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Data Analysis\"/>
    </mc:Choice>
  </mc:AlternateContent>
  <xr:revisionPtr revIDLastSave="0" documentId="13_ncr:1_{E75A919E-D900-4B1B-B966-4D0BB8B1BAEA}" xr6:coauthVersionLast="47" xr6:coauthVersionMax="47" xr10:uidLastSave="{00000000-0000-0000-0000-000000000000}"/>
  <bookViews>
    <workbookView xWindow="-108" yWindow="-108" windowWidth="23256" windowHeight="12576" firstSheet="10" activeTab="17" xr2:uid="{00000000-000D-0000-FFFF-FFFF00000000}"/>
  </bookViews>
  <sheets>
    <sheet name="VLOOKUP" sheetId="1" r:id="rId1"/>
    <sheet name="INDEX-MATCH" sheetId="2" r:id="rId2"/>
    <sheet name="SUMIFS" sheetId="5" r:id="rId3"/>
    <sheet name="CONCATENATE" sheetId="3" r:id="rId4"/>
    <sheet name="LEN" sheetId="4" r:id="rId5"/>
    <sheet name="Excel Charts" sheetId="6" r:id="rId6"/>
    <sheet name="Conditional Formatting" sheetId="7" r:id="rId7"/>
    <sheet name="Sheet2" sheetId="17" r:id="rId8"/>
    <sheet name="Pivot Table" sheetId="11" r:id="rId9"/>
    <sheet name="Sheet1" sheetId="15" r:id="rId10"/>
    <sheet name="Sorting" sheetId="8" r:id="rId11"/>
    <sheet name="Filtering" sheetId="9" r:id="rId12"/>
    <sheet name="What-IF Analysis" sheetId="14" r:id="rId13"/>
    <sheet name="Data Validation" sheetId="16" r:id="rId14"/>
    <sheet name="Excel Table" sheetId="10" r:id="rId15"/>
    <sheet name="ANOVA" sheetId="12" r:id="rId16"/>
    <sheet name="Descriptive" sheetId="13" r:id="rId17"/>
    <sheet name="Moving Averages" sheetId="18" r:id="rId18"/>
  </sheets>
  <definedNames>
    <definedName name="_xlnm._FilterDatabase" localSheetId="11" hidden="1">Filtering!$M$4:$O$14</definedName>
  </definedNames>
  <calcPr calcId="181029"/>
  <pivotCaches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8" l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13" i="18"/>
  <c r="E12" i="18"/>
  <c r="I4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13" i="18"/>
  <c r="C14" i="18"/>
  <c r="C15" i="18"/>
  <c r="C16" i="18"/>
  <c r="C12" i="18"/>
  <c r="C11" i="18"/>
  <c r="N15" i="10"/>
  <c r="P5" i="16"/>
  <c r="K6" i="14"/>
  <c r="M6" i="4"/>
  <c r="M7" i="4"/>
  <c r="M8" i="4"/>
  <c r="M9" i="4"/>
  <c r="M10" i="4"/>
  <c r="M11" i="4"/>
  <c r="M12" i="4"/>
  <c r="M13" i="4"/>
  <c r="M14" i="4"/>
  <c r="M5" i="4"/>
  <c r="L6" i="4"/>
  <c r="L7" i="4"/>
  <c r="L8" i="4"/>
  <c r="L9" i="4"/>
  <c r="L10" i="4"/>
  <c r="L11" i="4"/>
  <c r="L12" i="4"/>
  <c r="L13" i="4"/>
  <c r="L14" i="4"/>
  <c r="L5" i="4"/>
  <c r="J6" i="3"/>
  <c r="J7" i="3"/>
  <c r="J8" i="3"/>
  <c r="J9" i="3"/>
  <c r="J10" i="3"/>
  <c r="J11" i="3"/>
  <c r="J12" i="3"/>
  <c r="J13" i="3"/>
  <c r="J14" i="3"/>
  <c r="J5" i="3"/>
  <c r="N6" i="5"/>
  <c r="N5" i="5"/>
  <c r="M5" i="2"/>
  <c r="P5" i="1"/>
  <c r="F5" i="16"/>
  <c r="F5" i="1"/>
  <c r="D15" i="10"/>
  <c r="G6" i="6" l="1"/>
  <c r="G5" i="6"/>
  <c r="E14" i="4"/>
  <c r="E13" i="4"/>
  <c r="E12" i="4"/>
  <c r="E11" i="4"/>
  <c r="E10" i="4"/>
  <c r="E9" i="4"/>
  <c r="E8" i="4"/>
  <c r="E7" i="4"/>
  <c r="E6" i="4"/>
  <c r="E5" i="4"/>
  <c r="D14" i="4"/>
  <c r="D13" i="4"/>
  <c r="D12" i="4"/>
  <c r="D11" i="4"/>
  <c r="D10" i="4"/>
  <c r="D9" i="4"/>
  <c r="D8" i="4"/>
  <c r="D7" i="4"/>
  <c r="D6" i="4"/>
  <c r="D5" i="4"/>
  <c r="D14" i="3"/>
  <c r="D13" i="3"/>
  <c r="D12" i="3"/>
  <c r="D11" i="3"/>
  <c r="D10" i="3"/>
  <c r="D9" i="3"/>
  <c r="D8" i="3"/>
  <c r="D7" i="3"/>
  <c r="D6" i="3"/>
  <c r="D5" i="3"/>
  <c r="G6" i="5"/>
  <c r="G5" i="5"/>
  <c r="F5" i="2"/>
  <c r="C6" i="14"/>
</calcChain>
</file>

<file path=xl/sharedStrings.xml><?xml version="1.0" encoding="utf-8"?>
<sst xmlns="http://schemas.openxmlformats.org/spreadsheetml/2006/main" count="602" uniqueCount="77">
  <si>
    <t>Analyze Data in Excel</t>
  </si>
  <si>
    <t>Player</t>
  </si>
  <si>
    <t>Goal</t>
  </si>
  <si>
    <t>Alex</t>
  </si>
  <si>
    <t>Sam</t>
  </si>
  <si>
    <t>Bob</t>
  </si>
  <si>
    <t>Charles</t>
  </si>
  <si>
    <t>Mike</t>
  </si>
  <si>
    <t>Tom</t>
  </si>
  <si>
    <t>Ron</t>
  </si>
  <si>
    <t>Harry</t>
  </si>
  <si>
    <t>Head</t>
  </si>
  <si>
    <t>Thomas</t>
  </si>
  <si>
    <t>First Name</t>
  </si>
  <si>
    <t>Last Name</t>
  </si>
  <si>
    <t>Morgan</t>
  </si>
  <si>
    <t>Billings</t>
  </si>
  <si>
    <t>Wuhlmar</t>
  </si>
  <si>
    <t>Lamb</t>
  </si>
  <si>
    <t>Athurton</t>
  </si>
  <si>
    <t>Cruise</t>
  </si>
  <si>
    <t>Weasly</t>
  </si>
  <si>
    <t>Potter</t>
  </si>
  <si>
    <t>Travis</t>
  </si>
  <si>
    <t>Brook</t>
  </si>
  <si>
    <t>Full Name</t>
  </si>
  <si>
    <t># Letters</t>
  </si>
  <si>
    <t>Group</t>
  </si>
  <si>
    <t>A</t>
  </si>
  <si>
    <t>B</t>
  </si>
  <si>
    <t>Player 1</t>
  </si>
  <si>
    <t>Player 2</t>
  </si>
  <si>
    <t>Units Sold</t>
  </si>
  <si>
    <t>Unit Price</t>
  </si>
  <si>
    <t>Revenue</t>
  </si>
  <si>
    <t>Row Labels</t>
  </si>
  <si>
    <t>Grand Total</t>
  </si>
  <si>
    <t>Sum of Goal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</si>
  <si>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</si>
  <si>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</si>
  <si>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</si>
  <si>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</si>
  <si>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</si>
  <si>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</si>
  <si>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</si>
  <si>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</si>
  <si>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</si>
  <si>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</si>
  <si>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</si>
  <si>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</si>
  <si>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</si>
  <si>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</si>
  <si>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</si>
  <si>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</si>
  <si>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</si>
  <si>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</si>
  <si>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</si>
  <si>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</si>
  <si>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</si>
  <si>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</si>
  <si>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</si>
  <si>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</si>
  <si>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</si>
  <si>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</si>
  <si>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</si>
  <si>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</si>
  <si>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</si>
  <si>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Do Yourself</t>
  </si>
  <si>
    <t>Column Labels</t>
  </si>
  <si>
    <t>Column1</t>
  </si>
  <si>
    <t>Total Sales</t>
  </si>
  <si>
    <t>SMA</t>
  </si>
  <si>
    <t>CMA</t>
  </si>
  <si>
    <t>EMA(10)</t>
  </si>
  <si>
    <t>multiplier</t>
  </si>
  <si>
    <t>EMA</t>
  </si>
  <si>
    <t>((value - PRE EMA) * multiplier)+PRE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</si>
</sst>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64" fontId="0" fillId="0" borderId="2" xfId="2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1" xfId="0" applyBorder="1"/>
    <xf numFmtId="0" fontId="6" fillId="0" borderId="12" xfId="0" applyFont="1" applyBorder="1" applyAlignment="1">
      <alignment horizontal="center"/>
    </xf>
    <xf numFmtId="164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Continuous"/>
    </xf>
    <xf numFmtId="0" fontId="1" fillId="0" borderId="1" xfId="1" applyAlignment="1">
      <alignment horizontal="center" vertical="center"/>
    </xf>
    <xf numFmtId="2" fontId="0" fillId="4" borderId="13" xfId="0" applyNumberFormat="1" applyFill="1" applyBorder="1"/>
    <xf numFmtId="2" fontId="0" fillId="3" borderId="13" xfId="0" applyNumberFormat="1" applyFill="1" applyBorder="1"/>
    <xf numFmtId="2" fontId="0" fillId="4" borderId="14" xfId="0" applyNumberFormat="1" applyFill="1" applyBorder="1"/>
    <xf numFmtId="2" fontId="0" fillId="0" borderId="0" xfId="0" applyNumberFormat="1"/>
  </cellXfs>
  <cellStyles count="3">
    <cellStyle name="Currency" xfId="2" builtinId="4"/>
    <cellStyle name="Heading 1" xfId="1" builtinId="16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Charts'!$G$4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Charts'!$F$5:$F$6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'Excel Charts'!$G$5:$G$6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F-4744-9EB7-E28B98A5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595120"/>
        <c:axId val="546777240"/>
      </c:barChart>
      <c:catAx>
        <c:axId val="5205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77240"/>
        <c:crosses val="autoZero"/>
        <c:auto val="1"/>
        <c:lblAlgn val="ctr"/>
        <c:lblOffset val="100"/>
        <c:noMultiLvlLbl val="0"/>
      </c:catAx>
      <c:valAx>
        <c:axId val="546777240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95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'Excel Charts'!$G$4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Charts'!$F$5:$F$6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'Excel Charts'!$G$5:$G$6</c:f>
              <c:numCache>
                <c:formatCode>General</c:formatCode>
                <c:ptCount val="2"/>
                <c:pt idx="0">
                  <c:v>90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BE6-8F61-F84C39B0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98824"/>
        <c:axId val="422303144"/>
      </c:barChart>
      <c:catAx>
        <c:axId val="4222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3144"/>
        <c:crosses val="autoZero"/>
        <c:auto val="1"/>
        <c:lblAlgn val="ctr"/>
        <c:lblOffset val="100"/>
        <c:noMultiLvlLbl val="0"/>
      </c:catAx>
      <c:valAx>
        <c:axId val="4223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223837</xdr:rowOff>
    </xdr:from>
    <xdr:to>
      <xdr:col>15</xdr:col>
      <xdr:colOff>47625</xdr:colOff>
      <xdr:row>12</xdr:row>
      <xdr:rowOff>242887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363BA-4292-F493-9CE1-BBB2824A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</xdr:row>
      <xdr:rowOff>133350</xdr:rowOff>
    </xdr:from>
    <xdr:to>
      <xdr:col>22</xdr:col>
      <xdr:colOff>579120</xdr:colOff>
      <xdr:row>13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636C8-F0EA-EC82-06EC-A93187512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5110.526929050924" createdVersion="8" refreshedVersion="8" minRefreshableVersion="3" recordCount="10" xr:uid="{66F8C776-F1BB-450C-A5DF-2BEE019F16B7}">
  <cacheSource type="worksheet">
    <worksheetSource ref="B4:D14" sheet="Pivot Table"/>
  </cacheSource>
  <cacheFields count="3">
    <cacheField name="Player" numFmtId="0">
      <sharedItems/>
    </cacheField>
    <cacheField name="Group" numFmtId="0">
      <sharedItems count="2">
        <s v="A"/>
        <s v="B"/>
      </sharedItems>
    </cacheField>
    <cacheField name="Goal" numFmtId="0">
      <sharedItems containsSemiMixedTypes="0" containsString="0" containsNumber="1" containsInteger="1" minValue="9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no" refreshedDate="45692.963840277778" createdVersion="8" refreshedVersion="8" minRefreshableVersion="3" recordCount="10" xr:uid="{9D6694CB-DE84-4581-9C3F-121E82814825}">
  <cacheSource type="worksheet">
    <worksheetSource ref="L4:N14" sheet="Pivot Table"/>
  </cacheSource>
  <cacheFields count="3">
    <cacheField name="Player" numFmtId="0">
      <sharedItems count="10">
        <s v="Alex"/>
        <s v="Sam"/>
        <s v="Bob"/>
        <s v="Charles"/>
        <s v="Mike"/>
        <s v="Tom"/>
        <s v="Ron"/>
        <s v="Harry"/>
        <s v="Head"/>
        <s v="Thomas"/>
      </sharedItems>
    </cacheField>
    <cacheField name="Group" numFmtId="0">
      <sharedItems count="2">
        <s v="A"/>
        <s v="B"/>
      </sharedItems>
    </cacheField>
    <cacheField name="Goal" numFmtId="0">
      <sharedItems containsSemiMixedTypes="0" containsString="0" containsNumber="1" containsInteger="1" minValue="9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lex"/>
    <x v="0"/>
    <n v="17"/>
  </r>
  <r>
    <s v="Sam"/>
    <x v="1"/>
    <n v="20"/>
  </r>
  <r>
    <s v="Bob"/>
    <x v="1"/>
    <n v="13"/>
  </r>
  <r>
    <s v="Charles"/>
    <x v="1"/>
    <n v="18"/>
  </r>
  <r>
    <s v="Mike"/>
    <x v="1"/>
    <n v="26"/>
  </r>
  <r>
    <s v="Tom"/>
    <x v="0"/>
    <n v="32"/>
  </r>
  <r>
    <s v="Ron"/>
    <x v="0"/>
    <n v="11"/>
  </r>
  <r>
    <s v="Harry"/>
    <x v="0"/>
    <n v="9"/>
  </r>
  <r>
    <s v="Head"/>
    <x v="0"/>
    <n v="21"/>
  </r>
  <r>
    <s v="Thomas"/>
    <x v="1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7"/>
  </r>
  <r>
    <x v="1"/>
    <x v="1"/>
    <n v="20"/>
  </r>
  <r>
    <x v="2"/>
    <x v="1"/>
    <n v="13"/>
  </r>
  <r>
    <x v="3"/>
    <x v="1"/>
    <n v="18"/>
  </r>
  <r>
    <x v="4"/>
    <x v="1"/>
    <n v="26"/>
  </r>
  <r>
    <x v="5"/>
    <x v="0"/>
    <n v="32"/>
  </r>
  <r>
    <x v="6"/>
    <x v="0"/>
    <n v="11"/>
  </r>
  <r>
    <x v="7"/>
    <x v="0"/>
    <n v="9"/>
  </r>
  <r>
    <x v="8"/>
    <x v="0"/>
    <n v="21"/>
  </r>
  <r>
    <x v="9"/>
    <x v="1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7C746-8C18-4D61-A7A7-E3122EB1C23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3">
    <pivotField axis="axisRow" showAll="0">
      <items count="11">
        <item x="0"/>
        <item x="2"/>
        <item x="3"/>
        <item x="7"/>
        <item x="8"/>
        <item x="4"/>
        <item x="6"/>
        <item x="1"/>
        <item x="9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o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CA10A-1D90-465C-B691-6BDD899DD14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Go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E66E8-700F-4562-8132-562B06C941E6}" name="Table1" displayName="Table1" ref="B4:D15" totalsRowCount="1" headerRowDxfId="19" headerRowBorderDxfId="18" tableBorderDxfId="17" totalsRowBorderDxfId="16">
  <autoFilter ref="B4:D14" xr:uid="{F70E66E8-700F-4562-8132-562B06C941E6}"/>
  <tableColumns count="3">
    <tableColumn id="1" xr3:uid="{84884D5B-5E40-4837-A769-CE50D5CC8EA9}" name="Player" totalsRowLabel="Total" dataDxfId="15" totalsRowDxfId="14"/>
    <tableColumn id="2" xr3:uid="{70062474-BB07-4B45-B6E5-E3B347355542}" name="Group" dataDxfId="13" totalsRowDxfId="12"/>
    <tableColumn id="3" xr3:uid="{987B95A4-40F7-4420-A45D-0D1FD980BE1B}" name="Goal" totalsRowFunction="sum" dataDxfId="11" totals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ADAF9-ACC7-4F44-9C2E-F7AFC450582B}" name="Table2" displayName="Table2" ref="L4:N15" totalsRowCount="1" headerRowDxfId="9" headerRowBorderDxfId="8" tableBorderDxfId="7" totalsRowBorderDxfId="6">
  <autoFilter ref="L4:N14" xr:uid="{A31ADAF9-ACC7-4F44-9C2E-F7AFC450582B}"/>
  <tableColumns count="3">
    <tableColumn id="1" xr3:uid="{10637EA4-4EE3-43B8-80A6-86B410D7552E}" name="Player" totalsRowLabel="Total" dataDxfId="5" totalsRowDxfId="4"/>
    <tableColumn id="2" xr3:uid="{F8BC0A1B-BAD9-4110-B949-C65F322EAA01}" name="Group" dataDxfId="3" totalsRowDxfId="2"/>
    <tableColumn id="3" xr3:uid="{ACCAF992-1A45-4E01-BB84-7219AA0C6E32}" name="Goal" totalsRowFunction="sum" dataDxfId="1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762BE-C628-45CF-87AF-F8FBA186199E}" name="Table3" displayName="Table3" ref="A1:A1048576" totalsRowShown="0">
  <autoFilter ref="A1:A1048576" xr:uid="{CA7762BE-C628-45CF-87AF-F8FBA186199E}"/>
  <tableColumns count="1">
    <tableColumn id="1" xr3:uid="{F33DC143-E230-429B-BD36-59E98FA3E0C6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14"/>
  <sheetViews>
    <sheetView showGridLines="0" workbookViewId="0">
      <selection activeCell="P6" sqref="P6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1" style="1" customWidth="1"/>
    <col min="6" max="6" width="9.88671875" style="1" customWidth="1"/>
    <col min="7" max="16384" width="9.109375" style="1"/>
  </cols>
  <sheetData>
    <row r="2" spans="2:16" ht="20.100000000000001" customHeight="1" thickBot="1" x14ac:dyDescent="0.35">
      <c r="B2" s="27" t="s">
        <v>0</v>
      </c>
      <c r="C2" s="27"/>
      <c r="D2" s="27"/>
      <c r="E2" s="27"/>
      <c r="F2" s="27"/>
      <c r="L2" s="27" t="s">
        <v>67</v>
      </c>
      <c r="M2" s="27"/>
      <c r="N2" s="27"/>
      <c r="O2" s="27"/>
      <c r="P2" s="27"/>
    </row>
    <row r="3" spans="2:16" ht="20.100000000000001" customHeight="1" thickTop="1" x14ac:dyDescent="0.3"/>
    <row r="4" spans="2:16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L4" s="3" t="s">
        <v>1</v>
      </c>
      <c r="M4" s="3" t="s">
        <v>2</v>
      </c>
      <c r="O4" s="3" t="s">
        <v>1</v>
      </c>
      <c r="P4" s="3" t="s">
        <v>2</v>
      </c>
    </row>
    <row r="5" spans="2:16" ht="20.100000000000001" customHeight="1" x14ac:dyDescent="0.3">
      <c r="B5" s="2" t="s">
        <v>3</v>
      </c>
      <c r="C5" s="2">
        <v>17</v>
      </c>
      <c r="E5" s="2" t="s">
        <v>3</v>
      </c>
      <c r="F5" s="2">
        <f>VLOOKUP(E5,B5:C14,2,0)</f>
        <v>17</v>
      </c>
      <c r="G5" s="8"/>
      <c r="L5" s="2" t="s">
        <v>3</v>
      </c>
      <c r="M5" s="2">
        <v>17</v>
      </c>
      <c r="O5" s="2" t="s">
        <v>6</v>
      </c>
      <c r="P5" s="2">
        <f>VLOOKUP(O5,B5:C14,2,FALSE)</f>
        <v>18</v>
      </c>
    </row>
    <row r="6" spans="2:16" ht="20.100000000000001" customHeight="1" x14ac:dyDescent="0.3">
      <c r="B6" s="2" t="s">
        <v>4</v>
      </c>
      <c r="C6" s="2">
        <v>20</v>
      </c>
      <c r="L6" s="2" t="s">
        <v>4</v>
      </c>
      <c r="M6" s="2">
        <v>20</v>
      </c>
    </row>
    <row r="7" spans="2:16" ht="20.100000000000001" customHeight="1" x14ac:dyDescent="0.3">
      <c r="B7" s="2" t="s">
        <v>5</v>
      </c>
      <c r="C7" s="2">
        <v>13</v>
      </c>
      <c r="L7" s="2" t="s">
        <v>5</v>
      </c>
      <c r="M7" s="2">
        <v>13</v>
      </c>
    </row>
    <row r="8" spans="2:16" ht="20.100000000000001" customHeight="1" x14ac:dyDescent="0.3">
      <c r="B8" s="2" t="s">
        <v>6</v>
      </c>
      <c r="C8" s="2">
        <v>18</v>
      </c>
      <c r="L8" s="2" t="s">
        <v>6</v>
      </c>
      <c r="M8" s="2">
        <v>18</v>
      </c>
    </row>
    <row r="9" spans="2:16" ht="20.100000000000001" customHeight="1" x14ac:dyDescent="0.3">
      <c r="B9" s="2" t="s">
        <v>7</v>
      </c>
      <c r="C9" s="2">
        <v>26</v>
      </c>
      <c r="L9" s="2" t="s">
        <v>7</v>
      </c>
      <c r="M9" s="2">
        <v>26</v>
      </c>
    </row>
    <row r="10" spans="2:16" ht="20.100000000000001" customHeight="1" x14ac:dyDescent="0.3">
      <c r="B10" s="2" t="s">
        <v>8</v>
      </c>
      <c r="C10" s="2">
        <v>32</v>
      </c>
      <c r="L10" s="2" t="s">
        <v>8</v>
      </c>
      <c r="M10" s="2">
        <v>32</v>
      </c>
    </row>
    <row r="11" spans="2:16" ht="20.100000000000001" customHeight="1" x14ac:dyDescent="0.3">
      <c r="B11" s="2" t="s">
        <v>9</v>
      </c>
      <c r="C11" s="2">
        <v>11</v>
      </c>
      <c r="L11" s="2" t="s">
        <v>9</v>
      </c>
      <c r="M11" s="2">
        <v>11</v>
      </c>
    </row>
    <row r="12" spans="2:16" ht="20.100000000000001" customHeight="1" x14ac:dyDescent="0.3">
      <c r="B12" s="2" t="s">
        <v>10</v>
      </c>
      <c r="C12" s="2">
        <v>9</v>
      </c>
      <c r="L12" s="2" t="s">
        <v>10</v>
      </c>
      <c r="M12" s="2">
        <v>9</v>
      </c>
    </row>
    <row r="13" spans="2:16" ht="20.100000000000001" customHeight="1" x14ac:dyDescent="0.3">
      <c r="B13" s="2" t="s">
        <v>11</v>
      </c>
      <c r="C13" s="2">
        <v>21</v>
      </c>
      <c r="L13" s="2" t="s">
        <v>11</v>
      </c>
      <c r="M13" s="2">
        <v>21</v>
      </c>
    </row>
    <row r="14" spans="2:16" ht="20.100000000000001" customHeight="1" x14ac:dyDescent="0.3">
      <c r="B14" s="2" t="s">
        <v>12</v>
      </c>
      <c r="C14" s="2">
        <v>23</v>
      </c>
      <c r="L14" s="2" t="s">
        <v>12</v>
      </c>
      <c r="M14" s="2">
        <v>23</v>
      </c>
    </row>
  </sheetData>
  <mergeCells count="2">
    <mergeCell ref="B2:F2"/>
    <mergeCell ref="L2:P2"/>
  </mergeCells>
  <dataValidations count="1">
    <dataValidation type="list" allowBlank="1" showInputMessage="1" showErrorMessage="1" sqref="E5 O5" xr:uid="{6500FEEA-264F-4C3C-87DB-4B746D745F81}">
      <formula1>$B$5:$B$14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67DA-BC07-4D93-B0DF-9FD252F7D15F}">
  <dimension ref="A3:B6"/>
  <sheetViews>
    <sheetView showGridLines="0" workbookViewId="0">
      <selection activeCell="H15" sqref="H15"/>
    </sheetView>
  </sheetViews>
  <sheetFormatPr defaultRowHeight="14.4" x14ac:dyDescent="0.3"/>
  <cols>
    <col min="1" max="1" width="13.109375" bestFit="1" customWidth="1"/>
    <col min="2" max="2" width="11.6640625" bestFit="1" customWidth="1"/>
  </cols>
  <sheetData>
    <row r="3" spans="1:2" x14ac:dyDescent="0.3">
      <c r="A3" s="6" t="s">
        <v>35</v>
      </c>
      <c r="B3" t="s">
        <v>37</v>
      </c>
    </row>
    <row r="4" spans="1:2" x14ac:dyDescent="0.3">
      <c r="A4" s="7" t="s">
        <v>28</v>
      </c>
      <c r="B4">
        <v>90</v>
      </c>
    </row>
    <row r="5" spans="1:2" x14ac:dyDescent="0.3">
      <c r="A5" s="7" t="s">
        <v>29</v>
      </c>
      <c r="B5">
        <v>100</v>
      </c>
    </row>
    <row r="6" spans="1:2" x14ac:dyDescent="0.3">
      <c r="A6" s="7" t="s">
        <v>36</v>
      </c>
      <c r="B6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8C45-9543-4A0A-A99E-F714479759B7}">
  <sheetPr codeName="Sheet8"/>
  <dimension ref="B2:N14"/>
  <sheetViews>
    <sheetView showGridLines="0" workbookViewId="0">
      <selection activeCell="I16" sqref="I16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16384" width="9.109375" style="1"/>
  </cols>
  <sheetData>
    <row r="2" spans="2:14" ht="20.100000000000001" customHeight="1" thickBot="1" x14ac:dyDescent="0.35">
      <c r="B2" s="27" t="s">
        <v>0</v>
      </c>
      <c r="C2" s="27"/>
      <c r="M2" s="27" t="s">
        <v>67</v>
      </c>
      <c r="N2" s="27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</v>
      </c>
      <c r="M4" s="3" t="s">
        <v>1</v>
      </c>
      <c r="N4" s="3" t="s">
        <v>2</v>
      </c>
    </row>
    <row r="5" spans="2:14" ht="20.100000000000001" customHeight="1" x14ac:dyDescent="0.3">
      <c r="B5" s="2" t="s">
        <v>8</v>
      </c>
      <c r="C5" s="2">
        <v>32</v>
      </c>
      <c r="M5" s="2" t="s">
        <v>10</v>
      </c>
      <c r="N5" s="2">
        <v>9</v>
      </c>
    </row>
    <row r="6" spans="2:14" ht="20.100000000000001" customHeight="1" x14ac:dyDescent="0.3">
      <c r="B6" s="2" t="s">
        <v>7</v>
      </c>
      <c r="C6" s="2">
        <v>26</v>
      </c>
      <c r="M6" s="2" t="s">
        <v>9</v>
      </c>
      <c r="N6" s="2">
        <v>11</v>
      </c>
    </row>
    <row r="7" spans="2:14" ht="20.100000000000001" customHeight="1" x14ac:dyDescent="0.3">
      <c r="B7" s="2" t="s">
        <v>12</v>
      </c>
      <c r="C7" s="2">
        <v>23</v>
      </c>
      <c r="M7" s="2" t="s">
        <v>5</v>
      </c>
      <c r="N7" s="2">
        <v>13</v>
      </c>
    </row>
    <row r="8" spans="2:14" ht="20.100000000000001" customHeight="1" x14ac:dyDescent="0.3">
      <c r="B8" s="2" t="s">
        <v>11</v>
      </c>
      <c r="C8" s="2">
        <v>21</v>
      </c>
      <c r="M8" s="2" t="s">
        <v>3</v>
      </c>
      <c r="N8" s="2">
        <v>17</v>
      </c>
    </row>
    <row r="9" spans="2:14" ht="20.100000000000001" customHeight="1" x14ac:dyDescent="0.3">
      <c r="B9" s="2" t="s">
        <v>4</v>
      </c>
      <c r="C9" s="2">
        <v>20</v>
      </c>
      <c r="M9" s="2" t="s">
        <v>6</v>
      </c>
      <c r="N9" s="2">
        <v>18</v>
      </c>
    </row>
    <row r="10" spans="2:14" ht="20.100000000000001" customHeight="1" x14ac:dyDescent="0.3">
      <c r="B10" s="2" t="s">
        <v>6</v>
      </c>
      <c r="C10" s="2">
        <v>18</v>
      </c>
      <c r="M10" s="2" t="s">
        <v>4</v>
      </c>
      <c r="N10" s="2">
        <v>20</v>
      </c>
    </row>
    <row r="11" spans="2:14" ht="20.100000000000001" customHeight="1" x14ac:dyDescent="0.3">
      <c r="B11" s="2" t="s">
        <v>3</v>
      </c>
      <c r="C11" s="2">
        <v>17</v>
      </c>
      <c r="M11" s="2" t="s">
        <v>11</v>
      </c>
      <c r="N11" s="2">
        <v>21</v>
      </c>
    </row>
    <row r="12" spans="2:14" ht="20.100000000000001" customHeight="1" x14ac:dyDescent="0.3">
      <c r="B12" s="2" t="s">
        <v>5</v>
      </c>
      <c r="C12" s="2">
        <v>13</v>
      </c>
      <c r="M12" s="2" t="s">
        <v>12</v>
      </c>
      <c r="N12" s="2">
        <v>23</v>
      </c>
    </row>
    <row r="13" spans="2:14" ht="20.100000000000001" customHeight="1" x14ac:dyDescent="0.3">
      <c r="B13" s="2" t="s">
        <v>9</v>
      </c>
      <c r="C13" s="2">
        <v>11</v>
      </c>
      <c r="M13" s="2" t="s">
        <v>7</v>
      </c>
      <c r="N13" s="2">
        <v>26</v>
      </c>
    </row>
    <row r="14" spans="2:14" ht="20.100000000000001" customHeight="1" x14ac:dyDescent="0.3">
      <c r="B14" s="2" t="s">
        <v>10</v>
      </c>
      <c r="C14" s="2">
        <v>9</v>
      </c>
      <c r="M14" s="2" t="s">
        <v>8</v>
      </c>
      <c r="N14" s="2">
        <v>32</v>
      </c>
    </row>
  </sheetData>
  <sortState xmlns:xlrd2="http://schemas.microsoft.com/office/spreadsheetml/2017/richdata2" ref="M5:N14">
    <sortCondition ref="N5:N14"/>
  </sortState>
  <mergeCells count="2">
    <mergeCell ref="B2:C2"/>
    <mergeCell ref="M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D98A-DF16-4A98-8D6E-8D528C46CE5E}">
  <sheetPr codeName="Sheet9"/>
  <dimension ref="B2:O14"/>
  <sheetViews>
    <sheetView showGridLines="0" workbookViewId="0">
      <selection activeCell="N4" sqref="N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5" ht="20.100000000000001" customHeight="1" thickBot="1" x14ac:dyDescent="0.35">
      <c r="B2" s="27" t="s">
        <v>0</v>
      </c>
      <c r="C2" s="27"/>
      <c r="D2" s="27"/>
      <c r="M2" s="27" t="s">
        <v>67</v>
      </c>
      <c r="N2" s="27"/>
      <c r="O2" s="27"/>
    </row>
    <row r="3" spans="2:15" ht="20.100000000000001" customHeight="1" thickTop="1" x14ac:dyDescent="0.3"/>
    <row r="4" spans="2:15" ht="20.100000000000001" customHeight="1" x14ac:dyDescent="0.3">
      <c r="B4" s="3" t="s">
        <v>1</v>
      </c>
      <c r="C4" s="3" t="s">
        <v>27</v>
      </c>
      <c r="D4" s="3" t="s">
        <v>2</v>
      </c>
      <c r="M4" s="3" t="s">
        <v>1</v>
      </c>
      <c r="N4" s="3" t="s">
        <v>27</v>
      </c>
      <c r="O4" s="3" t="s">
        <v>2</v>
      </c>
    </row>
    <row r="5" spans="2:15" ht="20.100000000000001" customHeight="1" x14ac:dyDescent="0.3">
      <c r="B5" s="2" t="s">
        <v>3</v>
      </c>
      <c r="C5" s="2" t="s">
        <v>28</v>
      </c>
      <c r="D5" s="2">
        <v>17</v>
      </c>
      <c r="M5" s="2" t="s">
        <v>3</v>
      </c>
      <c r="N5" s="2" t="s">
        <v>28</v>
      </c>
      <c r="O5" s="2">
        <v>17</v>
      </c>
    </row>
    <row r="6" spans="2:15" ht="20.100000000000001" customHeight="1" x14ac:dyDescent="0.3">
      <c r="B6" s="2" t="s">
        <v>4</v>
      </c>
      <c r="C6" s="2" t="s">
        <v>29</v>
      </c>
      <c r="D6" s="2">
        <v>20</v>
      </c>
      <c r="M6" s="2" t="s">
        <v>4</v>
      </c>
      <c r="N6" s="2" t="s">
        <v>29</v>
      </c>
      <c r="O6" s="2">
        <v>20</v>
      </c>
    </row>
    <row r="7" spans="2:15" ht="20.100000000000001" customHeight="1" x14ac:dyDescent="0.3">
      <c r="B7" s="2" t="s">
        <v>5</v>
      </c>
      <c r="C7" s="2" t="s">
        <v>29</v>
      </c>
      <c r="D7" s="2">
        <v>13</v>
      </c>
      <c r="M7" s="2" t="s">
        <v>5</v>
      </c>
      <c r="N7" s="2" t="s">
        <v>29</v>
      </c>
      <c r="O7" s="2">
        <v>13</v>
      </c>
    </row>
    <row r="8" spans="2:15" ht="20.100000000000001" customHeight="1" x14ac:dyDescent="0.3">
      <c r="B8" s="2" t="s">
        <v>6</v>
      </c>
      <c r="C8" s="2" t="s">
        <v>29</v>
      </c>
      <c r="D8" s="2">
        <v>18</v>
      </c>
      <c r="M8" s="2" t="s">
        <v>6</v>
      </c>
      <c r="N8" s="2" t="s">
        <v>29</v>
      </c>
      <c r="O8" s="2">
        <v>18</v>
      </c>
    </row>
    <row r="9" spans="2:15" ht="20.100000000000001" customHeight="1" x14ac:dyDescent="0.3">
      <c r="B9" s="2" t="s">
        <v>7</v>
      </c>
      <c r="C9" s="2" t="s">
        <v>29</v>
      </c>
      <c r="D9" s="2">
        <v>26</v>
      </c>
      <c r="M9" s="2" t="s">
        <v>7</v>
      </c>
      <c r="N9" s="2" t="s">
        <v>29</v>
      </c>
      <c r="O9" s="2">
        <v>26</v>
      </c>
    </row>
    <row r="10" spans="2:15" ht="20.100000000000001" customHeight="1" x14ac:dyDescent="0.3">
      <c r="B10" s="2" t="s">
        <v>8</v>
      </c>
      <c r="C10" s="2" t="s">
        <v>28</v>
      </c>
      <c r="D10" s="2">
        <v>32</v>
      </c>
      <c r="M10" s="2" t="s">
        <v>8</v>
      </c>
      <c r="N10" s="2" t="s">
        <v>28</v>
      </c>
      <c r="O10" s="2">
        <v>32</v>
      </c>
    </row>
    <row r="11" spans="2:15" ht="20.100000000000001" customHeight="1" x14ac:dyDescent="0.3">
      <c r="B11" s="2" t="s">
        <v>9</v>
      </c>
      <c r="C11" s="2" t="s">
        <v>28</v>
      </c>
      <c r="D11" s="2">
        <v>11</v>
      </c>
      <c r="M11" s="2" t="s">
        <v>9</v>
      </c>
      <c r="N11" s="2" t="s">
        <v>28</v>
      </c>
      <c r="O11" s="2">
        <v>11</v>
      </c>
    </row>
    <row r="12" spans="2:15" ht="20.100000000000001" customHeight="1" x14ac:dyDescent="0.3">
      <c r="B12" s="2" t="s">
        <v>10</v>
      </c>
      <c r="C12" s="2" t="s">
        <v>28</v>
      </c>
      <c r="D12" s="2">
        <v>9</v>
      </c>
      <c r="M12" s="2" t="s">
        <v>10</v>
      </c>
      <c r="N12" s="2" t="s">
        <v>28</v>
      </c>
      <c r="O12" s="2">
        <v>9</v>
      </c>
    </row>
    <row r="13" spans="2:15" ht="20.100000000000001" customHeight="1" x14ac:dyDescent="0.3">
      <c r="B13" s="2" t="s">
        <v>11</v>
      </c>
      <c r="C13" s="2" t="s">
        <v>28</v>
      </c>
      <c r="D13" s="2">
        <v>21</v>
      </c>
      <c r="M13" s="2" t="s">
        <v>11</v>
      </c>
      <c r="N13" s="2" t="s">
        <v>28</v>
      </c>
      <c r="O13" s="2">
        <v>21</v>
      </c>
    </row>
    <row r="14" spans="2:15" ht="20.100000000000001" customHeight="1" x14ac:dyDescent="0.3">
      <c r="B14" s="2" t="s">
        <v>12</v>
      </c>
      <c r="C14" s="2" t="s">
        <v>29</v>
      </c>
      <c r="D14" s="2">
        <v>23</v>
      </c>
      <c r="M14" s="2" t="s">
        <v>12</v>
      </c>
      <c r="N14" s="2" t="s">
        <v>29</v>
      </c>
      <c r="O14" s="2">
        <v>23</v>
      </c>
    </row>
  </sheetData>
  <autoFilter ref="M4:O14" xr:uid="{372AD98A-DF16-4A98-8D6E-8D528C46CE5E}"/>
  <mergeCells count="2">
    <mergeCell ref="B2:D2"/>
    <mergeCell ref="M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7A5-EDEE-4ED0-BB12-F73A8F845960}">
  <dimension ref="B2:K6"/>
  <sheetViews>
    <sheetView showGridLines="0" workbookViewId="0">
      <selection activeCell="J9" sqref="J9"/>
    </sheetView>
  </sheetViews>
  <sheetFormatPr defaultColWidth="9.109375" defaultRowHeight="20.100000000000001" customHeight="1" x14ac:dyDescent="0.3"/>
  <cols>
    <col min="1" max="1" width="5.5546875" style="1" customWidth="1"/>
    <col min="2" max="2" width="20.6640625" style="1" customWidth="1"/>
    <col min="3" max="3" width="20" style="1" customWidth="1"/>
    <col min="4" max="9" width="9.109375" style="1"/>
    <col min="10" max="10" width="18.5546875" style="1" customWidth="1"/>
    <col min="11" max="11" width="17.88671875" style="1" customWidth="1"/>
    <col min="12" max="16384" width="9.109375" style="1"/>
  </cols>
  <sheetData>
    <row r="2" spans="2:11" ht="20.100000000000001" customHeight="1" thickBot="1" x14ac:dyDescent="0.35">
      <c r="B2" s="27" t="s">
        <v>0</v>
      </c>
      <c r="C2" s="27"/>
      <c r="J2" s="27" t="s">
        <v>67</v>
      </c>
      <c r="K2" s="27"/>
    </row>
    <row r="3" spans="2:11" ht="20.100000000000001" customHeight="1" thickTop="1" x14ac:dyDescent="0.3"/>
    <row r="4" spans="2:11" ht="20.100000000000001" customHeight="1" x14ac:dyDescent="0.3">
      <c r="B4" s="4" t="s">
        <v>32</v>
      </c>
      <c r="C4" s="2">
        <v>100</v>
      </c>
      <c r="J4" s="4" t="s">
        <v>32</v>
      </c>
      <c r="K4" s="2">
        <v>100</v>
      </c>
    </row>
    <row r="5" spans="2:11" ht="20.100000000000001" customHeight="1" x14ac:dyDescent="0.3">
      <c r="B5" s="4" t="s">
        <v>33</v>
      </c>
      <c r="C5" s="5">
        <v>2</v>
      </c>
      <c r="J5" s="4" t="s">
        <v>33</v>
      </c>
      <c r="K5" s="5">
        <v>2</v>
      </c>
    </row>
    <row r="6" spans="2:11" ht="20.100000000000001" customHeight="1" x14ac:dyDescent="0.3">
      <c r="B6" s="4" t="s">
        <v>34</v>
      </c>
      <c r="C6" s="19">
        <f>C4*C5</f>
        <v>200</v>
      </c>
      <c r="J6" s="4" t="s">
        <v>34</v>
      </c>
      <c r="K6" s="19">
        <f>K4*K5</f>
        <v>200</v>
      </c>
    </row>
  </sheetData>
  <mergeCells count="2">
    <mergeCell ref="B2:C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9D95-5D4B-4F8B-B19A-75BDB2438A7F}">
  <dimension ref="B2:P14"/>
  <sheetViews>
    <sheetView showGridLines="0" topLeftCell="A2" workbookViewId="0">
      <selection activeCell="O5" sqref="O5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1" style="1" customWidth="1"/>
    <col min="6" max="6" width="9.88671875" style="1" customWidth="1"/>
    <col min="7" max="16384" width="9.109375" style="1"/>
  </cols>
  <sheetData>
    <row r="2" spans="2:16" ht="20.100000000000001" customHeight="1" thickBot="1" x14ac:dyDescent="0.35">
      <c r="B2" s="27" t="s">
        <v>0</v>
      </c>
      <c r="C2" s="27"/>
      <c r="D2" s="27"/>
      <c r="E2" s="27"/>
      <c r="F2" s="27"/>
      <c r="L2" s="27" t="s">
        <v>67</v>
      </c>
      <c r="M2" s="27"/>
      <c r="N2" s="27"/>
      <c r="O2" s="27"/>
      <c r="P2" s="27"/>
    </row>
    <row r="3" spans="2:16" ht="20.100000000000001" customHeight="1" thickTop="1" x14ac:dyDescent="0.3"/>
    <row r="4" spans="2:16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L4" s="3" t="s">
        <v>1</v>
      </c>
      <c r="M4" s="3" t="s">
        <v>2</v>
      </c>
      <c r="O4" s="3" t="s">
        <v>1</v>
      </c>
      <c r="P4" s="3" t="s">
        <v>2</v>
      </c>
    </row>
    <row r="5" spans="2:16" ht="20.100000000000001" customHeight="1" x14ac:dyDescent="0.3">
      <c r="B5" s="2" t="s">
        <v>3</v>
      </c>
      <c r="C5" s="2">
        <v>17</v>
      </c>
      <c r="E5" s="2" t="s">
        <v>3</v>
      </c>
      <c r="F5" s="2">
        <f>VLOOKUP(E5,B5:C14,2,0)</f>
        <v>17</v>
      </c>
      <c r="G5" s="8"/>
      <c r="L5" s="2" t="s">
        <v>3</v>
      </c>
      <c r="M5" s="2">
        <v>17</v>
      </c>
      <c r="O5" s="2" t="s">
        <v>9</v>
      </c>
      <c r="P5" s="2">
        <f>VLOOKUP(O5,$L$5:$M$14,2,)</f>
        <v>11</v>
      </c>
    </row>
    <row r="6" spans="2:16" ht="20.100000000000001" customHeight="1" x14ac:dyDescent="0.3">
      <c r="B6" s="2" t="s">
        <v>4</v>
      </c>
      <c r="C6" s="2">
        <v>20</v>
      </c>
      <c r="L6" s="2" t="s">
        <v>4</v>
      </c>
      <c r="M6" s="2">
        <v>20</v>
      </c>
    </row>
    <row r="7" spans="2:16" ht="20.100000000000001" customHeight="1" x14ac:dyDescent="0.3">
      <c r="B7" s="2" t="s">
        <v>5</v>
      </c>
      <c r="C7" s="2">
        <v>13</v>
      </c>
      <c r="L7" s="2" t="s">
        <v>5</v>
      </c>
      <c r="M7" s="2">
        <v>13</v>
      </c>
    </row>
    <row r="8" spans="2:16" ht="20.100000000000001" customHeight="1" x14ac:dyDescent="0.3">
      <c r="B8" s="2" t="s">
        <v>6</v>
      </c>
      <c r="C8" s="2">
        <v>18</v>
      </c>
      <c r="L8" s="2" t="s">
        <v>6</v>
      </c>
      <c r="M8" s="2">
        <v>18</v>
      </c>
    </row>
    <row r="9" spans="2:16" ht="20.100000000000001" customHeight="1" x14ac:dyDescent="0.3">
      <c r="B9" s="2" t="s">
        <v>7</v>
      </c>
      <c r="C9" s="2">
        <v>26</v>
      </c>
      <c r="L9" s="2" t="s">
        <v>7</v>
      </c>
      <c r="M9" s="2">
        <v>26</v>
      </c>
    </row>
    <row r="10" spans="2:16" ht="20.100000000000001" customHeight="1" x14ac:dyDescent="0.3">
      <c r="B10" s="2" t="s">
        <v>8</v>
      </c>
      <c r="C10" s="2">
        <v>32</v>
      </c>
      <c r="L10" s="2" t="s">
        <v>8</v>
      </c>
      <c r="M10" s="2">
        <v>32</v>
      </c>
    </row>
    <row r="11" spans="2:16" ht="20.100000000000001" customHeight="1" x14ac:dyDescent="0.3">
      <c r="B11" s="2" t="s">
        <v>9</v>
      </c>
      <c r="C11" s="2">
        <v>11</v>
      </c>
      <c r="L11" s="2" t="s">
        <v>9</v>
      </c>
      <c r="M11" s="2">
        <v>11</v>
      </c>
    </row>
    <row r="12" spans="2:16" ht="20.100000000000001" customHeight="1" x14ac:dyDescent="0.3">
      <c r="B12" s="2" t="s">
        <v>10</v>
      </c>
      <c r="C12" s="2">
        <v>9</v>
      </c>
      <c r="L12" s="2" t="s">
        <v>10</v>
      </c>
      <c r="M12" s="2">
        <v>9</v>
      </c>
    </row>
    <row r="13" spans="2:16" ht="20.100000000000001" customHeight="1" x14ac:dyDescent="0.3">
      <c r="B13" s="2" t="s">
        <v>11</v>
      </c>
      <c r="C13" s="2">
        <v>21</v>
      </c>
      <c r="L13" s="2" t="s">
        <v>11</v>
      </c>
      <c r="M13" s="2">
        <v>21</v>
      </c>
    </row>
    <row r="14" spans="2:16" ht="20.100000000000001" customHeight="1" x14ac:dyDescent="0.3">
      <c r="B14" s="2" t="s">
        <v>12</v>
      </c>
      <c r="C14" s="2">
        <v>23</v>
      </c>
      <c r="L14" s="2" t="s">
        <v>12</v>
      </c>
      <c r="M14" s="2">
        <v>23</v>
      </c>
    </row>
  </sheetData>
  <mergeCells count="2">
    <mergeCell ref="B2:F2"/>
    <mergeCell ref="L2:P2"/>
  </mergeCells>
  <dataValidations count="2">
    <dataValidation type="list" allowBlank="1" showInputMessage="1" showErrorMessage="1" sqref="E5" xr:uid="{31219FA4-C3B4-405D-9592-78BB5D31F246}">
      <formula1>$B$5:$B$14</formula1>
    </dataValidation>
    <dataValidation type="list" allowBlank="1" showInputMessage="1" showErrorMessage="1" sqref="O5" xr:uid="{0E4A8B3E-1086-4634-8082-DB2AD0457EB5}">
      <formula1>$L$5:$L$14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6A85-F0D0-4AC8-9584-C4CD076DCB5E}">
  <sheetPr codeName="Sheet10"/>
  <dimension ref="B2:R19"/>
  <sheetViews>
    <sheetView showGridLines="0" workbookViewId="0">
      <selection activeCell="H14" sqref="H1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8" ht="20.100000000000001" customHeight="1" thickBot="1" x14ac:dyDescent="0.35">
      <c r="B2" s="27" t="s">
        <v>0</v>
      </c>
      <c r="C2" s="27"/>
      <c r="D2" s="27"/>
      <c r="L2" s="27" t="s">
        <v>67</v>
      </c>
      <c r="M2" s="27"/>
      <c r="N2" s="27"/>
    </row>
    <row r="3" spans="2:18" ht="20.100000000000001" customHeight="1" thickTop="1" thickBot="1" x14ac:dyDescent="0.35"/>
    <row r="4" spans="2:18" ht="20.100000000000001" customHeight="1" x14ac:dyDescent="0.3">
      <c r="B4" s="14" t="s">
        <v>1</v>
      </c>
      <c r="C4" s="15" t="s">
        <v>27</v>
      </c>
      <c r="D4" s="16" t="s">
        <v>2</v>
      </c>
      <c r="L4" s="23" t="s">
        <v>1</v>
      </c>
      <c r="M4" s="24" t="s">
        <v>27</v>
      </c>
      <c r="N4" s="25" t="s">
        <v>2</v>
      </c>
      <c r="Q4" s="26" t="s">
        <v>69</v>
      </c>
      <c r="R4" s="26"/>
    </row>
    <row r="5" spans="2:18" ht="20.100000000000001" customHeight="1" x14ac:dyDescent="0.3">
      <c r="B5" s="9" t="s">
        <v>3</v>
      </c>
      <c r="C5" s="2" t="s">
        <v>28</v>
      </c>
      <c r="D5" s="10">
        <v>17</v>
      </c>
      <c r="L5" s="21" t="s">
        <v>3</v>
      </c>
      <c r="M5" s="20" t="s">
        <v>28</v>
      </c>
      <c r="N5" s="22">
        <v>17</v>
      </c>
      <c r="Q5"/>
      <c r="R5"/>
    </row>
    <row r="6" spans="2:18" ht="20.100000000000001" customHeight="1" x14ac:dyDescent="0.3">
      <c r="B6" s="9" t="s">
        <v>4</v>
      </c>
      <c r="C6" s="2" t="s">
        <v>29</v>
      </c>
      <c r="D6" s="10">
        <v>20</v>
      </c>
      <c r="L6" s="9" t="s">
        <v>4</v>
      </c>
      <c r="M6" s="2" t="s">
        <v>29</v>
      </c>
      <c r="N6" s="10">
        <v>20</v>
      </c>
      <c r="Q6" t="s">
        <v>39</v>
      </c>
      <c r="R6">
        <v>19</v>
      </c>
    </row>
    <row r="7" spans="2:18" ht="20.100000000000001" customHeight="1" x14ac:dyDescent="0.3">
      <c r="B7" s="9" t="s">
        <v>5</v>
      </c>
      <c r="C7" s="2" t="s">
        <v>29</v>
      </c>
      <c r="D7" s="10">
        <v>13</v>
      </c>
      <c r="L7" s="21" t="s">
        <v>5</v>
      </c>
      <c r="M7" s="20" t="s">
        <v>29</v>
      </c>
      <c r="N7" s="22">
        <v>13</v>
      </c>
      <c r="Q7" t="s">
        <v>40</v>
      </c>
      <c r="R7">
        <v>2.2211108331943574</v>
      </c>
    </row>
    <row r="8" spans="2:18" ht="20.100000000000001" customHeight="1" x14ac:dyDescent="0.3">
      <c r="B8" s="9" t="s">
        <v>6</v>
      </c>
      <c r="C8" s="2" t="s">
        <v>29</v>
      </c>
      <c r="D8" s="10">
        <v>18</v>
      </c>
      <c r="L8" s="9" t="s">
        <v>6</v>
      </c>
      <c r="M8" s="2" t="s">
        <v>29</v>
      </c>
      <c r="N8" s="10">
        <v>18</v>
      </c>
      <c r="Q8" t="s">
        <v>41</v>
      </c>
      <c r="R8">
        <v>19</v>
      </c>
    </row>
    <row r="9" spans="2:18" ht="20.100000000000001" customHeight="1" x14ac:dyDescent="0.3">
      <c r="B9" s="9" t="s">
        <v>7</v>
      </c>
      <c r="C9" s="2" t="s">
        <v>29</v>
      </c>
      <c r="D9" s="10">
        <v>26</v>
      </c>
      <c r="L9" s="21" t="s">
        <v>7</v>
      </c>
      <c r="M9" s="20" t="s">
        <v>29</v>
      </c>
      <c r="N9" s="22">
        <v>26</v>
      </c>
      <c r="Q9" t="s">
        <v>42</v>
      </c>
      <c r="R9" t="e">
        <v>#N/A</v>
      </c>
    </row>
    <row r="10" spans="2:18" ht="20.100000000000001" customHeight="1" x14ac:dyDescent="0.3">
      <c r="B10" s="9" t="s">
        <v>8</v>
      </c>
      <c r="C10" s="2" t="s">
        <v>28</v>
      </c>
      <c r="D10" s="10">
        <v>32</v>
      </c>
      <c r="L10" s="9" t="s">
        <v>8</v>
      </c>
      <c r="M10" s="2" t="s">
        <v>28</v>
      </c>
      <c r="N10" s="10">
        <v>32</v>
      </c>
      <c r="Q10" t="s">
        <v>43</v>
      </c>
      <c r="R10">
        <v>7.0237691685684931</v>
      </c>
    </row>
    <row r="11" spans="2:18" ht="20.100000000000001" customHeight="1" x14ac:dyDescent="0.3">
      <c r="B11" s="9" t="s">
        <v>9</v>
      </c>
      <c r="C11" s="2" t="s">
        <v>28</v>
      </c>
      <c r="D11" s="10">
        <v>11</v>
      </c>
      <c r="L11" s="21" t="s">
        <v>9</v>
      </c>
      <c r="M11" s="20" t="s">
        <v>28</v>
      </c>
      <c r="N11" s="22">
        <v>11</v>
      </c>
      <c r="Q11" t="s">
        <v>44</v>
      </c>
      <c r="R11">
        <v>49.333333333333336</v>
      </c>
    </row>
    <row r="12" spans="2:18" ht="20.100000000000001" customHeight="1" x14ac:dyDescent="0.3">
      <c r="B12" s="9" t="s">
        <v>10</v>
      </c>
      <c r="C12" s="2" t="s">
        <v>28</v>
      </c>
      <c r="D12" s="10">
        <v>9</v>
      </c>
      <c r="L12" s="9" t="s">
        <v>10</v>
      </c>
      <c r="M12" s="2" t="s">
        <v>28</v>
      </c>
      <c r="N12" s="10">
        <v>9</v>
      </c>
      <c r="Q12" t="s">
        <v>45</v>
      </c>
      <c r="R12">
        <v>-0.15639022226860178</v>
      </c>
    </row>
    <row r="13" spans="2:18" ht="20.100000000000001" customHeight="1" x14ac:dyDescent="0.3">
      <c r="B13" s="9" t="s">
        <v>11</v>
      </c>
      <c r="C13" s="2" t="s">
        <v>28</v>
      </c>
      <c r="D13" s="10">
        <v>21</v>
      </c>
      <c r="L13" s="21" t="s">
        <v>11</v>
      </c>
      <c r="M13" s="20" t="s">
        <v>28</v>
      </c>
      <c r="N13" s="22">
        <v>21</v>
      </c>
      <c r="Q13" t="s">
        <v>46</v>
      </c>
      <c r="R13">
        <v>0.35112432613141442</v>
      </c>
    </row>
    <row r="14" spans="2:18" ht="20.100000000000001" customHeight="1" x14ac:dyDescent="0.3">
      <c r="B14" s="11" t="s">
        <v>12</v>
      </c>
      <c r="C14" s="12" t="s">
        <v>29</v>
      </c>
      <c r="D14" s="13">
        <v>23</v>
      </c>
      <c r="L14" s="11" t="s">
        <v>12</v>
      </c>
      <c r="M14" s="12" t="s">
        <v>29</v>
      </c>
      <c r="N14" s="13">
        <v>23</v>
      </c>
      <c r="Q14" t="s">
        <v>47</v>
      </c>
      <c r="R14">
        <v>23</v>
      </c>
    </row>
    <row r="15" spans="2:18" ht="20.100000000000001" customHeight="1" x14ac:dyDescent="0.3">
      <c r="B15" s="11" t="s">
        <v>38</v>
      </c>
      <c r="C15" s="12"/>
      <c r="D15" s="13">
        <f>SUBTOTAL(109,Table1[Goal])</f>
        <v>190</v>
      </c>
      <c r="L15" s="11" t="s">
        <v>38</v>
      </c>
      <c r="M15" s="12"/>
      <c r="N15" s="13">
        <f>SUBTOTAL(109,Table2[Goal])</f>
        <v>190</v>
      </c>
      <c r="Q15" t="s">
        <v>48</v>
      </c>
      <c r="R15">
        <v>9</v>
      </c>
    </row>
    <row r="16" spans="2:18" ht="20.100000000000001" customHeight="1" x14ac:dyDescent="0.3">
      <c r="Q16" t="s">
        <v>49</v>
      </c>
      <c r="R16">
        <v>32</v>
      </c>
    </row>
    <row r="17" spans="17:18" ht="20.100000000000001" customHeight="1" x14ac:dyDescent="0.3">
      <c r="Q17" t="s">
        <v>50</v>
      </c>
      <c r="R17">
        <v>190</v>
      </c>
    </row>
    <row r="18" spans="17:18" ht="20.100000000000001" customHeight="1" thickBot="1" x14ac:dyDescent="0.35">
      <c r="Q18" s="17" t="s">
        <v>51</v>
      </c>
      <c r="R18" s="17">
        <v>10</v>
      </c>
    </row>
    <row r="19" spans="17:18" ht="20.100000000000001" customHeight="1" x14ac:dyDescent="0.3">
      <c r="R19" s="1">
        <v>1</v>
      </c>
    </row>
  </sheetData>
  <mergeCells count="2">
    <mergeCell ref="B2:D2"/>
    <mergeCell ref="L2:N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4BE3-95F0-4C3F-85C9-70A91B232FB8}">
  <sheetPr codeName="Sheet12"/>
  <dimension ref="B2:V19"/>
  <sheetViews>
    <sheetView showGridLines="0" topLeftCell="D1" workbookViewId="0">
      <selection activeCell="P17" sqref="P17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9.109375" style="1"/>
    <col min="5" max="5" width="19.109375" style="1" bestFit="1" customWidth="1"/>
    <col min="6" max="12" width="9.109375" style="1"/>
    <col min="13" max="13" width="21" style="1" customWidth="1"/>
    <col min="14" max="14" width="17.33203125" style="1" customWidth="1"/>
    <col min="15" max="16384" width="9.109375" style="1"/>
  </cols>
  <sheetData>
    <row r="2" spans="2:22" ht="20.100000000000001" customHeight="1" thickBot="1" x14ac:dyDescent="0.35">
      <c r="B2" s="27" t="s">
        <v>0</v>
      </c>
      <c r="C2" s="27"/>
      <c r="M2" s="27" t="s">
        <v>67</v>
      </c>
      <c r="N2" s="27"/>
    </row>
    <row r="3" spans="2:22" ht="20.100000000000001" customHeight="1" thickTop="1" x14ac:dyDescent="0.3"/>
    <row r="4" spans="2:22" ht="20.100000000000001" customHeight="1" x14ac:dyDescent="0.3">
      <c r="B4" s="3" t="s">
        <v>30</v>
      </c>
      <c r="C4" s="3" t="s">
        <v>31</v>
      </c>
      <c r="E4" t="s">
        <v>52</v>
      </c>
      <c r="F4"/>
      <c r="G4"/>
      <c r="H4"/>
      <c r="I4"/>
      <c r="J4"/>
      <c r="K4"/>
      <c r="M4" s="3" t="s">
        <v>30</v>
      </c>
      <c r="N4" s="3" t="s">
        <v>31</v>
      </c>
    </row>
    <row r="5" spans="2:22" ht="20.100000000000001" customHeight="1" x14ac:dyDescent="0.3">
      <c r="B5" s="2">
        <v>27</v>
      </c>
      <c r="C5" s="2">
        <v>23</v>
      </c>
      <c r="E5"/>
      <c r="F5"/>
      <c r="G5"/>
      <c r="H5"/>
      <c r="I5"/>
      <c r="J5"/>
      <c r="K5"/>
      <c r="M5" s="2">
        <v>27</v>
      </c>
      <c r="N5" s="2">
        <v>23</v>
      </c>
    </row>
    <row r="6" spans="2:22" ht="20.100000000000001" customHeight="1" thickBot="1" x14ac:dyDescent="0.35">
      <c r="B6" s="2">
        <v>16</v>
      </c>
      <c r="C6" s="2">
        <v>34</v>
      </c>
      <c r="E6" t="s">
        <v>53</v>
      </c>
      <c r="F6"/>
      <c r="G6"/>
      <c r="H6"/>
      <c r="I6"/>
      <c r="J6"/>
      <c r="K6"/>
      <c r="M6" s="2">
        <v>16</v>
      </c>
      <c r="N6" s="2">
        <v>34</v>
      </c>
      <c r="P6" t="s">
        <v>52</v>
      </c>
      <c r="Q6"/>
      <c r="R6"/>
      <c r="S6"/>
      <c r="T6"/>
      <c r="U6"/>
      <c r="V6"/>
    </row>
    <row r="7" spans="2:22" ht="20.100000000000001" customHeight="1" x14ac:dyDescent="0.3">
      <c r="B7" s="2">
        <v>20</v>
      </c>
      <c r="C7" s="2">
        <v>19</v>
      </c>
      <c r="E7" s="18" t="s">
        <v>54</v>
      </c>
      <c r="F7" s="18" t="s">
        <v>51</v>
      </c>
      <c r="G7" s="18" t="s">
        <v>50</v>
      </c>
      <c r="H7" s="18" t="s">
        <v>55</v>
      </c>
      <c r="I7" s="18" t="s">
        <v>56</v>
      </c>
      <c r="J7"/>
      <c r="K7"/>
      <c r="M7" s="2">
        <v>20</v>
      </c>
      <c r="N7" s="2">
        <v>19</v>
      </c>
      <c r="P7"/>
      <c r="Q7"/>
      <c r="R7"/>
      <c r="S7"/>
      <c r="T7"/>
      <c r="U7"/>
      <c r="V7"/>
    </row>
    <row r="8" spans="2:22" ht="20.100000000000001" customHeight="1" thickBot="1" x14ac:dyDescent="0.35">
      <c r="B8" s="2">
        <v>32</v>
      </c>
      <c r="C8" s="2">
        <v>16</v>
      </c>
      <c r="E8" t="s">
        <v>30</v>
      </c>
      <c r="F8">
        <v>10</v>
      </c>
      <c r="G8">
        <v>233</v>
      </c>
      <c r="H8">
        <v>23.3</v>
      </c>
      <c r="I8">
        <v>54.233333333333377</v>
      </c>
      <c r="J8"/>
      <c r="K8"/>
      <c r="M8" s="2">
        <v>32</v>
      </c>
      <c r="N8" s="2">
        <v>16</v>
      </c>
      <c r="P8" t="s">
        <v>53</v>
      </c>
      <c r="Q8"/>
      <c r="R8"/>
      <c r="S8"/>
      <c r="T8"/>
      <c r="U8"/>
      <c r="V8"/>
    </row>
    <row r="9" spans="2:22" ht="20.100000000000001" customHeight="1" thickBot="1" x14ac:dyDescent="0.35">
      <c r="B9" s="2">
        <v>17</v>
      </c>
      <c r="C9" s="2">
        <v>19</v>
      </c>
      <c r="E9" s="17" t="s">
        <v>31</v>
      </c>
      <c r="F9" s="17">
        <v>10</v>
      </c>
      <c r="G9" s="17">
        <v>231</v>
      </c>
      <c r="H9" s="17">
        <v>23.1</v>
      </c>
      <c r="I9" s="17">
        <v>40.544444444444402</v>
      </c>
      <c r="J9"/>
      <c r="K9"/>
      <c r="M9" s="2">
        <v>17</v>
      </c>
      <c r="N9" s="2">
        <v>19</v>
      </c>
      <c r="P9" s="18" t="s">
        <v>54</v>
      </c>
      <c r="Q9" s="18" t="s">
        <v>51</v>
      </c>
      <c r="R9" s="18" t="s">
        <v>50</v>
      </c>
      <c r="S9" s="18" t="s">
        <v>55</v>
      </c>
      <c r="T9" s="18" t="s">
        <v>56</v>
      </c>
      <c r="U9"/>
      <c r="V9"/>
    </row>
    <row r="10" spans="2:22" ht="20.100000000000001" customHeight="1" x14ac:dyDescent="0.3">
      <c r="B10" s="2">
        <v>27</v>
      </c>
      <c r="C10" s="2">
        <v>18</v>
      </c>
      <c r="E10"/>
      <c r="F10"/>
      <c r="G10"/>
      <c r="H10"/>
      <c r="I10"/>
      <c r="J10"/>
      <c r="K10"/>
      <c r="M10" s="2">
        <v>27</v>
      </c>
      <c r="N10" s="2">
        <v>18</v>
      </c>
      <c r="P10" t="s">
        <v>30</v>
      </c>
      <c r="Q10">
        <v>10</v>
      </c>
      <c r="R10">
        <v>233</v>
      </c>
      <c r="S10">
        <v>23.3</v>
      </c>
      <c r="T10">
        <v>54.233333333333377</v>
      </c>
      <c r="U10"/>
      <c r="V10"/>
    </row>
    <row r="11" spans="2:22" ht="20.100000000000001" customHeight="1" thickBot="1" x14ac:dyDescent="0.35">
      <c r="B11" s="2">
        <v>28</v>
      </c>
      <c r="C11" s="2">
        <v>31</v>
      </c>
      <c r="E11"/>
      <c r="F11"/>
      <c r="G11"/>
      <c r="H11"/>
      <c r="I11"/>
      <c r="J11"/>
      <c r="K11"/>
      <c r="M11" s="2">
        <v>28</v>
      </c>
      <c r="N11" s="2">
        <v>31</v>
      </c>
      <c r="P11" s="17" t="s">
        <v>31</v>
      </c>
      <c r="Q11" s="17">
        <v>10</v>
      </c>
      <c r="R11" s="17">
        <v>231</v>
      </c>
      <c r="S11" s="17">
        <v>23.1</v>
      </c>
      <c r="T11" s="17">
        <v>40.544444444444402</v>
      </c>
      <c r="U11"/>
      <c r="V11"/>
    </row>
    <row r="12" spans="2:22" ht="20.100000000000001" customHeight="1" thickBot="1" x14ac:dyDescent="0.35">
      <c r="B12" s="2">
        <v>35</v>
      </c>
      <c r="C12" s="2">
        <v>18</v>
      </c>
      <c r="E12" t="s">
        <v>57</v>
      </c>
      <c r="F12"/>
      <c r="G12"/>
      <c r="H12"/>
      <c r="I12"/>
      <c r="J12"/>
      <c r="K12"/>
      <c r="M12" s="2">
        <v>35</v>
      </c>
      <c r="N12" s="2">
        <v>18</v>
      </c>
      <c r="P12"/>
      <c r="Q12"/>
      <c r="R12"/>
      <c r="S12"/>
      <c r="T12"/>
      <c r="U12"/>
      <c r="V12"/>
    </row>
    <row r="13" spans="2:22" ht="20.100000000000001" customHeight="1" x14ac:dyDescent="0.3">
      <c r="B13" s="2">
        <v>15</v>
      </c>
      <c r="C13" s="2">
        <v>30</v>
      </c>
      <c r="E13" s="18" t="s">
        <v>58</v>
      </c>
      <c r="F13" s="18" t="s">
        <v>59</v>
      </c>
      <c r="G13" s="18" t="s">
        <v>60</v>
      </c>
      <c r="H13" s="18" t="s">
        <v>61</v>
      </c>
      <c r="I13" s="18" t="s">
        <v>62</v>
      </c>
      <c r="J13" s="18" t="s">
        <v>63</v>
      </c>
      <c r="K13" s="18" t="s">
        <v>64</v>
      </c>
      <c r="M13" s="2">
        <v>15</v>
      </c>
      <c r="N13" s="2">
        <v>30</v>
      </c>
      <c r="P13"/>
      <c r="Q13"/>
      <c r="R13"/>
      <c r="S13"/>
      <c r="T13"/>
      <c r="U13"/>
      <c r="V13"/>
    </row>
    <row r="14" spans="2:22" ht="20.100000000000001" customHeight="1" thickBot="1" x14ac:dyDescent="0.35">
      <c r="B14" s="2">
        <v>16</v>
      </c>
      <c r="C14" s="2">
        <v>23</v>
      </c>
      <c r="E14" t="s">
        <v>65</v>
      </c>
      <c r="F14">
        <v>0.19999999999993179</v>
      </c>
      <c r="G14">
        <v>1</v>
      </c>
      <c r="H14">
        <v>0.19999999999993179</v>
      </c>
      <c r="I14">
        <v>4.22039859319903E-3</v>
      </c>
      <c r="J14">
        <v>0.94891825974292709</v>
      </c>
      <c r="K14">
        <v>4.4138734191705664</v>
      </c>
      <c r="M14" s="2">
        <v>16</v>
      </c>
      <c r="N14" s="2">
        <v>23</v>
      </c>
      <c r="P14" t="s">
        <v>57</v>
      </c>
      <c r="Q14"/>
      <c r="R14"/>
      <c r="S14"/>
      <c r="T14"/>
      <c r="U14"/>
      <c r="V14"/>
    </row>
    <row r="15" spans="2:22" ht="20.100000000000001" customHeight="1" x14ac:dyDescent="0.3">
      <c r="E15" t="s">
        <v>66</v>
      </c>
      <c r="F15">
        <v>853</v>
      </c>
      <c r="G15">
        <v>18</v>
      </c>
      <c r="H15">
        <v>47.388888888888886</v>
      </c>
      <c r="I15"/>
      <c r="J15"/>
      <c r="K15"/>
      <c r="P15" s="18" t="s">
        <v>58</v>
      </c>
      <c r="Q15" s="18" t="s">
        <v>59</v>
      </c>
      <c r="R15" s="18" t="s">
        <v>60</v>
      </c>
      <c r="S15" s="18" t="s">
        <v>61</v>
      </c>
      <c r="T15" s="18" t="s">
        <v>62</v>
      </c>
      <c r="U15" s="18" t="s">
        <v>63</v>
      </c>
      <c r="V15" s="18" t="s">
        <v>64</v>
      </c>
    </row>
    <row r="16" spans="2:22" ht="20.100000000000001" customHeight="1" x14ac:dyDescent="0.3">
      <c r="E16"/>
      <c r="F16"/>
      <c r="G16"/>
      <c r="H16"/>
      <c r="I16"/>
      <c r="J16"/>
      <c r="K16"/>
      <c r="P16" t="s">
        <v>65</v>
      </c>
      <c r="Q16">
        <v>0.19999999999993179</v>
      </c>
      <c r="R16">
        <v>1</v>
      </c>
      <c r="S16">
        <v>0.19999999999993179</v>
      </c>
      <c r="T16">
        <v>4.22039859319903E-3</v>
      </c>
      <c r="U16">
        <v>0.94891825974292709</v>
      </c>
      <c r="V16">
        <v>4.4138734191705664</v>
      </c>
    </row>
    <row r="17" spans="5:22" ht="20.100000000000001" customHeight="1" thickBot="1" x14ac:dyDescent="0.35">
      <c r="E17" s="17" t="s">
        <v>38</v>
      </c>
      <c r="F17" s="17">
        <v>853.19999999999993</v>
      </c>
      <c r="G17" s="17">
        <v>19</v>
      </c>
      <c r="H17" s="17"/>
      <c r="I17" s="17"/>
      <c r="J17" s="17"/>
      <c r="K17" s="17"/>
      <c r="P17" t="s">
        <v>66</v>
      </c>
      <c r="Q17">
        <v>853</v>
      </c>
      <c r="R17">
        <v>18</v>
      </c>
      <c r="S17">
        <v>47.388888888888886</v>
      </c>
      <c r="T17"/>
      <c r="U17"/>
      <c r="V17"/>
    </row>
    <row r="18" spans="5:22" ht="20.100000000000001" customHeight="1" x14ac:dyDescent="0.3">
      <c r="P18"/>
      <c r="Q18"/>
      <c r="R18"/>
      <c r="S18"/>
      <c r="T18"/>
      <c r="U18"/>
      <c r="V18"/>
    </row>
    <row r="19" spans="5:22" ht="20.100000000000001" customHeight="1" thickBot="1" x14ac:dyDescent="0.35">
      <c r="P19" s="17" t="s">
        <v>38</v>
      </c>
      <c r="Q19" s="17">
        <v>853.19999999999993</v>
      </c>
      <c r="R19" s="17">
        <v>19</v>
      </c>
      <c r="S19" s="17"/>
      <c r="T19" s="17"/>
      <c r="U19" s="17"/>
      <c r="V19" s="17"/>
    </row>
  </sheetData>
  <mergeCells count="2">
    <mergeCell ref="B2:C2"/>
    <mergeCell ref="M2: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4171-21BE-4171-9AAF-2ABFA142A1CB}">
  <sheetPr codeName="Sheet13"/>
  <dimension ref="B2:M19"/>
  <sheetViews>
    <sheetView showGridLines="0" workbookViewId="0">
      <selection activeCell="J12" sqref="J12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9.109375" style="1"/>
    <col min="5" max="5" width="18.109375" style="1" bestFit="1" customWidth="1"/>
    <col min="6" max="11" width="9.109375" style="1"/>
    <col min="12" max="12" width="12.88671875" style="1" customWidth="1"/>
    <col min="13" max="13" width="20.44140625" style="1" customWidth="1"/>
    <col min="14" max="16384" width="9.109375" style="1"/>
  </cols>
  <sheetData>
    <row r="2" spans="2:13" ht="20.100000000000001" customHeight="1" thickBot="1" x14ac:dyDescent="0.35">
      <c r="B2" s="27" t="s">
        <v>0</v>
      </c>
      <c r="C2" s="27"/>
      <c r="L2" s="27" t="s">
        <v>67</v>
      </c>
      <c r="M2" s="27"/>
    </row>
    <row r="3" spans="2:13" ht="20.100000000000001" customHeight="1" thickTop="1" x14ac:dyDescent="0.3"/>
    <row r="4" spans="2:13" ht="20.100000000000001" customHeight="1" x14ac:dyDescent="0.3">
      <c r="B4" s="3" t="s">
        <v>1</v>
      </c>
      <c r="C4" s="3" t="s">
        <v>2</v>
      </c>
      <c r="E4" t="s">
        <v>39</v>
      </c>
      <c r="F4">
        <v>19.222222222222221</v>
      </c>
      <c r="G4"/>
      <c r="L4" s="3" t="s">
        <v>1</v>
      </c>
      <c r="M4" s="3" t="s">
        <v>2</v>
      </c>
    </row>
    <row r="5" spans="2:13" ht="20.100000000000001" customHeight="1" x14ac:dyDescent="0.3">
      <c r="B5" s="2" t="s">
        <v>3</v>
      </c>
      <c r="C5" s="2">
        <v>17</v>
      </c>
      <c r="E5" t="s">
        <v>40</v>
      </c>
      <c r="F5">
        <v>2.4708173286596762</v>
      </c>
      <c r="G5"/>
      <c r="L5" s="2"/>
      <c r="M5" s="2"/>
    </row>
    <row r="6" spans="2:13" ht="20.100000000000001" customHeight="1" x14ac:dyDescent="0.3">
      <c r="B6" s="2" t="s">
        <v>4</v>
      </c>
      <c r="C6" s="2">
        <v>20</v>
      </c>
      <c r="E6" t="s">
        <v>41</v>
      </c>
      <c r="F6">
        <v>20</v>
      </c>
      <c r="G6"/>
      <c r="L6" s="2"/>
      <c r="M6" s="2"/>
    </row>
    <row r="7" spans="2:13" ht="20.100000000000001" customHeight="1" x14ac:dyDescent="0.3">
      <c r="B7" s="2" t="s">
        <v>5</v>
      </c>
      <c r="C7" s="2">
        <v>13</v>
      </c>
      <c r="E7" t="s">
        <v>42</v>
      </c>
      <c r="F7" t="e">
        <v>#N/A</v>
      </c>
      <c r="G7"/>
      <c r="L7" s="2"/>
      <c r="M7" s="2"/>
    </row>
    <row r="8" spans="2:13" ht="20.100000000000001" customHeight="1" x14ac:dyDescent="0.3">
      <c r="B8" s="2" t="s">
        <v>6</v>
      </c>
      <c r="C8" s="2">
        <v>18</v>
      </c>
      <c r="E8" t="s">
        <v>43</v>
      </c>
      <c r="F8">
        <v>7.412451985979029</v>
      </c>
      <c r="G8"/>
      <c r="L8" s="2"/>
      <c r="M8" s="2"/>
    </row>
    <row r="9" spans="2:13" ht="20.100000000000001" customHeight="1" x14ac:dyDescent="0.3">
      <c r="B9" s="2" t="s">
        <v>7</v>
      </c>
      <c r="C9" s="2">
        <v>26</v>
      </c>
      <c r="E9" t="s">
        <v>44</v>
      </c>
      <c r="F9">
        <v>54.944444444444457</v>
      </c>
      <c r="G9"/>
      <c r="L9" s="2"/>
      <c r="M9" s="2"/>
    </row>
    <row r="10" spans="2:13" ht="20.100000000000001" customHeight="1" x14ac:dyDescent="0.3">
      <c r="B10" s="2" t="s">
        <v>8</v>
      </c>
      <c r="C10" s="2">
        <v>32</v>
      </c>
      <c r="E10" t="s">
        <v>45</v>
      </c>
      <c r="F10">
        <v>-0.49242549161679694</v>
      </c>
      <c r="G10"/>
      <c r="L10" s="2"/>
      <c r="M10" s="2"/>
    </row>
    <row r="11" spans="2:13" ht="20.100000000000001" customHeight="1" x14ac:dyDescent="0.3">
      <c r="B11" s="2" t="s">
        <v>9</v>
      </c>
      <c r="C11" s="2">
        <v>11</v>
      </c>
      <c r="E11" t="s">
        <v>46</v>
      </c>
      <c r="F11">
        <v>0.23316130537462079</v>
      </c>
      <c r="G11"/>
      <c r="L11" s="2"/>
      <c r="M11" s="2"/>
    </row>
    <row r="12" spans="2:13" ht="20.100000000000001" customHeight="1" x14ac:dyDescent="0.3">
      <c r="B12" s="2" t="s">
        <v>10</v>
      </c>
      <c r="C12" s="2">
        <v>9</v>
      </c>
      <c r="E12" t="s">
        <v>47</v>
      </c>
      <c r="F12">
        <v>23</v>
      </c>
      <c r="G12"/>
      <c r="L12" s="2"/>
      <c r="M12" s="2"/>
    </row>
    <row r="13" spans="2:13" ht="20.100000000000001" customHeight="1" x14ac:dyDescent="0.3">
      <c r="B13" s="2" t="s">
        <v>11</v>
      </c>
      <c r="C13" s="2">
        <v>21</v>
      </c>
      <c r="E13" t="s">
        <v>48</v>
      </c>
      <c r="F13">
        <v>9</v>
      </c>
      <c r="G13"/>
      <c r="L13" s="2"/>
      <c r="M13" s="2"/>
    </row>
    <row r="14" spans="2:13" ht="20.100000000000001" customHeight="1" x14ac:dyDescent="0.3">
      <c r="B14" s="2" t="s">
        <v>12</v>
      </c>
      <c r="C14" s="2">
        <v>23</v>
      </c>
      <c r="E14" t="s">
        <v>49</v>
      </c>
      <c r="F14">
        <v>32</v>
      </c>
      <c r="G14"/>
      <c r="L14" s="2"/>
      <c r="M14" s="2"/>
    </row>
    <row r="15" spans="2:13" ht="20.100000000000001" customHeight="1" x14ac:dyDescent="0.3">
      <c r="E15" t="s">
        <v>50</v>
      </c>
      <c r="F15">
        <v>173</v>
      </c>
      <c r="G15"/>
    </row>
    <row r="16" spans="2:13" ht="20.100000000000001" customHeight="1" thickBot="1" x14ac:dyDescent="0.35">
      <c r="E16" s="17" t="s">
        <v>51</v>
      </c>
      <c r="F16" s="17">
        <v>9</v>
      </c>
      <c r="G16"/>
    </row>
    <row r="17" spans="5:7" ht="20.100000000000001" customHeight="1" x14ac:dyDescent="0.3">
      <c r="G17"/>
    </row>
    <row r="18" spans="5:7" ht="20.100000000000001" customHeight="1" x14ac:dyDescent="0.3">
      <c r="G18"/>
    </row>
    <row r="19" spans="5:7" ht="20.100000000000001" customHeight="1" x14ac:dyDescent="0.3">
      <c r="E19"/>
      <c r="F19"/>
      <c r="G19"/>
    </row>
  </sheetData>
  <mergeCells count="2">
    <mergeCell ref="B2:C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8916-AEE8-4D38-9D3D-A8484C521040}">
  <dimension ref="A1:J2156"/>
  <sheetViews>
    <sheetView tabSelected="1" workbookViewId="0">
      <selection activeCell="L23" sqref="L23"/>
    </sheetView>
  </sheetViews>
  <sheetFormatPr defaultRowHeight="14.4" x14ac:dyDescent="0.3"/>
  <cols>
    <col min="1" max="1" width="11.77734375" customWidth="1"/>
  </cols>
  <sheetData>
    <row r="1" spans="1:10" x14ac:dyDescent="0.3">
      <c r="A1" t="s">
        <v>70</v>
      </c>
      <c r="C1" t="s">
        <v>71</v>
      </c>
      <c r="D1" t="s">
        <v>72</v>
      </c>
      <c r="E1" t="s">
        <v>73</v>
      </c>
    </row>
    <row r="2" spans="1:10" x14ac:dyDescent="0.3">
      <c r="A2" s="28">
        <v>252</v>
      </c>
    </row>
    <row r="3" spans="1:10" x14ac:dyDescent="0.3">
      <c r="A3" s="29">
        <v>140</v>
      </c>
      <c r="D3" s="31">
        <f>AVERAGE($A$2,Table3[[#This Row],[Total Sales]])</f>
        <v>196</v>
      </c>
      <c r="I3" t="s">
        <v>74</v>
      </c>
      <c r="J3" t="s">
        <v>75</v>
      </c>
    </row>
    <row r="4" spans="1:10" x14ac:dyDescent="0.3">
      <c r="A4" s="28">
        <v>174</v>
      </c>
      <c r="D4" s="31">
        <f>AVERAGE($A$2,Table3[[#This Row],[Total Sales]])</f>
        <v>213</v>
      </c>
      <c r="I4">
        <f>2/(10+1)</f>
        <v>0.18181818181818182</v>
      </c>
      <c r="J4" t="s">
        <v>76</v>
      </c>
    </row>
    <row r="5" spans="1:10" x14ac:dyDescent="0.3">
      <c r="A5" s="29">
        <v>209.25</v>
      </c>
      <c r="D5" s="31">
        <f>AVERAGE($A$2,Table3[[#This Row],[Total Sales]])</f>
        <v>230.625</v>
      </c>
    </row>
    <row r="6" spans="1:10" x14ac:dyDescent="0.3">
      <c r="A6" s="28">
        <v>2020</v>
      </c>
      <c r="D6" s="31">
        <f>AVERAGE($A$2,Table3[[#This Row],[Total Sales]])</f>
        <v>1136</v>
      </c>
    </row>
    <row r="7" spans="1:10" x14ac:dyDescent="0.3">
      <c r="A7" s="29">
        <v>96.5</v>
      </c>
      <c r="D7" s="31">
        <f>AVERAGE($A$2,Table3[[#This Row],[Total Sales]])</f>
        <v>174.25</v>
      </c>
    </row>
    <row r="8" spans="1:10" x14ac:dyDescent="0.3">
      <c r="A8" s="28">
        <v>1576.7499889433384</v>
      </c>
      <c r="D8" s="31">
        <f>AVERAGE($A$2,Table3[[#This Row],[Total Sales]])</f>
        <v>914.3749944716692</v>
      </c>
    </row>
    <row r="9" spans="1:10" x14ac:dyDescent="0.3">
      <c r="A9" s="29">
        <v>268.38749811798334</v>
      </c>
      <c r="D9" s="31">
        <f>AVERAGE($A$2,Table3[[#This Row],[Total Sales]])</f>
        <v>260.19374905899167</v>
      </c>
    </row>
    <row r="10" spans="1:10" x14ac:dyDescent="0.3">
      <c r="A10" s="28">
        <v>119.69999990612268</v>
      </c>
      <c r="D10" s="31">
        <f>AVERAGE($A$2,Table3[[#This Row],[Total Sales]])</f>
        <v>185.84999995306134</v>
      </c>
    </row>
    <row r="11" spans="1:10" x14ac:dyDescent="0.3">
      <c r="A11" s="29">
        <v>277.87499978207052</v>
      </c>
      <c r="C11" s="31">
        <f>AVERAGE(A2:A10)</f>
        <v>539.62083188527163</v>
      </c>
      <c r="D11" s="31">
        <f>AVERAGE($A$2,Table3[[#This Row],[Total Sales]])</f>
        <v>264.93749989103526</v>
      </c>
    </row>
    <row r="12" spans="1:10" x14ac:dyDescent="0.3">
      <c r="A12" s="28">
        <v>421</v>
      </c>
      <c r="C12" s="31">
        <f>AVERAGE(A3:A11)</f>
        <v>542.49583186105724</v>
      </c>
      <c r="D12" s="31">
        <f>AVERAGE($A$2,Table3[[#This Row],[Total Sales]])</f>
        <v>336.5</v>
      </c>
      <c r="E12" s="31">
        <f>AVERAGE(A2:A11)</f>
        <v>513.44624867495145</v>
      </c>
    </row>
    <row r="13" spans="1:10" x14ac:dyDescent="0.3">
      <c r="A13" s="29">
        <v>3077.9999975860119</v>
      </c>
      <c r="C13" s="31">
        <f t="shared" ref="C13:C34" si="0">AVERAGE(A4:A12)</f>
        <v>573.71805408327941</v>
      </c>
      <c r="D13" s="31">
        <f>AVERAGE($A$2,Table3[[#This Row],[Total Sales]])</f>
        <v>1664.9999987930059</v>
      </c>
      <c r="E13">
        <f>((Table3[[#This Row],[Total Sales]] -E12) * $I$4)+E12</f>
        <v>979.72874847696244</v>
      </c>
    </row>
    <row r="14" spans="1:10" x14ac:dyDescent="0.3">
      <c r="A14" s="28">
        <v>59.374999953433871</v>
      </c>
      <c r="C14" s="31">
        <f t="shared" si="0"/>
        <v>896.38472048172525</v>
      </c>
      <c r="D14" s="31">
        <f>AVERAGE($A$2,Table3[[#This Row],[Total Sales]])</f>
        <v>155.68749997671694</v>
      </c>
      <c r="E14">
        <f>((Table3[[#This Row],[Total Sales]] -E13) * $I$4)+E13</f>
        <v>812.3917032908663</v>
      </c>
    </row>
    <row r="15" spans="1:10" x14ac:dyDescent="0.3">
      <c r="A15" s="29">
        <v>1360</v>
      </c>
      <c r="C15" s="31">
        <f t="shared" si="0"/>
        <v>879.73194269877342</v>
      </c>
      <c r="D15" s="31">
        <f>AVERAGE($A$2,Table3[[#This Row],[Total Sales]])</f>
        <v>806</v>
      </c>
      <c r="E15">
        <f>((Table3[[#This Row],[Total Sales]] -E14) * $I$4)+E14</f>
        <v>911.95684814707238</v>
      </c>
    </row>
    <row r="16" spans="1:10" x14ac:dyDescent="0.3">
      <c r="A16" s="28">
        <v>250</v>
      </c>
      <c r="C16" s="31">
        <f t="shared" si="0"/>
        <v>806.39860936544005</v>
      </c>
      <c r="D16" s="31">
        <f>AVERAGE($A$2,Table3[[#This Row],[Total Sales]])</f>
        <v>251</v>
      </c>
      <c r="E16">
        <f>((Table3[[#This Row],[Total Sales]] -E15) * $I$4)+E15</f>
        <v>791.60105757487736</v>
      </c>
    </row>
    <row r="17" spans="1:5" x14ac:dyDescent="0.3">
      <c r="A17" s="29">
        <v>756</v>
      </c>
      <c r="C17" s="31">
        <f t="shared" si="0"/>
        <v>823.45416492099559</v>
      </c>
      <c r="D17" s="31">
        <f>AVERAGE($A$2,Table3[[#This Row],[Total Sales]])</f>
        <v>504</v>
      </c>
      <c r="E17">
        <f>((Table3[[#This Row],[Total Sales]] -E16) * $I$4)+E16</f>
        <v>785.12813801580876</v>
      </c>
    </row>
    <row r="18" spans="1:5" x14ac:dyDescent="0.3">
      <c r="A18" s="28">
        <v>800</v>
      </c>
      <c r="C18" s="31">
        <f t="shared" si="0"/>
        <v>732.25972170506918</v>
      </c>
      <c r="D18" s="31">
        <f>AVERAGE($A$2,Table3[[#This Row],[Total Sales]])</f>
        <v>526</v>
      </c>
      <c r="E18">
        <f>((Table3[[#This Row],[Total Sales]] -E17) * $I$4)+E17</f>
        <v>787.83211292202532</v>
      </c>
    </row>
    <row r="19" spans="1:5" x14ac:dyDescent="0.3">
      <c r="A19" s="29">
        <v>57.374999597668648</v>
      </c>
      <c r="C19" s="31">
        <f t="shared" si="0"/>
        <v>791.32777746973761</v>
      </c>
      <c r="D19" s="31">
        <f>AVERAGE($A$2,Table3[[#This Row],[Total Sales]])</f>
        <v>154.68749979883432</v>
      </c>
      <c r="E19">
        <f>((Table3[[#This Row],[Total Sales]] -E18) * $I$4)+E18</f>
        <v>655.02172868123318</v>
      </c>
    </row>
    <row r="20" spans="1:5" x14ac:dyDescent="0.3">
      <c r="A20" s="28">
        <v>428.3999969959259</v>
      </c>
      <c r="C20" s="31">
        <f t="shared" si="0"/>
        <v>784.40277743546494</v>
      </c>
      <c r="D20" s="31">
        <f>AVERAGE($A$2,Table3[[#This Row],[Total Sales]])</f>
        <v>340.19999849796295</v>
      </c>
      <c r="E20">
        <f>((Table3[[#This Row],[Total Sales]] -E19) * $I$4)+E19</f>
        <v>613.81777746572277</v>
      </c>
    </row>
    <row r="21" spans="1:5" x14ac:dyDescent="0.3">
      <c r="A21" s="29">
        <v>210</v>
      </c>
      <c r="C21" s="31">
        <f t="shared" si="0"/>
        <v>801.12777712589332</v>
      </c>
      <c r="D21" s="31">
        <f>AVERAGE($A$2,Table3[[#This Row],[Total Sales]])</f>
        <v>231</v>
      </c>
      <c r="E21">
        <f>((Table3[[#This Row],[Total Sales]] -E20) * $I$4)+E20</f>
        <v>540.39636338104594</v>
      </c>
    </row>
    <row r="22" spans="1:5" x14ac:dyDescent="0.3">
      <c r="A22" s="28">
        <v>380</v>
      </c>
      <c r="C22" s="31">
        <f t="shared" si="0"/>
        <v>777.68333268144897</v>
      </c>
      <c r="D22" s="31">
        <f>AVERAGE($A$2,Table3[[#This Row],[Total Sales]])</f>
        <v>316</v>
      </c>
      <c r="E22">
        <f>((Table3[[#This Row],[Total Sales]] -E21) * $I$4)+E21</f>
        <v>511.23338822085577</v>
      </c>
    </row>
    <row r="23" spans="1:5" x14ac:dyDescent="0.3">
      <c r="A23" s="29">
        <v>610.75</v>
      </c>
      <c r="C23" s="31">
        <f t="shared" si="0"/>
        <v>477.90555517189205</v>
      </c>
      <c r="D23" s="31">
        <f>AVERAGE($A$2,Table3[[#This Row],[Total Sales]])</f>
        <v>431.375</v>
      </c>
      <c r="E23">
        <f>((Table3[[#This Row],[Total Sales]] -E22) * $I$4)+E22</f>
        <v>529.32731763524566</v>
      </c>
    </row>
    <row r="24" spans="1:5" x14ac:dyDescent="0.3">
      <c r="A24" s="28">
        <v>475</v>
      </c>
      <c r="C24" s="31">
        <f t="shared" si="0"/>
        <v>539.16944406595496</v>
      </c>
      <c r="D24" s="31">
        <f>AVERAGE($A$2,Table3[[#This Row],[Total Sales]])</f>
        <v>363.5</v>
      </c>
      <c r="E24">
        <f>((Table3[[#This Row],[Total Sales]] -E23) * $I$4)+E23</f>
        <v>519.44962351974641</v>
      </c>
    </row>
    <row r="25" spans="1:5" x14ac:dyDescent="0.3">
      <c r="A25" s="29">
        <v>1650</v>
      </c>
      <c r="C25" s="31">
        <f t="shared" si="0"/>
        <v>440.83611073262159</v>
      </c>
      <c r="D25" s="31">
        <f>AVERAGE($A$2,Table3[[#This Row],[Total Sales]])</f>
        <v>951</v>
      </c>
      <c r="E25">
        <f>((Table3[[#This Row],[Total Sales]] -E24) * $I$4)+E24</f>
        <v>725.00423742524708</v>
      </c>
    </row>
    <row r="26" spans="1:5" x14ac:dyDescent="0.3">
      <c r="A26" s="28">
        <v>491.99999999999994</v>
      </c>
      <c r="C26" s="31">
        <f t="shared" si="0"/>
        <v>596.39166628817713</v>
      </c>
      <c r="E26">
        <f>((Table3[[#This Row],[Total Sales]] -E25) * $I$4)+E25</f>
        <v>682.63983062065665</v>
      </c>
    </row>
    <row r="27" spans="1:5" x14ac:dyDescent="0.3">
      <c r="A27" s="29">
        <v>156</v>
      </c>
      <c r="C27" s="31">
        <f t="shared" si="0"/>
        <v>567.05833295484388</v>
      </c>
      <c r="E27">
        <f>((Table3[[#This Row],[Total Sales]] -E26) * $I$4)+E26</f>
        <v>586.88713414417361</v>
      </c>
    </row>
    <row r="28" spans="1:5" x14ac:dyDescent="0.3">
      <c r="A28" s="28">
        <v>1097.5</v>
      </c>
      <c r="C28" s="31">
        <f t="shared" si="0"/>
        <v>495.50277739928828</v>
      </c>
      <c r="E28">
        <f>((Table3[[#This Row],[Total Sales]] -E27) * $I$4)+E27</f>
        <v>679.72583702705117</v>
      </c>
    </row>
    <row r="29" spans="1:5" x14ac:dyDescent="0.3">
      <c r="A29" s="29">
        <v>108</v>
      </c>
      <c r="C29" s="31">
        <f t="shared" si="0"/>
        <v>611.07222188843616</v>
      </c>
      <c r="E29">
        <f>((Table3[[#This Row],[Total Sales]] -E28) * $I$4)+E28</f>
        <v>575.77568484031463</v>
      </c>
    </row>
    <row r="30" spans="1:5" x14ac:dyDescent="0.3">
      <c r="A30" s="28">
        <v>195</v>
      </c>
      <c r="C30" s="31">
        <f t="shared" si="0"/>
        <v>575.47222222222217</v>
      </c>
      <c r="E30">
        <f>((Table3[[#This Row],[Total Sales]] -E29) * $I$4)+E29</f>
        <v>506.54374214207559</v>
      </c>
    </row>
    <row r="31" spans="1:5" x14ac:dyDescent="0.3">
      <c r="A31" s="29">
        <v>759.99999716877937</v>
      </c>
      <c r="C31" s="31">
        <f t="shared" si="0"/>
        <v>573.80555555555554</v>
      </c>
      <c r="E31">
        <f>((Table3[[#This Row],[Total Sales]] -E30) * $I$4)+E30</f>
        <v>552.62669760147628</v>
      </c>
    </row>
    <row r="32" spans="1:5" x14ac:dyDescent="0.3">
      <c r="A32" s="28">
        <v>1110.1999958641829</v>
      </c>
      <c r="C32" s="31">
        <f t="shared" si="0"/>
        <v>616.02777746319771</v>
      </c>
      <c r="E32">
        <f>((Table3[[#This Row],[Total Sales]] -E31) * $I$4)+E31</f>
        <v>654.00366092196839</v>
      </c>
    </row>
    <row r="33" spans="1:5" x14ac:dyDescent="0.3">
      <c r="A33" s="29">
        <v>153.59999942779541</v>
      </c>
      <c r="C33" s="31">
        <f t="shared" si="0"/>
        <v>671.52222144810685</v>
      </c>
      <c r="E33">
        <f>((Table3[[#This Row],[Total Sales]] -E32) * $I$4)+E32</f>
        <v>563.02117701393695</v>
      </c>
    </row>
    <row r="34" spans="1:5" x14ac:dyDescent="0.3">
      <c r="A34" s="28">
        <v>100</v>
      </c>
      <c r="C34" s="31">
        <f t="shared" si="0"/>
        <v>635.81111027341751</v>
      </c>
      <c r="E34">
        <f>((Table3[[#This Row],[Total Sales]] -E33) * $I$4)+E33</f>
        <v>478.83550846594841</v>
      </c>
    </row>
    <row r="35" spans="1:5" x14ac:dyDescent="0.3">
      <c r="A35" s="29">
        <v>26</v>
      </c>
    </row>
    <row r="36" spans="1:5" x14ac:dyDescent="0.3">
      <c r="A36" s="28">
        <v>115.80000000000001</v>
      </c>
    </row>
    <row r="37" spans="1:5" x14ac:dyDescent="0.3">
      <c r="A37" s="29">
        <v>975</v>
      </c>
    </row>
    <row r="38" spans="1:5" x14ac:dyDescent="0.3">
      <c r="A38" s="28">
        <v>554.62499999999989</v>
      </c>
    </row>
    <row r="39" spans="1:5" x14ac:dyDescent="0.3">
      <c r="A39" s="29">
        <v>236.25</v>
      </c>
    </row>
    <row r="40" spans="1:5" x14ac:dyDescent="0.3">
      <c r="A40" s="28">
        <v>200</v>
      </c>
    </row>
    <row r="41" spans="1:5" x14ac:dyDescent="0.3">
      <c r="A41" s="29">
        <v>360</v>
      </c>
    </row>
    <row r="42" spans="1:5" x14ac:dyDescent="0.3">
      <c r="A42" s="28">
        <v>204.95999923646451</v>
      </c>
    </row>
    <row r="43" spans="1:5" x14ac:dyDescent="0.3">
      <c r="A43" s="29">
        <v>450</v>
      </c>
    </row>
    <row r="44" spans="1:5" x14ac:dyDescent="0.3">
      <c r="A44" s="28">
        <v>76</v>
      </c>
    </row>
    <row r="45" spans="1:5" x14ac:dyDescent="0.3">
      <c r="A45" s="29">
        <v>785.24999999999989</v>
      </c>
    </row>
    <row r="46" spans="1:5" x14ac:dyDescent="0.3">
      <c r="A46" s="28">
        <v>126</v>
      </c>
    </row>
    <row r="47" spans="1:5" x14ac:dyDescent="0.3">
      <c r="A47" s="29">
        <v>1165.05</v>
      </c>
    </row>
    <row r="48" spans="1:5" x14ac:dyDescent="0.3">
      <c r="A48" s="28">
        <v>270</v>
      </c>
    </row>
    <row r="49" spans="1:1" x14ac:dyDescent="0.3">
      <c r="A49" s="29">
        <v>665</v>
      </c>
    </row>
    <row r="50" spans="1:1" x14ac:dyDescent="0.3">
      <c r="A50" s="28">
        <v>205.06249856203794</v>
      </c>
    </row>
    <row r="51" spans="1:1" x14ac:dyDescent="0.3">
      <c r="A51" s="29">
        <v>1170</v>
      </c>
    </row>
    <row r="52" spans="1:1" x14ac:dyDescent="0.3">
      <c r="A52" s="28">
        <v>300</v>
      </c>
    </row>
    <row r="53" spans="1:1" x14ac:dyDescent="0.3">
      <c r="A53" s="29">
        <v>433.19999966025352</v>
      </c>
    </row>
    <row r="54" spans="1:1" x14ac:dyDescent="0.3">
      <c r="A54" s="28">
        <v>919.99999999999989</v>
      </c>
    </row>
    <row r="55" spans="1:1" x14ac:dyDescent="0.3">
      <c r="A55" s="29">
        <v>3272.4999770522118</v>
      </c>
    </row>
    <row r="56" spans="1:1" x14ac:dyDescent="0.3">
      <c r="A56" s="28">
        <v>229.49999839067459</v>
      </c>
    </row>
    <row r="57" spans="1:1" x14ac:dyDescent="0.3">
      <c r="A57" s="29">
        <v>1237.9000000000001</v>
      </c>
    </row>
    <row r="58" spans="1:1" x14ac:dyDescent="0.3">
      <c r="A58" s="28">
        <v>139.19999999999999</v>
      </c>
    </row>
    <row r="59" spans="1:1" x14ac:dyDescent="0.3">
      <c r="A59" s="29">
        <v>142.49999988824129</v>
      </c>
    </row>
    <row r="60" spans="1:1" x14ac:dyDescent="0.3">
      <c r="A60" s="28">
        <v>661.19999948143959</v>
      </c>
    </row>
    <row r="61" spans="1:1" x14ac:dyDescent="0.3">
      <c r="A61" s="29">
        <v>570</v>
      </c>
    </row>
    <row r="62" spans="1:1" x14ac:dyDescent="0.3">
      <c r="A62" s="28">
        <v>1150</v>
      </c>
    </row>
    <row r="63" spans="1:1" x14ac:dyDescent="0.3">
      <c r="A63" s="29">
        <v>60</v>
      </c>
    </row>
    <row r="64" spans="1:1" x14ac:dyDescent="0.3">
      <c r="A64" s="28">
        <v>486</v>
      </c>
    </row>
    <row r="65" spans="1:1" x14ac:dyDescent="0.3">
      <c r="A65" s="29">
        <v>500</v>
      </c>
    </row>
    <row r="66" spans="1:1" x14ac:dyDescent="0.3">
      <c r="A66" s="28">
        <v>835.19999999999993</v>
      </c>
    </row>
    <row r="67" spans="1:1" x14ac:dyDescent="0.3">
      <c r="A67" s="29">
        <v>706.7999994456768</v>
      </c>
    </row>
    <row r="68" spans="1:1" x14ac:dyDescent="0.3">
      <c r="A68" s="28">
        <v>178.12499986030161</v>
      </c>
    </row>
    <row r="69" spans="1:1" x14ac:dyDescent="0.3">
      <c r="A69" s="29">
        <v>50</v>
      </c>
    </row>
    <row r="70" spans="1:1" x14ac:dyDescent="0.3">
      <c r="A70" s="28">
        <v>1048.7999991774559</v>
      </c>
    </row>
    <row r="71" spans="1:1" x14ac:dyDescent="0.3">
      <c r="A71" s="29">
        <v>564.29999955743551</v>
      </c>
    </row>
    <row r="72" spans="1:1" x14ac:dyDescent="0.3">
      <c r="A72" s="28">
        <v>430</v>
      </c>
    </row>
    <row r="73" spans="1:1" x14ac:dyDescent="0.3">
      <c r="A73" s="29">
        <v>243.59999999999997</v>
      </c>
    </row>
    <row r="74" spans="1:1" x14ac:dyDescent="0.3">
      <c r="A74" s="28">
        <v>51.299999959766865</v>
      </c>
    </row>
    <row r="75" spans="1:1" x14ac:dyDescent="0.3">
      <c r="A75" s="29">
        <v>313.49999975413084</v>
      </c>
    </row>
    <row r="76" spans="1:1" x14ac:dyDescent="0.3">
      <c r="A76" s="28">
        <v>465</v>
      </c>
    </row>
    <row r="77" spans="1:1" x14ac:dyDescent="0.3">
      <c r="A77" s="29">
        <v>60</v>
      </c>
    </row>
    <row r="78" spans="1:1" x14ac:dyDescent="0.3">
      <c r="A78" s="28">
        <v>912</v>
      </c>
    </row>
    <row r="79" spans="1:1" x14ac:dyDescent="0.3">
      <c r="A79" s="29">
        <v>591.59999999999991</v>
      </c>
    </row>
    <row r="80" spans="1:1" x14ac:dyDescent="0.3">
      <c r="A80" s="28">
        <v>311.2</v>
      </c>
    </row>
    <row r="81" spans="1:1" x14ac:dyDescent="0.3">
      <c r="A81" s="29">
        <v>825</v>
      </c>
    </row>
    <row r="82" spans="1:1" x14ac:dyDescent="0.3">
      <c r="A82" s="28">
        <v>351.2</v>
      </c>
    </row>
    <row r="83" spans="1:1" x14ac:dyDescent="0.3">
      <c r="A83" s="29">
        <v>375</v>
      </c>
    </row>
    <row r="84" spans="1:1" x14ac:dyDescent="0.3">
      <c r="A84" s="28">
        <v>438.75</v>
      </c>
    </row>
    <row r="85" spans="1:1" x14ac:dyDescent="0.3">
      <c r="A85" s="29">
        <v>54</v>
      </c>
    </row>
    <row r="86" spans="1:1" x14ac:dyDescent="0.3">
      <c r="A86" s="28">
        <v>480</v>
      </c>
    </row>
    <row r="87" spans="1:1" x14ac:dyDescent="0.3">
      <c r="A87" s="29">
        <v>232.5</v>
      </c>
    </row>
    <row r="88" spans="1:1" x14ac:dyDescent="0.3">
      <c r="A88" s="28">
        <v>9.1999999999999993</v>
      </c>
    </row>
    <row r="89" spans="1:1" x14ac:dyDescent="0.3">
      <c r="A89" s="29">
        <v>27</v>
      </c>
    </row>
    <row r="90" spans="1:1" x14ac:dyDescent="0.3">
      <c r="A90" s="28">
        <v>72</v>
      </c>
    </row>
    <row r="91" spans="1:1" x14ac:dyDescent="0.3">
      <c r="A91" s="29">
        <v>155.34</v>
      </c>
    </row>
    <row r="92" spans="1:1" x14ac:dyDescent="0.3">
      <c r="A92" s="28">
        <v>39</v>
      </c>
    </row>
    <row r="93" spans="1:1" x14ac:dyDescent="0.3">
      <c r="A93" s="29">
        <v>310</v>
      </c>
    </row>
    <row r="94" spans="1:1" x14ac:dyDescent="0.3">
      <c r="A94" s="28">
        <v>165.6</v>
      </c>
    </row>
    <row r="95" spans="1:1" x14ac:dyDescent="0.3">
      <c r="A95" s="29">
        <v>1190</v>
      </c>
    </row>
    <row r="96" spans="1:1" x14ac:dyDescent="0.3">
      <c r="A96" s="28">
        <v>104.39999999999999</v>
      </c>
    </row>
    <row r="97" spans="1:1" x14ac:dyDescent="0.3">
      <c r="A97" s="29">
        <v>493.87499999999994</v>
      </c>
    </row>
    <row r="98" spans="1:1" x14ac:dyDescent="0.3">
      <c r="A98" s="28">
        <v>408.45</v>
      </c>
    </row>
    <row r="99" spans="1:1" x14ac:dyDescent="0.3">
      <c r="A99" s="29">
        <v>510</v>
      </c>
    </row>
    <row r="100" spans="1:1" x14ac:dyDescent="0.3">
      <c r="A100" s="28">
        <v>52.5</v>
      </c>
    </row>
    <row r="101" spans="1:1" x14ac:dyDescent="0.3">
      <c r="A101" s="29">
        <v>647.99999758601189</v>
      </c>
    </row>
    <row r="102" spans="1:1" x14ac:dyDescent="0.3">
      <c r="A102" s="28">
        <v>588.79999780654907</v>
      </c>
    </row>
    <row r="103" spans="1:1" x14ac:dyDescent="0.3">
      <c r="A103" s="29">
        <v>944.6399964809417</v>
      </c>
    </row>
    <row r="104" spans="1:1" x14ac:dyDescent="0.3">
      <c r="A104" s="28">
        <v>1800</v>
      </c>
    </row>
    <row r="105" spans="1:1" x14ac:dyDescent="0.3">
      <c r="A105" s="29">
        <v>1972</v>
      </c>
    </row>
    <row r="106" spans="1:1" x14ac:dyDescent="0.3">
      <c r="A106" s="28">
        <v>593.29999583959579</v>
      </c>
    </row>
    <row r="107" spans="1:1" x14ac:dyDescent="0.3">
      <c r="A107" s="29">
        <v>280</v>
      </c>
    </row>
    <row r="108" spans="1:1" x14ac:dyDescent="0.3">
      <c r="A108" s="28">
        <v>152.99999892711639</v>
      </c>
    </row>
    <row r="109" spans="1:1" x14ac:dyDescent="0.3">
      <c r="A109" s="29">
        <v>67.049999888986349</v>
      </c>
    </row>
    <row r="110" spans="1:1" x14ac:dyDescent="0.3">
      <c r="A110" s="28">
        <v>33.749999944120646</v>
      </c>
    </row>
    <row r="111" spans="1:1" x14ac:dyDescent="0.3">
      <c r="A111" s="29">
        <v>300</v>
      </c>
    </row>
    <row r="112" spans="1:1" x14ac:dyDescent="0.3">
      <c r="A112" s="28">
        <v>299.25</v>
      </c>
    </row>
    <row r="113" spans="1:1" x14ac:dyDescent="0.3">
      <c r="A113" s="29">
        <v>427</v>
      </c>
    </row>
    <row r="114" spans="1:1" x14ac:dyDescent="0.3">
      <c r="A114" s="28">
        <v>1856.8500000000001</v>
      </c>
    </row>
    <row r="115" spans="1:1" x14ac:dyDescent="0.3">
      <c r="A115" s="29">
        <v>300</v>
      </c>
    </row>
    <row r="116" spans="1:1" x14ac:dyDescent="0.3">
      <c r="A116" s="28">
        <v>130</v>
      </c>
    </row>
    <row r="117" spans="1:1" x14ac:dyDescent="0.3">
      <c r="A117" s="29">
        <v>107.99999982118607</v>
      </c>
    </row>
    <row r="118" spans="1:1" x14ac:dyDescent="0.3">
      <c r="A118" s="28">
        <v>420.1199993044138</v>
      </c>
    </row>
    <row r="119" spans="1:1" x14ac:dyDescent="0.3">
      <c r="A119" s="29">
        <v>95.399999842047691</v>
      </c>
    </row>
    <row r="120" spans="1:1" x14ac:dyDescent="0.3">
      <c r="A120" s="28">
        <v>1620</v>
      </c>
    </row>
    <row r="121" spans="1:1" x14ac:dyDescent="0.3">
      <c r="A121" s="29">
        <v>750</v>
      </c>
    </row>
    <row r="122" spans="1:1" x14ac:dyDescent="0.3">
      <c r="A122" s="28">
        <v>45</v>
      </c>
    </row>
    <row r="123" spans="1:1" x14ac:dyDescent="0.3">
      <c r="A123" s="29">
        <v>219.5</v>
      </c>
    </row>
    <row r="124" spans="1:1" x14ac:dyDescent="0.3">
      <c r="A124" s="28">
        <v>46.5</v>
      </c>
    </row>
    <row r="125" spans="1:1" x14ac:dyDescent="0.3">
      <c r="A125" s="29">
        <v>324</v>
      </c>
    </row>
    <row r="126" spans="1:1" x14ac:dyDescent="0.3">
      <c r="A126" s="28">
        <v>585</v>
      </c>
    </row>
    <row r="127" spans="1:1" x14ac:dyDescent="0.3">
      <c r="A127" s="29">
        <v>690</v>
      </c>
    </row>
    <row r="128" spans="1:1" x14ac:dyDescent="0.3">
      <c r="A128" s="28">
        <v>714</v>
      </c>
    </row>
    <row r="129" spans="1:1" x14ac:dyDescent="0.3">
      <c r="A129" s="29">
        <v>46.5</v>
      </c>
    </row>
    <row r="130" spans="1:1" x14ac:dyDescent="0.3">
      <c r="A130" s="28">
        <v>152</v>
      </c>
    </row>
    <row r="131" spans="1:1" x14ac:dyDescent="0.3">
      <c r="A131" s="29">
        <v>252</v>
      </c>
    </row>
    <row r="132" spans="1:1" x14ac:dyDescent="0.3">
      <c r="A132" s="28">
        <v>523.5</v>
      </c>
    </row>
    <row r="133" spans="1:1" x14ac:dyDescent="0.3">
      <c r="A133" s="29">
        <v>540</v>
      </c>
    </row>
    <row r="134" spans="1:1" x14ac:dyDescent="0.3">
      <c r="A134" s="28">
        <v>1080</v>
      </c>
    </row>
    <row r="135" spans="1:1" x14ac:dyDescent="0.3">
      <c r="A135" s="29">
        <v>696</v>
      </c>
    </row>
    <row r="136" spans="1:1" x14ac:dyDescent="0.3">
      <c r="A136" s="28">
        <v>760</v>
      </c>
    </row>
    <row r="137" spans="1:1" x14ac:dyDescent="0.3">
      <c r="A137" s="29">
        <v>750</v>
      </c>
    </row>
    <row r="138" spans="1:1" x14ac:dyDescent="0.3">
      <c r="A138" s="28">
        <v>1037.5</v>
      </c>
    </row>
    <row r="139" spans="1:1" x14ac:dyDescent="0.3">
      <c r="A139" s="29">
        <v>739.5</v>
      </c>
    </row>
    <row r="140" spans="1:1" x14ac:dyDescent="0.3">
      <c r="A140" s="28">
        <v>138</v>
      </c>
    </row>
    <row r="141" spans="1:1" x14ac:dyDescent="0.3">
      <c r="A141" s="29">
        <v>300</v>
      </c>
    </row>
    <row r="142" spans="1:1" x14ac:dyDescent="0.3">
      <c r="A142" s="28">
        <v>510</v>
      </c>
    </row>
    <row r="143" spans="1:1" x14ac:dyDescent="0.3">
      <c r="A143" s="29">
        <v>250</v>
      </c>
    </row>
    <row r="144" spans="1:1" x14ac:dyDescent="0.3">
      <c r="A144" s="28">
        <v>184</v>
      </c>
    </row>
    <row r="145" spans="1:1" x14ac:dyDescent="0.3">
      <c r="A145" s="29">
        <v>760</v>
      </c>
    </row>
    <row r="146" spans="1:1" x14ac:dyDescent="0.3">
      <c r="A146" s="28">
        <v>1560</v>
      </c>
    </row>
    <row r="147" spans="1:1" x14ac:dyDescent="0.3">
      <c r="A147" s="29">
        <v>1276.8</v>
      </c>
    </row>
    <row r="148" spans="1:1" x14ac:dyDescent="0.3">
      <c r="A148" s="28">
        <v>552</v>
      </c>
    </row>
    <row r="149" spans="1:1" x14ac:dyDescent="0.3">
      <c r="A149" s="29">
        <v>662.39999890327454</v>
      </c>
    </row>
    <row r="150" spans="1:1" x14ac:dyDescent="0.3">
      <c r="A150" s="28">
        <v>568.34999905899167</v>
      </c>
    </row>
    <row r="151" spans="1:1" x14ac:dyDescent="0.3">
      <c r="A151" s="29">
        <v>168.74999972060323</v>
      </c>
    </row>
    <row r="152" spans="1:1" x14ac:dyDescent="0.3">
      <c r="A152" s="28">
        <v>600</v>
      </c>
    </row>
    <row r="153" spans="1:1" x14ac:dyDescent="0.3">
      <c r="A153" s="29">
        <v>550</v>
      </c>
    </row>
    <row r="154" spans="1:1" x14ac:dyDescent="0.3">
      <c r="A154" s="28">
        <v>43</v>
      </c>
    </row>
    <row r="155" spans="1:1" x14ac:dyDescent="0.3">
      <c r="A155" s="29">
        <v>1406.2499976716936</v>
      </c>
    </row>
    <row r="156" spans="1:1" x14ac:dyDescent="0.3">
      <c r="A156" s="28">
        <v>2785.2749953884631</v>
      </c>
    </row>
    <row r="157" spans="1:1" x14ac:dyDescent="0.3">
      <c r="A157" s="29">
        <v>485.9999991953373</v>
      </c>
    </row>
    <row r="158" spans="1:1" x14ac:dyDescent="0.3">
      <c r="A158" s="28">
        <v>258.89999999999998</v>
      </c>
    </row>
    <row r="159" spans="1:1" x14ac:dyDescent="0.3">
      <c r="A159" s="29">
        <v>328</v>
      </c>
    </row>
    <row r="160" spans="1:1" x14ac:dyDescent="0.3">
      <c r="A160" s="28">
        <v>37.25</v>
      </c>
    </row>
    <row r="161" spans="1:1" x14ac:dyDescent="0.3">
      <c r="A161" s="29">
        <v>493</v>
      </c>
    </row>
    <row r="162" spans="1:1" x14ac:dyDescent="0.3">
      <c r="A162" s="28">
        <v>37.5</v>
      </c>
    </row>
    <row r="163" spans="1:1" x14ac:dyDescent="0.3">
      <c r="A163" s="29">
        <v>36</v>
      </c>
    </row>
    <row r="164" spans="1:1" x14ac:dyDescent="0.3">
      <c r="A164" s="28">
        <v>75</v>
      </c>
    </row>
    <row r="165" spans="1:1" x14ac:dyDescent="0.3">
      <c r="A165" s="29">
        <v>440</v>
      </c>
    </row>
    <row r="166" spans="1:1" x14ac:dyDescent="0.3">
      <c r="A166" s="28">
        <v>750</v>
      </c>
    </row>
    <row r="167" spans="1:1" x14ac:dyDescent="0.3">
      <c r="A167" s="29">
        <v>28</v>
      </c>
    </row>
    <row r="168" spans="1:1" x14ac:dyDescent="0.3">
      <c r="A168" s="28">
        <v>920</v>
      </c>
    </row>
    <row r="169" spans="1:1" x14ac:dyDescent="0.3">
      <c r="A169" s="29">
        <v>64.5</v>
      </c>
    </row>
    <row r="170" spans="1:1" x14ac:dyDescent="0.3">
      <c r="A170" s="28">
        <v>174.5</v>
      </c>
    </row>
    <row r="171" spans="1:1" x14ac:dyDescent="0.3">
      <c r="A171" s="29">
        <v>246.5</v>
      </c>
    </row>
    <row r="172" spans="1:1" x14ac:dyDescent="0.3">
      <c r="A172" s="28">
        <v>84</v>
      </c>
    </row>
    <row r="173" spans="1:1" x14ac:dyDescent="0.3">
      <c r="A173" s="29">
        <v>252</v>
      </c>
    </row>
    <row r="174" spans="1:1" x14ac:dyDescent="0.3">
      <c r="A174" s="28">
        <v>182.4</v>
      </c>
    </row>
    <row r="175" spans="1:1" x14ac:dyDescent="0.3">
      <c r="A175" s="29">
        <v>1104</v>
      </c>
    </row>
    <row r="176" spans="1:1" x14ac:dyDescent="0.3">
      <c r="A176" s="28">
        <v>656</v>
      </c>
    </row>
    <row r="177" spans="1:1" x14ac:dyDescent="0.3">
      <c r="A177" s="29">
        <v>77.5</v>
      </c>
    </row>
    <row r="178" spans="1:1" x14ac:dyDescent="0.3">
      <c r="A178" s="28">
        <v>228</v>
      </c>
    </row>
    <row r="179" spans="1:1" x14ac:dyDescent="0.3">
      <c r="A179" s="29">
        <v>1151.9999980926514</v>
      </c>
    </row>
    <row r="180" spans="1:1" x14ac:dyDescent="0.3">
      <c r="A180" s="28">
        <v>357.74999940767884</v>
      </c>
    </row>
    <row r="181" spans="1:1" x14ac:dyDescent="0.3">
      <c r="A181" s="29">
        <v>1109.2499981634319</v>
      </c>
    </row>
    <row r="182" spans="1:1" x14ac:dyDescent="0.3">
      <c r="A182" s="28">
        <v>196</v>
      </c>
    </row>
    <row r="183" spans="1:1" x14ac:dyDescent="0.3">
      <c r="A183" s="29">
        <v>450</v>
      </c>
    </row>
    <row r="184" spans="1:1" x14ac:dyDescent="0.3">
      <c r="A184" s="28">
        <v>96.5</v>
      </c>
    </row>
    <row r="185" spans="1:1" x14ac:dyDescent="0.3">
      <c r="A185" s="29">
        <v>3451</v>
      </c>
    </row>
    <row r="186" spans="1:1" x14ac:dyDescent="0.3">
      <c r="A186" s="28">
        <v>360</v>
      </c>
    </row>
    <row r="187" spans="1:1" x14ac:dyDescent="0.3">
      <c r="A187" s="29">
        <v>193</v>
      </c>
    </row>
    <row r="188" spans="1:1" x14ac:dyDescent="0.3">
      <c r="A188" s="28">
        <v>108</v>
      </c>
    </row>
    <row r="189" spans="1:1" x14ac:dyDescent="0.3">
      <c r="A189" s="29">
        <v>312</v>
      </c>
    </row>
    <row r="190" spans="1:1" x14ac:dyDescent="0.3">
      <c r="A190" s="28">
        <v>638.4</v>
      </c>
    </row>
    <row r="191" spans="1:1" x14ac:dyDescent="0.3">
      <c r="A191" s="29">
        <v>540</v>
      </c>
    </row>
    <row r="192" spans="1:1" x14ac:dyDescent="0.3">
      <c r="A192" s="28">
        <v>645</v>
      </c>
    </row>
    <row r="193" spans="1:1" x14ac:dyDescent="0.3">
      <c r="A193" s="29">
        <v>180</v>
      </c>
    </row>
    <row r="194" spans="1:1" x14ac:dyDescent="0.3">
      <c r="A194" s="28">
        <v>140</v>
      </c>
    </row>
    <row r="195" spans="1:1" x14ac:dyDescent="0.3">
      <c r="A195" s="29">
        <v>77.5</v>
      </c>
    </row>
    <row r="196" spans="1:1" x14ac:dyDescent="0.3">
      <c r="A196" s="28">
        <v>56</v>
      </c>
    </row>
    <row r="197" spans="1:1" x14ac:dyDescent="0.3">
      <c r="A197" s="29">
        <v>72</v>
      </c>
    </row>
    <row r="198" spans="1:1" x14ac:dyDescent="0.3">
      <c r="A198" s="28">
        <v>311.48249781578778</v>
      </c>
    </row>
    <row r="199" spans="1:1" x14ac:dyDescent="0.3">
      <c r="A199" s="29">
        <v>1070.9999924898148</v>
      </c>
    </row>
    <row r="200" spans="1:1" x14ac:dyDescent="0.3">
      <c r="A200" s="28">
        <v>360</v>
      </c>
    </row>
    <row r="201" spans="1:1" x14ac:dyDescent="0.3">
      <c r="A201" s="29">
        <v>1869.9999868869781</v>
      </c>
    </row>
    <row r="202" spans="1:1" x14ac:dyDescent="0.3">
      <c r="A202" s="28">
        <v>2985.1999790668488</v>
      </c>
    </row>
    <row r="203" spans="1:1" x14ac:dyDescent="0.3">
      <c r="A203" s="29">
        <v>150</v>
      </c>
    </row>
    <row r="204" spans="1:1" x14ac:dyDescent="0.3">
      <c r="A204" s="28">
        <v>72</v>
      </c>
    </row>
    <row r="205" spans="1:1" x14ac:dyDescent="0.3">
      <c r="A205" s="29">
        <v>209.25</v>
      </c>
    </row>
    <row r="206" spans="1:1" x14ac:dyDescent="0.3">
      <c r="A206" s="28">
        <v>50</v>
      </c>
    </row>
    <row r="207" spans="1:1" x14ac:dyDescent="0.3">
      <c r="A207" s="29">
        <v>1392</v>
      </c>
    </row>
    <row r="208" spans="1:1" x14ac:dyDescent="0.3">
      <c r="A208" s="28">
        <v>528</v>
      </c>
    </row>
    <row r="209" spans="1:1" x14ac:dyDescent="0.3">
      <c r="A209" s="29">
        <v>312</v>
      </c>
    </row>
    <row r="210" spans="1:1" x14ac:dyDescent="0.3">
      <c r="A210" s="28">
        <v>387.5</v>
      </c>
    </row>
    <row r="211" spans="1:1" x14ac:dyDescent="0.3">
      <c r="A211" s="29">
        <v>379.99999858438969</v>
      </c>
    </row>
    <row r="212" spans="1:1" x14ac:dyDescent="0.3">
      <c r="A212" s="28">
        <v>839.99999687075615</v>
      </c>
    </row>
    <row r="213" spans="1:1" x14ac:dyDescent="0.3">
      <c r="A213" s="29">
        <v>724.91999729946258</v>
      </c>
    </row>
    <row r="214" spans="1:1" x14ac:dyDescent="0.3">
      <c r="A214" s="28">
        <v>317.99999881535769</v>
      </c>
    </row>
    <row r="215" spans="1:1" x14ac:dyDescent="0.3">
      <c r="A215" s="29">
        <v>495</v>
      </c>
    </row>
    <row r="216" spans="1:1" x14ac:dyDescent="0.3">
      <c r="A216" s="28">
        <v>842</v>
      </c>
    </row>
    <row r="217" spans="1:1" x14ac:dyDescent="0.3">
      <c r="A217" s="29">
        <v>125</v>
      </c>
    </row>
    <row r="218" spans="1:1" x14ac:dyDescent="0.3">
      <c r="A218" s="28">
        <v>87.399999931454659</v>
      </c>
    </row>
    <row r="219" spans="1:1" x14ac:dyDescent="0.3">
      <c r="A219" s="29">
        <v>196.76399984568357</v>
      </c>
    </row>
    <row r="220" spans="1:1" x14ac:dyDescent="0.3">
      <c r="A220" s="28">
        <v>5006.499996073544</v>
      </c>
    </row>
    <row r="221" spans="1:1" x14ac:dyDescent="0.3">
      <c r="A221" s="29">
        <v>433.19999966025352</v>
      </c>
    </row>
    <row r="222" spans="1:1" x14ac:dyDescent="0.3">
      <c r="A222" s="28">
        <v>1327.2749906927347</v>
      </c>
    </row>
    <row r="223" spans="1:1" x14ac:dyDescent="0.3">
      <c r="A223" s="29">
        <v>739.49999481439579</v>
      </c>
    </row>
    <row r="224" spans="1:1" x14ac:dyDescent="0.3">
      <c r="A224" s="28">
        <v>111.75</v>
      </c>
    </row>
    <row r="225" spans="1:1" x14ac:dyDescent="0.3">
      <c r="A225" s="29">
        <v>1999.9999925494194</v>
      </c>
    </row>
    <row r="226" spans="1:1" x14ac:dyDescent="0.3">
      <c r="A226" s="28">
        <v>111.99999958276749</v>
      </c>
    </row>
    <row r="227" spans="1:1" x14ac:dyDescent="0.3">
      <c r="A227" s="29">
        <v>121.5999995470047</v>
      </c>
    </row>
    <row r="228" spans="1:1" x14ac:dyDescent="0.3">
      <c r="A228" s="28">
        <v>232.5</v>
      </c>
    </row>
    <row r="229" spans="1:1" x14ac:dyDescent="0.3">
      <c r="A229" s="29">
        <v>89.999999850988388</v>
      </c>
    </row>
    <row r="230" spans="1:1" x14ac:dyDescent="0.3">
      <c r="A230" s="28">
        <v>773.99999871850014</v>
      </c>
    </row>
    <row r="231" spans="1:1" x14ac:dyDescent="0.3">
      <c r="A231" s="29">
        <v>56</v>
      </c>
    </row>
    <row r="232" spans="1:1" x14ac:dyDescent="0.3">
      <c r="A232" s="28">
        <v>125</v>
      </c>
    </row>
    <row r="233" spans="1:1" x14ac:dyDescent="0.3">
      <c r="A233" s="29">
        <v>106.39999960362911</v>
      </c>
    </row>
    <row r="234" spans="1:1" x14ac:dyDescent="0.3">
      <c r="A234" s="28">
        <v>249.99999906867743</v>
      </c>
    </row>
    <row r="235" spans="1:1" x14ac:dyDescent="0.3">
      <c r="A235" s="29">
        <v>153.59999942779541</v>
      </c>
    </row>
    <row r="236" spans="1:1" x14ac:dyDescent="0.3">
      <c r="A236" s="28">
        <v>2035.1999924182892</v>
      </c>
    </row>
    <row r="237" spans="1:1" x14ac:dyDescent="0.3">
      <c r="A237" s="29">
        <v>356.39999940991402</v>
      </c>
    </row>
    <row r="238" spans="1:1" x14ac:dyDescent="0.3">
      <c r="A238" s="28">
        <v>360</v>
      </c>
    </row>
    <row r="239" spans="1:1" x14ac:dyDescent="0.3">
      <c r="A239" s="29">
        <v>749.52</v>
      </c>
    </row>
    <row r="240" spans="1:1" x14ac:dyDescent="0.3">
      <c r="A240" s="28">
        <v>380</v>
      </c>
    </row>
    <row r="241" spans="1:1" x14ac:dyDescent="0.3">
      <c r="A241" s="29">
        <v>728</v>
      </c>
    </row>
    <row r="242" spans="1:1" x14ac:dyDescent="0.3">
      <c r="A242" s="28">
        <v>869.99999999999989</v>
      </c>
    </row>
    <row r="243" spans="1:1" x14ac:dyDescent="0.3">
      <c r="A243" s="29">
        <v>780</v>
      </c>
    </row>
    <row r="244" spans="1:1" x14ac:dyDescent="0.3">
      <c r="A244" s="28">
        <v>388.35</v>
      </c>
    </row>
    <row r="245" spans="1:1" x14ac:dyDescent="0.3">
      <c r="A245" s="29">
        <v>220</v>
      </c>
    </row>
    <row r="246" spans="1:1" x14ac:dyDescent="0.3">
      <c r="A246" s="28">
        <v>2593.4999979659915</v>
      </c>
    </row>
    <row r="247" spans="1:1" x14ac:dyDescent="0.3">
      <c r="A247" s="29">
        <v>1380.3999999999999</v>
      </c>
    </row>
    <row r="248" spans="1:1" x14ac:dyDescent="0.3">
      <c r="A248" s="28">
        <v>1187.4999990686774</v>
      </c>
    </row>
    <row r="249" spans="1:1" x14ac:dyDescent="0.3">
      <c r="A249" s="29">
        <v>110.00999991372228</v>
      </c>
    </row>
    <row r="250" spans="1:1" x14ac:dyDescent="0.3">
      <c r="A250" s="28">
        <v>1747.9999986290932</v>
      </c>
    </row>
    <row r="251" spans="1:1" x14ac:dyDescent="0.3">
      <c r="A251" s="29">
        <v>200</v>
      </c>
    </row>
    <row r="252" spans="1:1" x14ac:dyDescent="0.3">
      <c r="A252" s="28">
        <v>420.74999704957008</v>
      </c>
    </row>
    <row r="253" spans="1:1" x14ac:dyDescent="0.3">
      <c r="A253" s="29">
        <v>364.7999986410141</v>
      </c>
    </row>
    <row r="254" spans="1:1" x14ac:dyDescent="0.3">
      <c r="A254" s="28">
        <v>559.99999791383743</v>
      </c>
    </row>
    <row r="255" spans="1:1" x14ac:dyDescent="0.3">
      <c r="A255" s="29">
        <v>607.9999977350235</v>
      </c>
    </row>
    <row r="256" spans="1:1" x14ac:dyDescent="0.3">
      <c r="A256" s="28">
        <v>767.99999713897705</v>
      </c>
    </row>
    <row r="257" spans="1:1" x14ac:dyDescent="0.3">
      <c r="A257" s="29">
        <v>1662.5</v>
      </c>
    </row>
    <row r="258" spans="1:1" x14ac:dyDescent="0.3">
      <c r="A258" s="28">
        <v>47.499999962747097</v>
      </c>
    </row>
    <row r="259" spans="1:1" x14ac:dyDescent="0.3">
      <c r="A259" s="29">
        <v>270</v>
      </c>
    </row>
    <row r="260" spans="1:1" x14ac:dyDescent="0.3">
      <c r="A260" s="28">
        <v>770</v>
      </c>
    </row>
    <row r="261" spans="1:1" x14ac:dyDescent="0.3">
      <c r="A261" s="29">
        <v>2100</v>
      </c>
    </row>
    <row r="262" spans="1:1" x14ac:dyDescent="0.3">
      <c r="A262" s="28">
        <v>2800</v>
      </c>
    </row>
    <row r="263" spans="1:1" x14ac:dyDescent="0.3">
      <c r="A263" s="29">
        <v>736</v>
      </c>
    </row>
    <row r="264" spans="1:1" x14ac:dyDescent="0.3">
      <c r="A264" s="28">
        <v>126</v>
      </c>
    </row>
    <row r="265" spans="1:1" x14ac:dyDescent="0.3">
      <c r="A265" s="29">
        <v>1263.599997907877</v>
      </c>
    </row>
    <row r="266" spans="1:1" x14ac:dyDescent="0.3">
      <c r="A266" s="28">
        <v>760</v>
      </c>
    </row>
    <row r="267" spans="1:1" x14ac:dyDescent="0.3">
      <c r="A267" s="29">
        <v>140</v>
      </c>
    </row>
    <row r="268" spans="1:1" x14ac:dyDescent="0.3">
      <c r="A268" s="28">
        <v>764.99999463558197</v>
      </c>
    </row>
    <row r="269" spans="1:1" x14ac:dyDescent="0.3">
      <c r="A269" s="29">
        <v>73.599999999999994</v>
      </c>
    </row>
    <row r="270" spans="1:1" x14ac:dyDescent="0.3">
      <c r="A270" s="28">
        <v>39.524999722838402</v>
      </c>
    </row>
    <row r="271" spans="1:1" x14ac:dyDescent="0.3">
      <c r="A271" s="29">
        <v>229.49999839067459</v>
      </c>
    </row>
    <row r="272" spans="1:1" x14ac:dyDescent="0.3">
      <c r="A272" s="28">
        <v>225</v>
      </c>
    </row>
    <row r="273" spans="1:1" x14ac:dyDescent="0.3">
      <c r="A273" s="29">
        <v>178.8</v>
      </c>
    </row>
    <row r="274" spans="1:1" x14ac:dyDescent="0.3">
      <c r="A274" s="28">
        <v>219.3749996367842</v>
      </c>
    </row>
    <row r="275" spans="1:1" x14ac:dyDescent="0.3">
      <c r="A275" s="29">
        <v>583.19999903440475</v>
      </c>
    </row>
    <row r="276" spans="1:1" x14ac:dyDescent="0.3">
      <c r="A276" s="28">
        <v>5006.499996073544</v>
      </c>
    </row>
    <row r="277" spans="1:1" x14ac:dyDescent="0.3">
      <c r="A277" s="29">
        <v>125.45</v>
      </c>
    </row>
    <row r="278" spans="1:1" x14ac:dyDescent="0.3">
      <c r="A278" s="28">
        <v>1422.7674988841636</v>
      </c>
    </row>
    <row r="279" spans="1:1" x14ac:dyDescent="0.3">
      <c r="A279" s="29">
        <v>199.97499984316531</v>
      </c>
    </row>
    <row r="280" spans="1:1" x14ac:dyDescent="0.3">
      <c r="A280" s="28">
        <v>45</v>
      </c>
    </row>
    <row r="281" spans="1:1" x14ac:dyDescent="0.3">
      <c r="A281" s="29">
        <v>126.64999911189079</v>
      </c>
    </row>
    <row r="282" spans="1:1" x14ac:dyDescent="0.3">
      <c r="A282" s="28">
        <v>201.59999924898148</v>
      </c>
    </row>
    <row r="283" spans="1:1" x14ac:dyDescent="0.3">
      <c r="A283" s="29">
        <v>10039.9999607354</v>
      </c>
    </row>
    <row r="284" spans="1:1" x14ac:dyDescent="0.3">
      <c r="A284" s="28">
        <v>216</v>
      </c>
    </row>
    <row r="285" spans="1:1" x14ac:dyDescent="0.3">
      <c r="A285" s="29">
        <v>495.16</v>
      </c>
    </row>
    <row r="286" spans="1:1" x14ac:dyDescent="0.3">
      <c r="A286" s="28">
        <v>112.5</v>
      </c>
    </row>
    <row r="287" spans="1:1" x14ac:dyDescent="0.3">
      <c r="A287" s="29">
        <v>487.5</v>
      </c>
    </row>
    <row r="288" spans="1:1" x14ac:dyDescent="0.3">
      <c r="A288" s="28">
        <v>375</v>
      </c>
    </row>
    <row r="289" spans="1:1" x14ac:dyDescent="0.3">
      <c r="A289" s="29">
        <v>288</v>
      </c>
    </row>
    <row r="290" spans="1:1" x14ac:dyDescent="0.3">
      <c r="A290" s="28">
        <v>720</v>
      </c>
    </row>
    <row r="291" spans="1:1" x14ac:dyDescent="0.3">
      <c r="A291" s="29">
        <v>743.99999722838402</v>
      </c>
    </row>
    <row r="292" spans="1:1" x14ac:dyDescent="0.3">
      <c r="A292" s="28">
        <v>499.68</v>
      </c>
    </row>
    <row r="293" spans="1:1" x14ac:dyDescent="0.3">
      <c r="A293" s="29">
        <v>217.59999918937683</v>
      </c>
    </row>
    <row r="294" spans="1:1" x14ac:dyDescent="0.3">
      <c r="A294" s="28">
        <v>42.749999966472387</v>
      </c>
    </row>
    <row r="295" spans="1:1" x14ac:dyDescent="0.3">
      <c r="A295" s="29">
        <v>132.99999989569187</v>
      </c>
    </row>
    <row r="296" spans="1:1" x14ac:dyDescent="0.3">
      <c r="A296" s="28">
        <v>360.99999971687794</v>
      </c>
    </row>
    <row r="297" spans="1:1" x14ac:dyDescent="0.3">
      <c r="A297" s="29">
        <v>928.33999927192917</v>
      </c>
    </row>
    <row r="298" spans="1:1" x14ac:dyDescent="0.3">
      <c r="A298" s="28">
        <v>831.2499993480742</v>
      </c>
    </row>
    <row r="299" spans="1:1" x14ac:dyDescent="0.3">
      <c r="A299" s="29">
        <v>2583.9999979734421</v>
      </c>
    </row>
    <row r="300" spans="1:1" x14ac:dyDescent="0.3">
      <c r="A300" s="28">
        <v>1368</v>
      </c>
    </row>
    <row r="301" spans="1:1" x14ac:dyDescent="0.3">
      <c r="A301" s="29">
        <v>4332.6500000000005</v>
      </c>
    </row>
    <row r="302" spans="1:1" x14ac:dyDescent="0.3">
      <c r="A302" s="28">
        <v>2635</v>
      </c>
    </row>
    <row r="303" spans="1:1" x14ac:dyDescent="0.3">
      <c r="A303" s="29">
        <v>700</v>
      </c>
    </row>
    <row r="304" spans="1:1" x14ac:dyDescent="0.3">
      <c r="A304" s="28">
        <v>208.6</v>
      </c>
    </row>
    <row r="305" spans="1:1" x14ac:dyDescent="0.3">
      <c r="A305" s="29">
        <v>874.79999855160713</v>
      </c>
    </row>
    <row r="306" spans="1:1" x14ac:dyDescent="0.3">
      <c r="A306" s="28">
        <v>1682.9999972134829</v>
      </c>
    </row>
    <row r="307" spans="1:1" x14ac:dyDescent="0.3">
      <c r="A307" s="29">
        <v>700</v>
      </c>
    </row>
    <row r="308" spans="1:1" x14ac:dyDescent="0.3">
      <c r="A308" s="28">
        <v>1060</v>
      </c>
    </row>
    <row r="309" spans="1:1" x14ac:dyDescent="0.3">
      <c r="A309" s="29">
        <v>178.8</v>
      </c>
    </row>
    <row r="310" spans="1:1" x14ac:dyDescent="0.3">
      <c r="A310" s="28">
        <v>250</v>
      </c>
    </row>
    <row r="311" spans="1:1" x14ac:dyDescent="0.3">
      <c r="A311" s="29">
        <v>93</v>
      </c>
    </row>
    <row r="312" spans="1:1" x14ac:dyDescent="0.3">
      <c r="A312" s="28">
        <v>216</v>
      </c>
    </row>
    <row r="313" spans="1:1" x14ac:dyDescent="0.3">
      <c r="A313" s="29">
        <v>1080</v>
      </c>
    </row>
    <row r="314" spans="1:1" x14ac:dyDescent="0.3">
      <c r="A314" s="28">
        <v>107.5</v>
      </c>
    </row>
    <row r="315" spans="1:1" x14ac:dyDescent="0.3">
      <c r="A315" s="29">
        <v>504</v>
      </c>
    </row>
    <row r="316" spans="1:1" x14ac:dyDescent="0.3">
      <c r="A316" s="28">
        <v>105.25</v>
      </c>
    </row>
    <row r="317" spans="1:1" x14ac:dyDescent="0.3">
      <c r="A317" s="29">
        <v>65</v>
      </c>
    </row>
    <row r="318" spans="1:1" x14ac:dyDescent="0.3">
      <c r="A318" s="28">
        <v>504</v>
      </c>
    </row>
    <row r="319" spans="1:1" x14ac:dyDescent="0.3">
      <c r="A319" s="29">
        <v>134.1</v>
      </c>
    </row>
    <row r="320" spans="1:1" x14ac:dyDescent="0.3">
      <c r="A320" s="28">
        <v>315.75</v>
      </c>
    </row>
    <row r="321" spans="1:1" x14ac:dyDescent="0.3">
      <c r="A321" s="29">
        <v>91</v>
      </c>
    </row>
    <row r="322" spans="1:1" x14ac:dyDescent="0.3">
      <c r="A322" s="28">
        <v>44.999999925494194</v>
      </c>
    </row>
    <row r="323" spans="1:1" x14ac:dyDescent="0.3">
      <c r="A323" s="29">
        <v>533.51999911665916</v>
      </c>
    </row>
    <row r="324" spans="1:1" x14ac:dyDescent="0.3">
      <c r="A324" s="28">
        <v>487.5</v>
      </c>
    </row>
    <row r="325" spans="1:1" x14ac:dyDescent="0.3">
      <c r="A325" s="29">
        <v>1047.3749982658774</v>
      </c>
    </row>
    <row r="326" spans="1:1" x14ac:dyDescent="0.3">
      <c r="A326" s="28">
        <v>2475.8000000000002</v>
      </c>
    </row>
    <row r="327" spans="1:1" x14ac:dyDescent="0.3">
      <c r="A327" s="29">
        <v>513</v>
      </c>
    </row>
    <row r="328" spans="1:1" x14ac:dyDescent="0.3">
      <c r="A328" s="28">
        <v>229.49999839067459</v>
      </c>
    </row>
    <row r="329" spans="1:1" x14ac:dyDescent="0.3">
      <c r="A329" s="29">
        <v>997.5</v>
      </c>
    </row>
    <row r="330" spans="1:1" x14ac:dyDescent="0.3">
      <c r="A330" s="28">
        <v>169.9999988079071</v>
      </c>
    </row>
    <row r="331" spans="1:1" x14ac:dyDescent="0.3">
      <c r="A331" s="29">
        <v>91.199999660253525</v>
      </c>
    </row>
    <row r="332" spans="1:1" x14ac:dyDescent="0.3">
      <c r="A332" s="28">
        <v>729</v>
      </c>
    </row>
    <row r="333" spans="1:1" x14ac:dyDescent="0.3">
      <c r="A333" s="29">
        <v>7905</v>
      </c>
    </row>
    <row r="334" spans="1:1" x14ac:dyDescent="0.3">
      <c r="A334" s="28">
        <v>1785</v>
      </c>
    </row>
    <row r="335" spans="1:1" x14ac:dyDescent="0.3">
      <c r="A335" s="29">
        <v>1096.1999999999998</v>
      </c>
    </row>
    <row r="336" spans="1:1" x14ac:dyDescent="0.3">
      <c r="A336" s="28">
        <v>847.99999684095383</v>
      </c>
    </row>
    <row r="337" spans="1:1" x14ac:dyDescent="0.3">
      <c r="A337" s="29">
        <v>859.99999679625034</v>
      </c>
    </row>
    <row r="338" spans="1:1" x14ac:dyDescent="0.3">
      <c r="A338" s="28">
        <v>375</v>
      </c>
    </row>
    <row r="339" spans="1:1" x14ac:dyDescent="0.3">
      <c r="A339" s="29">
        <v>198.75</v>
      </c>
    </row>
    <row r="340" spans="1:1" x14ac:dyDescent="0.3">
      <c r="A340" s="28">
        <v>348.75</v>
      </c>
    </row>
    <row r="341" spans="1:1" x14ac:dyDescent="0.3">
      <c r="A341" s="29">
        <v>74.5</v>
      </c>
    </row>
    <row r="342" spans="1:1" x14ac:dyDescent="0.3">
      <c r="A342" s="28">
        <v>498.74999960884452</v>
      </c>
    </row>
    <row r="343" spans="1:1" x14ac:dyDescent="0.3">
      <c r="A343" s="29">
        <v>775.1999945640564</v>
      </c>
    </row>
    <row r="344" spans="1:1" x14ac:dyDescent="0.3">
      <c r="A344" s="28">
        <v>305.99999785423279</v>
      </c>
    </row>
    <row r="345" spans="1:1" x14ac:dyDescent="0.3">
      <c r="A345" s="29">
        <v>129</v>
      </c>
    </row>
    <row r="346" spans="1:1" x14ac:dyDescent="0.3">
      <c r="A346" s="28">
        <v>69.479999884963036</v>
      </c>
    </row>
    <row r="347" spans="1:1" x14ac:dyDescent="0.3">
      <c r="A347" s="29">
        <v>632.15999895334244</v>
      </c>
    </row>
    <row r="348" spans="1:1" x14ac:dyDescent="0.3">
      <c r="A348" s="28">
        <v>378.89999937266111</v>
      </c>
    </row>
    <row r="349" spans="1:1" x14ac:dyDescent="0.3">
      <c r="A349" s="29">
        <v>419.41799930557613</v>
      </c>
    </row>
    <row r="350" spans="1:1" x14ac:dyDescent="0.3">
      <c r="A350" s="28">
        <v>590.39999902248371</v>
      </c>
    </row>
    <row r="351" spans="1:1" x14ac:dyDescent="0.3">
      <c r="A351" s="29">
        <v>183.59999969601631</v>
      </c>
    </row>
    <row r="352" spans="1:1" x14ac:dyDescent="0.3">
      <c r="A352" s="28">
        <v>450</v>
      </c>
    </row>
    <row r="353" spans="1:1" x14ac:dyDescent="0.3">
      <c r="A353" s="29">
        <v>140</v>
      </c>
    </row>
    <row r="354" spans="1:1" x14ac:dyDescent="0.3">
      <c r="A354" s="28">
        <v>683.2</v>
      </c>
    </row>
    <row r="355" spans="1:1" x14ac:dyDescent="0.3">
      <c r="A355" s="29">
        <v>562.5</v>
      </c>
    </row>
    <row r="356" spans="1:1" x14ac:dyDescent="0.3">
      <c r="A356" s="28">
        <v>1733.0600000000002</v>
      </c>
    </row>
    <row r="357" spans="1:1" x14ac:dyDescent="0.3">
      <c r="A357" s="29">
        <v>150</v>
      </c>
    </row>
    <row r="358" spans="1:1" x14ac:dyDescent="0.3">
      <c r="A358" s="28">
        <v>500</v>
      </c>
    </row>
    <row r="359" spans="1:1" x14ac:dyDescent="0.3">
      <c r="A359" s="29">
        <v>120</v>
      </c>
    </row>
    <row r="360" spans="1:1" x14ac:dyDescent="0.3">
      <c r="A360" s="28">
        <v>243.75</v>
      </c>
    </row>
    <row r="361" spans="1:1" x14ac:dyDescent="0.3">
      <c r="A361" s="29">
        <v>760</v>
      </c>
    </row>
    <row r="362" spans="1:1" x14ac:dyDescent="0.3">
      <c r="A362" s="28">
        <v>2268</v>
      </c>
    </row>
    <row r="363" spans="1:1" x14ac:dyDescent="0.3">
      <c r="A363" s="29">
        <v>510</v>
      </c>
    </row>
    <row r="364" spans="1:1" x14ac:dyDescent="0.3">
      <c r="A364" s="28">
        <v>239.99999910593033</v>
      </c>
    </row>
    <row r="365" spans="1:1" x14ac:dyDescent="0.3">
      <c r="A365" s="29">
        <v>543.99999797344208</v>
      </c>
    </row>
    <row r="366" spans="1:1" x14ac:dyDescent="0.3">
      <c r="A366" s="28">
        <v>79.999999701976776</v>
      </c>
    </row>
    <row r="367" spans="1:1" x14ac:dyDescent="0.3">
      <c r="A367" s="29">
        <v>67.5</v>
      </c>
    </row>
    <row r="368" spans="1:1" x14ac:dyDescent="0.3">
      <c r="A368" s="28">
        <v>140</v>
      </c>
    </row>
    <row r="369" spans="1:1" x14ac:dyDescent="0.3">
      <c r="A369" s="29">
        <v>67.5</v>
      </c>
    </row>
    <row r="370" spans="1:1" x14ac:dyDescent="0.3">
      <c r="A370" s="28">
        <v>273.60000000000002</v>
      </c>
    </row>
    <row r="371" spans="1:1" x14ac:dyDescent="0.3">
      <c r="A371" s="29">
        <v>660</v>
      </c>
    </row>
    <row r="372" spans="1:1" x14ac:dyDescent="0.3">
      <c r="A372" s="28">
        <v>322.5</v>
      </c>
    </row>
    <row r="373" spans="1:1" x14ac:dyDescent="0.3">
      <c r="A373" s="29">
        <v>113.99999957531691</v>
      </c>
    </row>
    <row r="374" spans="1:1" x14ac:dyDescent="0.3">
      <c r="A374" s="28">
        <v>111.99999958276749</v>
      </c>
    </row>
    <row r="375" spans="1:1" x14ac:dyDescent="0.3">
      <c r="A375" s="29">
        <v>1312</v>
      </c>
    </row>
    <row r="376" spans="1:1" x14ac:dyDescent="0.3">
      <c r="A376" s="28">
        <v>496</v>
      </c>
    </row>
    <row r="377" spans="1:1" x14ac:dyDescent="0.3">
      <c r="A377" s="29">
        <v>360</v>
      </c>
    </row>
    <row r="378" spans="1:1" x14ac:dyDescent="0.3">
      <c r="A378" s="28">
        <v>986</v>
      </c>
    </row>
    <row r="379" spans="1:1" x14ac:dyDescent="0.3">
      <c r="A379" s="29">
        <v>450</v>
      </c>
    </row>
    <row r="380" spans="1:1" x14ac:dyDescent="0.3">
      <c r="A380" s="28">
        <v>674.99999888241291</v>
      </c>
    </row>
    <row r="381" spans="1:1" x14ac:dyDescent="0.3">
      <c r="A381" s="29">
        <v>647.99999892711639</v>
      </c>
    </row>
    <row r="382" spans="1:1" x14ac:dyDescent="0.3">
      <c r="A382" s="28">
        <v>450</v>
      </c>
    </row>
    <row r="383" spans="1:1" x14ac:dyDescent="0.3">
      <c r="A383" s="29">
        <v>571.67999875545502</v>
      </c>
    </row>
    <row r="384" spans="1:1" x14ac:dyDescent="0.3">
      <c r="A384" s="28">
        <v>108</v>
      </c>
    </row>
    <row r="385" spans="1:1" x14ac:dyDescent="0.3">
      <c r="A385" s="29">
        <v>1800</v>
      </c>
    </row>
    <row r="386" spans="1:1" x14ac:dyDescent="0.3">
      <c r="A386" s="28">
        <v>356.25</v>
      </c>
    </row>
    <row r="387" spans="1:1" x14ac:dyDescent="0.3">
      <c r="A387" s="29">
        <v>732.375</v>
      </c>
    </row>
    <row r="388" spans="1:1" x14ac:dyDescent="0.3">
      <c r="A388" s="28">
        <v>73.5</v>
      </c>
    </row>
    <row r="389" spans="1:1" x14ac:dyDescent="0.3">
      <c r="A389" s="29">
        <v>1639.575</v>
      </c>
    </row>
    <row r="390" spans="1:1" x14ac:dyDescent="0.3">
      <c r="A390" s="28">
        <v>400</v>
      </c>
    </row>
    <row r="391" spans="1:1" x14ac:dyDescent="0.3">
      <c r="A391" s="29">
        <v>60</v>
      </c>
    </row>
    <row r="392" spans="1:1" x14ac:dyDescent="0.3">
      <c r="A392" s="28">
        <v>493</v>
      </c>
    </row>
    <row r="393" spans="1:1" x14ac:dyDescent="0.3">
      <c r="A393" s="29">
        <v>302.39999949932098</v>
      </c>
    </row>
    <row r="394" spans="1:1" x14ac:dyDescent="0.3">
      <c r="A394" s="28">
        <v>2066.3999965786929</v>
      </c>
    </row>
    <row r="395" spans="1:1" x14ac:dyDescent="0.3">
      <c r="A395" s="29">
        <v>288</v>
      </c>
    </row>
    <row r="396" spans="1:1" x14ac:dyDescent="0.3">
      <c r="A396" s="28">
        <v>360</v>
      </c>
    </row>
    <row r="397" spans="1:1" x14ac:dyDescent="0.3">
      <c r="A397" s="29">
        <v>1290</v>
      </c>
    </row>
    <row r="398" spans="1:1" x14ac:dyDescent="0.3">
      <c r="A398" s="28">
        <v>730.8</v>
      </c>
    </row>
    <row r="399" spans="1:1" x14ac:dyDescent="0.3">
      <c r="A399" s="29">
        <v>84.999999403953552</v>
      </c>
    </row>
    <row r="400" spans="1:1" x14ac:dyDescent="0.3">
      <c r="A400" s="28">
        <v>810.89999431371689</v>
      </c>
    </row>
    <row r="401" spans="1:1" x14ac:dyDescent="0.3">
      <c r="A401" s="29">
        <v>540</v>
      </c>
    </row>
    <row r="402" spans="1:1" x14ac:dyDescent="0.3">
      <c r="A402" s="28">
        <v>2591.9999957084656</v>
      </c>
    </row>
    <row r="403" spans="1:1" x14ac:dyDescent="0.3">
      <c r="A403" s="29">
        <v>750</v>
      </c>
    </row>
    <row r="404" spans="1:1" x14ac:dyDescent="0.3">
      <c r="A404" s="28">
        <v>645</v>
      </c>
    </row>
    <row r="405" spans="1:1" x14ac:dyDescent="0.3">
      <c r="A405" s="29">
        <v>630</v>
      </c>
    </row>
    <row r="406" spans="1:1" x14ac:dyDescent="0.3">
      <c r="A406" s="28">
        <v>182</v>
      </c>
    </row>
    <row r="407" spans="1:1" x14ac:dyDescent="0.3">
      <c r="A407" s="29">
        <v>2599.59</v>
      </c>
    </row>
    <row r="408" spans="1:1" x14ac:dyDescent="0.3">
      <c r="A408" s="28">
        <v>630</v>
      </c>
    </row>
    <row r="409" spans="1:1" x14ac:dyDescent="0.3">
      <c r="A409" s="29">
        <v>600</v>
      </c>
    </row>
    <row r="410" spans="1:1" x14ac:dyDescent="0.3">
      <c r="A410" s="28">
        <v>466.02</v>
      </c>
    </row>
    <row r="411" spans="1:1" x14ac:dyDescent="0.3">
      <c r="A411" s="29">
        <v>2660</v>
      </c>
    </row>
    <row r="412" spans="1:1" x14ac:dyDescent="0.3">
      <c r="A412" s="28">
        <v>421</v>
      </c>
    </row>
    <row r="413" spans="1:1" x14ac:dyDescent="0.3">
      <c r="A413" s="29">
        <v>1290</v>
      </c>
    </row>
    <row r="414" spans="1:1" x14ac:dyDescent="0.3">
      <c r="A414" s="28">
        <v>540</v>
      </c>
    </row>
    <row r="415" spans="1:1" x14ac:dyDescent="0.3">
      <c r="A415" s="29">
        <v>2853.5</v>
      </c>
    </row>
    <row r="416" spans="1:1" x14ac:dyDescent="0.3">
      <c r="A416" s="28">
        <v>311.48249781578778</v>
      </c>
    </row>
    <row r="417" spans="1:1" x14ac:dyDescent="0.3">
      <c r="A417" s="29">
        <v>758.62499468028545</v>
      </c>
    </row>
    <row r="418" spans="1:1" x14ac:dyDescent="0.3">
      <c r="A418" s="28">
        <v>890.05499930195515</v>
      </c>
    </row>
    <row r="419" spans="1:1" x14ac:dyDescent="0.3">
      <c r="A419" s="29">
        <v>531.99999958276749</v>
      </c>
    </row>
    <row r="420" spans="1:1" x14ac:dyDescent="0.3">
      <c r="A420" s="28">
        <v>569.99999955296516</v>
      </c>
    </row>
    <row r="421" spans="1:1" x14ac:dyDescent="0.3">
      <c r="A421" s="29">
        <v>500</v>
      </c>
    </row>
    <row r="422" spans="1:1" x14ac:dyDescent="0.3">
      <c r="A422" s="28">
        <v>180</v>
      </c>
    </row>
    <row r="423" spans="1:1" x14ac:dyDescent="0.3">
      <c r="A423" s="29">
        <v>269.99999955296516</v>
      </c>
    </row>
    <row r="424" spans="1:1" x14ac:dyDescent="0.3">
      <c r="A424" s="28">
        <v>1623.6799971461201</v>
      </c>
    </row>
    <row r="425" spans="1:1" x14ac:dyDescent="0.3">
      <c r="A425" s="29">
        <v>85.499999858438969</v>
      </c>
    </row>
    <row r="426" spans="1:1" x14ac:dyDescent="0.3">
      <c r="A426" s="28">
        <v>333.11999994516299</v>
      </c>
    </row>
    <row r="427" spans="1:1" x14ac:dyDescent="0.3">
      <c r="A427" s="29">
        <v>630</v>
      </c>
    </row>
    <row r="428" spans="1:1" x14ac:dyDescent="0.3">
      <c r="A428" s="28">
        <v>540</v>
      </c>
    </row>
    <row r="429" spans="1:1" x14ac:dyDescent="0.3">
      <c r="A429" s="29">
        <v>322.5</v>
      </c>
    </row>
    <row r="430" spans="1:1" x14ac:dyDescent="0.3">
      <c r="A430" s="28">
        <v>260</v>
      </c>
    </row>
    <row r="431" spans="1:1" x14ac:dyDescent="0.3">
      <c r="A431" s="29">
        <v>44.7</v>
      </c>
    </row>
    <row r="432" spans="1:1" x14ac:dyDescent="0.3">
      <c r="A432" s="28">
        <v>1725.5</v>
      </c>
    </row>
    <row r="433" spans="1:1" x14ac:dyDescent="0.3">
      <c r="A433" s="29">
        <v>279</v>
      </c>
    </row>
    <row r="434" spans="1:1" x14ac:dyDescent="0.3">
      <c r="A434" s="28">
        <v>120</v>
      </c>
    </row>
    <row r="435" spans="1:1" x14ac:dyDescent="0.3">
      <c r="A435" s="29">
        <v>122.5</v>
      </c>
    </row>
    <row r="436" spans="1:1" x14ac:dyDescent="0.3">
      <c r="A436" s="28">
        <v>880</v>
      </c>
    </row>
    <row r="437" spans="1:1" x14ac:dyDescent="0.3">
      <c r="A437" s="29">
        <v>192.99999928101897</v>
      </c>
    </row>
    <row r="438" spans="1:1" x14ac:dyDescent="0.3">
      <c r="A438" s="28">
        <v>622.39999768137932</v>
      </c>
    </row>
    <row r="439" spans="1:1" x14ac:dyDescent="0.3">
      <c r="A439" s="29">
        <v>395.99999852478504</v>
      </c>
    </row>
    <row r="440" spans="1:1" x14ac:dyDescent="0.3">
      <c r="A440" s="28">
        <v>418.499999307096</v>
      </c>
    </row>
    <row r="441" spans="1:1" x14ac:dyDescent="0.3">
      <c r="A441" s="29">
        <v>432</v>
      </c>
    </row>
    <row r="442" spans="1:1" x14ac:dyDescent="0.3">
      <c r="A442" s="28">
        <v>1972</v>
      </c>
    </row>
    <row r="443" spans="1:1" x14ac:dyDescent="0.3">
      <c r="A443" s="29">
        <v>252</v>
      </c>
    </row>
    <row r="444" spans="1:1" x14ac:dyDescent="0.3">
      <c r="A444" s="28">
        <v>157.31999987661837</v>
      </c>
    </row>
    <row r="445" spans="1:1" x14ac:dyDescent="0.3">
      <c r="A445" s="29">
        <v>125</v>
      </c>
    </row>
    <row r="446" spans="1:1" x14ac:dyDescent="0.3">
      <c r="A446" s="28">
        <v>78</v>
      </c>
    </row>
    <row r="447" spans="1:1" x14ac:dyDescent="0.3">
      <c r="A447" s="29">
        <v>50</v>
      </c>
    </row>
    <row r="448" spans="1:1" x14ac:dyDescent="0.3">
      <c r="A448" s="28">
        <v>184</v>
      </c>
    </row>
    <row r="449" spans="1:1" x14ac:dyDescent="0.3">
      <c r="A449" s="29">
        <v>328</v>
      </c>
    </row>
    <row r="450" spans="1:1" x14ac:dyDescent="0.3">
      <c r="A450" s="28">
        <v>390</v>
      </c>
    </row>
    <row r="451" spans="1:1" x14ac:dyDescent="0.3">
      <c r="A451" s="29">
        <v>13175</v>
      </c>
    </row>
    <row r="452" spans="1:1" x14ac:dyDescent="0.3">
      <c r="A452" s="28">
        <v>18</v>
      </c>
    </row>
    <row r="453" spans="1:1" x14ac:dyDescent="0.3">
      <c r="A453" s="29">
        <v>337.5</v>
      </c>
    </row>
    <row r="454" spans="1:1" x14ac:dyDescent="0.3">
      <c r="A454" s="28">
        <v>455</v>
      </c>
    </row>
    <row r="455" spans="1:1" x14ac:dyDescent="0.3">
      <c r="A455" s="29">
        <v>1140</v>
      </c>
    </row>
    <row r="456" spans="1:1" x14ac:dyDescent="0.3">
      <c r="A456" s="28">
        <v>522.5</v>
      </c>
    </row>
    <row r="457" spans="1:1" x14ac:dyDescent="0.3">
      <c r="A457" s="29">
        <v>456</v>
      </c>
    </row>
    <row r="458" spans="1:1" x14ac:dyDescent="0.3">
      <c r="A458" s="28">
        <v>150</v>
      </c>
    </row>
    <row r="459" spans="1:1" x14ac:dyDescent="0.3">
      <c r="A459" s="29">
        <v>1937.9999984800816</v>
      </c>
    </row>
    <row r="460" spans="1:1" x14ac:dyDescent="0.3">
      <c r="A460" s="28">
        <v>683.9999994635582</v>
      </c>
    </row>
    <row r="461" spans="1:1" x14ac:dyDescent="0.3">
      <c r="A461" s="29">
        <v>1745.9999971091747</v>
      </c>
    </row>
    <row r="462" spans="1:1" x14ac:dyDescent="0.3">
      <c r="A462" s="28">
        <v>10.799999982118607</v>
      </c>
    </row>
    <row r="463" spans="1:1" x14ac:dyDescent="0.3">
      <c r="A463" s="29">
        <v>107.99999982118607</v>
      </c>
    </row>
    <row r="464" spans="1:1" x14ac:dyDescent="0.3">
      <c r="A464" s="28">
        <v>269.99999955296516</v>
      </c>
    </row>
    <row r="465" spans="1:1" x14ac:dyDescent="0.3">
      <c r="A465" s="29">
        <v>31.279999780654904</v>
      </c>
    </row>
    <row r="466" spans="1:1" x14ac:dyDescent="0.3">
      <c r="A466" s="28">
        <v>936.9</v>
      </c>
    </row>
    <row r="467" spans="1:1" x14ac:dyDescent="0.3">
      <c r="A467" s="29">
        <v>418.19999706745142</v>
      </c>
    </row>
    <row r="468" spans="1:1" x14ac:dyDescent="0.3">
      <c r="A468" s="28">
        <v>110.49999922513962</v>
      </c>
    </row>
    <row r="469" spans="1:1" x14ac:dyDescent="0.3">
      <c r="A469" s="29">
        <v>62.46</v>
      </c>
    </row>
    <row r="470" spans="1:1" x14ac:dyDescent="0.3">
      <c r="A470" s="28">
        <v>175</v>
      </c>
    </row>
    <row r="471" spans="1:1" x14ac:dyDescent="0.3">
      <c r="A471" s="29">
        <v>1100</v>
      </c>
    </row>
    <row r="472" spans="1:1" x14ac:dyDescent="0.3">
      <c r="A472" s="28">
        <v>863.99999678134918</v>
      </c>
    </row>
    <row r="473" spans="1:1" x14ac:dyDescent="0.3">
      <c r="A473" s="29">
        <v>10329.199961520731</v>
      </c>
    </row>
    <row r="474" spans="1:1" x14ac:dyDescent="0.3">
      <c r="A474" s="28">
        <v>299.99999888241291</v>
      </c>
    </row>
    <row r="475" spans="1:1" x14ac:dyDescent="0.3">
      <c r="A475" s="29">
        <v>180</v>
      </c>
    </row>
    <row r="476" spans="1:1" x14ac:dyDescent="0.3">
      <c r="A476" s="28">
        <v>170</v>
      </c>
    </row>
    <row r="477" spans="1:1" x14ac:dyDescent="0.3">
      <c r="A477" s="29">
        <v>190</v>
      </c>
    </row>
    <row r="478" spans="1:1" x14ac:dyDescent="0.3">
      <c r="A478" s="28">
        <v>232.75</v>
      </c>
    </row>
    <row r="479" spans="1:1" x14ac:dyDescent="0.3">
      <c r="A479" s="29">
        <v>813.75</v>
      </c>
    </row>
    <row r="480" spans="1:1" x14ac:dyDescent="0.3">
      <c r="A480" s="28">
        <v>240</v>
      </c>
    </row>
    <row r="481" spans="1:1" x14ac:dyDescent="0.3">
      <c r="A481" s="29">
        <v>650</v>
      </c>
    </row>
    <row r="482" spans="1:1" x14ac:dyDescent="0.3">
      <c r="A482" s="28">
        <v>1152.375</v>
      </c>
    </row>
    <row r="483" spans="1:1" x14ac:dyDescent="0.3">
      <c r="A483" s="29">
        <v>1403.9999947696924</v>
      </c>
    </row>
    <row r="484" spans="1:1" x14ac:dyDescent="0.3">
      <c r="A484" s="28">
        <v>500</v>
      </c>
    </row>
    <row r="485" spans="1:1" x14ac:dyDescent="0.3">
      <c r="A485" s="29">
        <v>1140</v>
      </c>
    </row>
    <row r="486" spans="1:1" x14ac:dyDescent="0.3">
      <c r="A486" s="28">
        <v>3079.9999885261059</v>
      </c>
    </row>
    <row r="487" spans="1:1" x14ac:dyDescent="0.3">
      <c r="A487" s="29">
        <v>1462.5</v>
      </c>
    </row>
    <row r="488" spans="1:1" x14ac:dyDescent="0.3">
      <c r="A488" s="28">
        <v>690</v>
      </c>
    </row>
    <row r="489" spans="1:1" x14ac:dyDescent="0.3">
      <c r="A489" s="29">
        <v>213.75</v>
      </c>
    </row>
    <row r="490" spans="1:1" x14ac:dyDescent="0.3">
      <c r="A490" s="28">
        <v>312.3</v>
      </c>
    </row>
    <row r="491" spans="1:1" x14ac:dyDescent="0.3">
      <c r="A491" s="29">
        <v>298</v>
      </c>
    </row>
    <row r="492" spans="1:1" x14ac:dyDescent="0.3">
      <c r="A492" s="28">
        <v>1064</v>
      </c>
    </row>
    <row r="493" spans="1:1" x14ac:dyDescent="0.3">
      <c r="A493" s="29">
        <v>126</v>
      </c>
    </row>
    <row r="494" spans="1:1" x14ac:dyDescent="0.3">
      <c r="A494" s="28">
        <v>275.39999806880951</v>
      </c>
    </row>
    <row r="495" spans="1:1" x14ac:dyDescent="0.3">
      <c r="A495" s="29">
        <v>190</v>
      </c>
    </row>
    <row r="496" spans="1:1" x14ac:dyDescent="0.3">
      <c r="A496" s="28">
        <v>252</v>
      </c>
    </row>
    <row r="497" spans="1:1" x14ac:dyDescent="0.3">
      <c r="A497" s="29">
        <v>348</v>
      </c>
    </row>
    <row r="498" spans="1:1" x14ac:dyDescent="0.3">
      <c r="A498" s="28">
        <v>60</v>
      </c>
    </row>
    <row r="499" spans="1:1" x14ac:dyDescent="0.3">
      <c r="A499" s="29">
        <v>1367.9999977350235</v>
      </c>
    </row>
    <row r="500" spans="1:1" x14ac:dyDescent="0.3">
      <c r="A500" s="28">
        <v>897.74999851360917</v>
      </c>
    </row>
    <row r="501" spans="1:1" x14ac:dyDescent="0.3">
      <c r="A501" s="29">
        <v>167.3999997228384</v>
      </c>
    </row>
    <row r="502" spans="1:1" x14ac:dyDescent="0.3">
      <c r="A502" s="28">
        <v>491.99999999999994</v>
      </c>
    </row>
    <row r="503" spans="1:1" x14ac:dyDescent="0.3">
      <c r="A503" s="29">
        <v>110.39999958872795</v>
      </c>
    </row>
    <row r="504" spans="1:1" x14ac:dyDescent="0.3">
      <c r="A504" s="28">
        <v>223.99999916553497</v>
      </c>
    </row>
    <row r="505" spans="1:1" x14ac:dyDescent="0.3">
      <c r="A505" s="29">
        <v>233.99999912828207</v>
      </c>
    </row>
    <row r="506" spans="1:1" x14ac:dyDescent="0.3">
      <c r="A506" s="28">
        <v>570</v>
      </c>
    </row>
    <row r="507" spans="1:1" x14ac:dyDescent="0.3">
      <c r="A507" s="29">
        <v>279.2</v>
      </c>
    </row>
    <row r="508" spans="1:1" x14ac:dyDescent="0.3">
      <c r="A508" s="28">
        <v>199.5</v>
      </c>
    </row>
    <row r="509" spans="1:1" x14ac:dyDescent="0.3">
      <c r="A509" s="29">
        <v>300</v>
      </c>
    </row>
    <row r="510" spans="1:1" x14ac:dyDescent="0.3">
      <c r="A510" s="28">
        <v>726.74999490380287</v>
      </c>
    </row>
    <row r="511" spans="1:1" x14ac:dyDescent="0.3">
      <c r="A511" s="29">
        <v>726.7924949035048</v>
      </c>
    </row>
    <row r="512" spans="1:1" x14ac:dyDescent="0.3">
      <c r="A512" s="28">
        <v>2525.3159822916987</v>
      </c>
    </row>
    <row r="513" spans="1:1" x14ac:dyDescent="0.3">
      <c r="A513" s="29">
        <v>2180.2499847114086</v>
      </c>
    </row>
    <row r="514" spans="1:1" x14ac:dyDescent="0.3">
      <c r="A514" s="28">
        <v>2195</v>
      </c>
    </row>
    <row r="515" spans="1:1" x14ac:dyDescent="0.3">
      <c r="A515" s="29">
        <v>630</v>
      </c>
    </row>
    <row r="516" spans="1:1" x14ac:dyDescent="0.3">
      <c r="A516" s="28">
        <v>596</v>
      </c>
    </row>
    <row r="517" spans="1:1" x14ac:dyDescent="0.3">
      <c r="A517" s="29">
        <v>1020</v>
      </c>
    </row>
    <row r="518" spans="1:1" x14ac:dyDescent="0.3">
      <c r="A518" s="28">
        <v>100.79999962449074</v>
      </c>
    </row>
    <row r="519" spans="1:1" x14ac:dyDescent="0.3">
      <c r="A519" s="29">
        <v>547.20000000000005</v>
      </c>
    </row>
    <row r="520" spans="1:1" x14ac:dyDescent="0.3">
      <c r="A520" s="28">
        <v>390</v>
      </c>
    </row>
    <row r="521" spans="1:1" x14ac:dyDescent="0.3">
      <c r="A521" s="29">
        <v>468.45</v>
      </c>
    </row>
    <row r="522" spans="1:1" x14ac:dyDescent="0.3">
      <c r="A522" s="28">
        <v>144</v>
      </c>
    </row>
    <row r="523" spans="1:1" x14ac:dyDescent="0.3">
      <c r="A523" s="29">
        <v>289.5</v>
      </c>
    </row>
    <row r="524" spans="1:1" x14ac:dyDescent="0.3">
      <c r="A524" s="28">
        <v>108</v>
      </c>
    </row>
    <row r="525" spans="1:1" x14ac:dyDescent="0.3">
      <c r="A525" s="29">
        <v>111.75</v>
      </c>
    </row>
    <row r="526" spans="1:1" x14ac:dyDescent="0.3">
      <c r="A526" s="28">
        <v>99.35999983549118</v>
      </c>
    </row>
    <row r="527" spans="1:1" x14ac:dyDescent="0.3">
      <c r="A527" s="29">
        <v>80.999999865889549</v>
      </c>
    </row>
    <row r="528" spans="1:1" x14ac:dyDescent="0.3">
      <c r="A528" s="28">
        <v>33.749999944120646</v>
      </c>
    </row>
    <row r="529" spans="1:1" x14ac:dyDescent="0.3">
      <c r="A529" s="29">
        <v>94.499999843537807</v>
      </c>
    </row>
    <row r="530" spans="1:1" x14ac:dyDescent="0.3">
      <c r="A530" s="28">
        <v>368</v>
      </c>
    </row>
    <row r="531" spans="1:1" x14ac:dyDescent="0.3">
      <c r="A531" s="29">
        <v>736.75</v>
      </c>
    </row>
    <row r="532" spans="1:1" x14ac:dyDescent="0.3">
      <c r="A532" s="28">
        <v>43</v>
      </c>
    </row>
    <row r="533" spans="1:1" x14ac:dyDescent="0.3">
      <c r="A533" s="29">
        <v>187.38</v>
      </c>
    </row>
    <row r="534" spans="1:1" x14ac:dyDescent="0.3">
      <c r="A534" s="28">
        <v>368</v>
      </c>
    </row>
    <row r="535" spans="1:1" x14ac:dyDescent="0.3">
      <c r="A535" s="29">
        <v>434</v>
      </c>
    </row>
    <row r="536" spans="1:1" x14ac:dyDescent="0.3">
      <c r="A536" s="28">
        <v>140</v>
      </c>
    </row>
    <row r="537" spans="1:1" x14ac:dyDescent="0.3">
      <c r="A537" s="29">
        <v>1725.5</v>
      </c>
    </row>
    <row r="538" spans="1:1" x14ac:dyDescent="0.3">
      <c r="A538" s="28">
        <v>495.99999815225601</v>
      </c>
    </row>
    <row r="539" spans="1:1" x14ac:dyDescent="0.3">
      <c r="A539" s="29">
        <v>35.759999866783623</v>
      </c>
    </row>
    <row r="540" spans="1:1" x14ac:dyDescent="0.3">
      <c r="A540" s="28">
        <v>2591.9999957084656</v>
      </c>
    </row>
    <row r="541" spans="1:1" x14ac:dyDescent="0.3">
      <c r="A541" s="29">
        <v>1047.3749982658774</v>
      </c>
    </row>
    <row r="542" spans="1:1" x14ac:dyDescent="0.3">
      <c r="A542" s="28">
        <v>530.45999912172556</v>
      </c>
    </row>
    <row r="543" spans="1:1" x14ac:dyDescent="0.3">
      <c r="A543" s="29">
        <v>643.49999893456697</v>
      </c>
    </row>
    <row r="544" spans="1:1" x14ac:dyDescent="0.3">
      <c r="A544" s="28">
        <v>684</v>
      </c>
    </row>
    <row r="545" spans="1:1" x14ac:dyDescent="0.3">
      <c r="A545" s="29">
        <v>1847.7499985508618</v>
      </c>
    </row>
    <row r="546" spans="1:1" x14ac:dyDescent="0.3">
      <c r="A546" s="28">
        <v>172.12499971501529</v>
      </c>
    </row>
    <row r="547" spans="1:1" x14ac:dyDescent="0.3">
      <c r="A547" s="29">
        <v>337.49999944120646</v>
      </c>
    </row>
    <row r="548" spans="1:1" x14ac:dyDescent="0.3">
      <c r="A548" s="28">
        <v>279.19999895989895</v>
      </c>
    </row>
    <row r="549" spans="1:1" x14ac:dyDescent="0.3">
      <c r="A549" s="29">
        <v>39.999999850988388</v>
      </c>
    </row>
    <row r="550" spans="1:1" x14ac:dyDescent="0.3">
      <c r="A550" s="28">
        <v>95.999999642372131</v>
      </c>
    </row>
    <row r="551" spans="1:1" x14ac:dyDescent="0.3">
      <c r="A551" s="29">
        <v>360</v>
      </c>
    </row>
    <row r="552" spans="1:1" x14ac:dyDescent="0.3">
      <c r="A552" s="28">
        <v>1639.9999999999998</v>
      </c>
    </row>
    <row r="553" spans="1:1" x14ac:dyDescent="0.3">
      <c r="A553" s="29">
        <v>712.5</v>
      </c>
    </row>
    <row r="554" spans="1:1" x14ac:dyDescent="0.3">
      <c r="A554" s="28">
        <v>645</v>
      </c>
    </row>
    <row r="555" spans="1:1" x14ac:dyDescent="0.3">
      <c r="A555" s="29">
        <v>339.99999761581421</v>
      </c>
    </row>
    <row r="556" spans="1:1" x14ac:dyDescent="0.3">
      <c r="A556" s="28">
        <v>356.99999749660492</v>
      </c>
    </row>
    <row r="557" spans="1:1" x14ac:dyDescent="0.3">
      <c r="A557" s="29">
        <v>1980</v>
      </c>
    </row>
    <row r="558" spans="1:1" x14ac:dyDescent="0.3">
      <c r="A558" s="28">
        <v>936.9</v>
      </c>
    </row>
    <row r="559" spans="1:1" x14ac:dyDescent="0.3">
      <c r="A559" s="29">
        <v>1368</v>
      </c>
    </row>
    <row r="560" spans="1:1" x14ac:dyDescent="0.3">
      <c r="A560" s="28">
        <v>920</v>
      </c>
    </row>
    <row r="561" spans="1:1" x14ac:dyDescent="0.3">
      <c r="A561" s="29">
        <v>570</v>
      </c>
    </row>
    <row r="562" spans="1:1" x14ac:dyDescent="0.3">
      <c r="A562" s="28">
        <v>1075</v>
      </c>
    </row>
    <row r="563" spans="1:1" x14ac:dyDescent="0.3">
      <c r="A563" s="29">
        <v>455.99999964237213</v>
      </c>
    </row>
    <row r="564" spans="1:1" x14ac:dyDescent="0.3">
      <c r="A564" s="28">
        <v>227.99999982118607</v>
      </c>
    </row>
    <row r="565" spans="1:1" x14ac:dyDescent="0.3">
      <c r="A565" s="29">
        <v>1392</v>
      </c>
    </row>
    <row r="566" spans="1:1" x14ac:dyDescent="0.3">
      <c r="A566" s="28">
        <v>196.875</v>
      </c>
    </row>
    <row r="567" spans="1:1" x14ac:dyDescent="0.3">
      <c r="A567" s="29">
        <v>23.25</v>
      </c>
    </row>
    <row r="568" spans="1:1" x14ac:dyDescent="0.3">
      <c r="A568" s="28">
        <v>300</v>
      </c>
    </row>
    <row r="569" spans="1:1" x14ac:dyDescent="0.3">
      <c r="A569" s="29">
        <v>543.69000000000005</v>
      </c>
    </row>
    <row r="570" spans="1:1" x14ac:dyDescent="0.3">
      <c r="A570" s="28">
        <v>1080</v>
      </c>
    </row>
    <row r="571" spans="1:1" x14ac:dyDescent="0.3">
      <c r="A571" s="29">
        <v>6</v>
      </c>
    </row>
    <row r="572" spans="1:1" x14ac:dyDescent="0.3">
      <c r="A572" s="28">
        <v>189</v>
      </c>
    </row>
    <row r="573" spans="1:1" x14ac:dyDescent="0.3">
      <c r="A573" s="29">
        <v>193.2</v>
      </c>
    </row>
    <row r="574" spans="1:1" x14ac:dyDescent="0.3">
      <c r="A574" s="28">
        <v>700</v>
      </c>
    </row>
    <row r="575" spans="1:1" x14ac:dyDescent="0.3">
      <c r="A575" s="29">
        <v>281.59999895095825</v>
      </c>
    </row>
    <row r="576" spans="1:1" x14ac:dyDescent="0.3">
      <c r="A576" s="28">
        <v>138</v>
      </c>
    </row>
    <row r="577" spans="1:1" x14ac:dyDescent="0.3">
      <c r="A577" s="29">
        <v>911.99999660253525</v>
      </c>
    </row>
    <row r="578" spans="1:1" x14ac:dyDescent="0.3">
      <c r="A578" s="28">
        <v>680</v>
      </c>
    </row>
    <row r="579" spans="1:1" x14ac:dyDescent="0.3">
      <c r="A579" s="29">
        <v>112.5</v>
      </c>
    </row>
    <row r="580" spans="1:1" x14ac:dyDescent="0.3">
      <c r="A580" s="28">
        <v>2005.3979966796935</v>
      </c>
    </row>
    <row r="581" spans="1:1" x14ac:dyDescent="0.3">
      <c r="A581" s="29">
        <v>368</v>
      </c>
    </row>
    <row r="582" spans="1:1" x14ac:dyDescent="0.3">
      <c r="A582" s="28">
        <v>256.49999957531691</v>
      </c>
    </row>
    <row r="583" spans="1:1" x14ac:dyDescent="0.3">
      <c r="A583" s="29">
        <v>406.25</v>
      </c>
    </row>
    <row r="584" spans="1:1" x14ac:dyDescent="0.3">
      <c r="A584" s="28">
        <v>210</v>
      </c>
    </row>
    <row r="585" spans="1:1" x14ac:dyDescent="0.3">
      <c r="A585" s="29">
        <v>60</v>
      </c>
    </row>
    <row r="586" spans="1:1" x14ac:dyDescent="0.3">
      <c r="A586" s="28">
        <v>126</v>
      </c>
    </row>
    <row r="587" spans="1:1" x14ac:dyDescent="0.3">
      <c r="A587" s="29">
        <v>168</v>
      </c>
    </row>
    <row r="588" spans="1:1" x14ac:dyDescent="0.3">
      <c r="A588" s="28">
        <v>207.12</v>
      </c>
    </row>
    <row r="589" spans="1:1" x14ac:dyDescent="0.3">
      <c r="A589" s="29">
        <v>690</v>
      </c>
    </row>
    <row r="590" spans="1:1" x14ac:dyDescent="0.3">
      <c r="A590" s="28">
        <v>645.999995470047</v>
      </c>
    </row>
    <row r="591" spans="1:1" x14ac:dyDescent="0.3">
      <c r="A591" s="29">
        <v>519.13749635964632</v>
      </c>
    </row>
    <row r="592" spans="1:1" x14ac:dyDescent="0.3">
      <c r="A592" s="28">
        <v>33.06499976813793</v>
      </c>
    </row>
    <row r="593" spans="1:1" x14ac:dyDescent="0.3">
      <c r="A593" s="29">
        <v>1875</v>
      </c>
    </row>
    <row r="594" spans="1:1" x14ac:dyDescent="0.3">
      <c r="A594" s="28">
        <v>135</v>
      </c>
    </row>
    <row r="595" spans="1:1" x14ac:dyDescent="0.3">
      <c r="A595" s="29">
        <v>266</v>
      </c>
    </row>
    <row r="596" spans="1:1" x14ac:dyDescent="0.3">
      <c r="A596" s="28">
        <v>900</v>
      </c>
    </row>
    <row r="597" spans="1:1" x14ac:dyDescent="0.3">
      <c r="A597" s="29">
        <v>760</v>
      </c>
    </row>
    <row r="598" spans="1:1" x14ac:dyDescent="0.3">
      <c r="A598" s="28">
        <v>341.9999997317791</v>
      </c>
    </row>
    <row r="599" spans="1:1" x14ac:dyDescent="0.3">
      <c r="A599" s="29">
        <v>954</v>
      </c>
    </row>
    <row r="600" spans="1:1" x14ac:dyDescent="0.3">
      <c r="A600" s="28">
        <v>30</v>
      </c>
    </row>
    <row r="601" spans="1:1" x14ac:dyDescent="0.3">
      <c r="A601" s="29">
        <v>258</v>
      </c>
    </row>
    <row r="602" spans="1:1" x14ac:dyDescent="0.3">
      <c r="A602" s="28">
        <v>279</v>
      </c>
    </row>
    <row r="603" spans="1:1" x14ac:dyDescent="0.3">
      <c r="A603" s="29">
        <v>820.80000000000007</v>
      </c>
    </row>
    <row r="604" spans="1:1" x14ac:dyDescent="0.3">
      <c r="A604" s="28">
        <v>386.4</v>
      </c>
    </row>
    <row r="605" spans="1:1" x14ac:dyDescent="0.3">
      <c r="A605" s="29">
        <v>77.5</v>
      </c>
    </row>
    <row r="606" spans="1:1" x14ac:dyDescent="0.3">
      <c r="A606" s="28">
        <v>371.87499739229679</v>
      </c>
    </row>
    <row r="607" spans="1:1" x14ac:dyDescent="0.3">
      <c r="A607" s="29">
        <v>866.99999392032623</v>
      </c>
    </row>
    <row r="608" spans="1:1" x14ac:dyDescent="0.3">
      <c r="A608" s="28">
        <v>642.59999549388885</v>
      </c>
    </row>
    <row r="609" spans="1:1" x14ac:dyDescent="0.3">
      <c r="A609" s="29">
        <v>45.599999964237213</v>
      </c>
    </row>
    <row r="610" spans="1:1" x14ac:dyDescent="0.3">
      <c r="A610" s="28">
        <v>180</v>
      </c>
    </row>
    <row r="611" spans="1:1" x14ac:dyDescent="0.3">
      <c r="A611" s="29">
        <v>270</v>
      </c>
    </row>
    <row r="612" spans="1:1" x14ac:dyDescent="0.3">
      <c r="A612" s="28">
        <v>157.5</v>
      </c>
    </row>
    <row r="613" spans="1:1" x14ac:dyDescent="0.3">
      <c r="A613" s="29">
        <v>270</v>
      </c>
    </row>
    <row r="614" spans="1:1" x14ac:dyDescent="0.3">
      <c r="A614" s="28">
        <v>588.999999538064</v>
      </c>
    </row>
    <row r="615" spans="1:1" x14ac:dyDescent="0.3">
      <c r="A615" s="29">
        <v>7905</v>
      </c>
    </row>
    <row r="616" spans="1:1" x14ac:dyDescent="0.3">
      <c r="A616" s="28">
        <v>918.39999999999986</v>
      </c>
    </row>
    <row r="617" spans="1:1" x14ac:dyDescent="0.3">
      <c r="A617" s="29">
        <v>3300</v>
      </c>
    </row>
    <row r="618" spans="1:1" x14ac:dyDescent="0.3">
      <c r="A618" s="28">
        <v>997.5</v>
      </c>
    </row>
    <row r="619" spans="1:1" x14ac:dyDescent="0.3">
      <c r="A619" s="29">
        <v>285</v>
      </c>
    </row>
    <row r="620" spans="1:1" x14ac:dyDescent="0.3">
      <c r="A620" s="28">
        <v>660</v>
      </c>
    </row>
    <row r="621" spans="1:1" x14ac:dyDescent="0.3">
      <c r="A621" s="29">
        <v>480</v>
      </c>
    </row>
    <row r="622" spans="1:1" x14ac:dyDescent="0.3">
      <c r="A622" s="28">
        <v>1360</v>
      </c>
    </row>
    <row r="623" spans="1:1" x14ac:dyDescent="0.3">
      <c r="A623" s="29">
        <v>184</v>
      </c>
    </row>
    <row r="624" spans="1:1" x14ac:dyDescent="0.3">
      <c r="A624" s="28">
        <v>465.49999963492155</v>
      </c>
    </row>
    <row r="625" spans="1:1" x14ac:dyDescent="0.3">
      <c r="A625" s="29">
        <v>370.49999970942736</v>
      </c>
    </row>
    <row r="626" spans="1:1" x14ac:dyDescent="0.3">
      <c r="A626" s="28">
        <v>140</v>
      </c>
    </row>
    <row r="627" spans="1:1" x14ac:dyDescent="0.3">
      <c r="A627" s="29">
        <v>184</v>
      </c>
    </row>
    <row r="628" spans="1:1" x14ac:dyDescent="0.3">
      <c r="A628" s="28">
        <v>159</v>
      </c>
    </row>
    <row r="629" spans="1:1" x14ac:dyDescent="0.3">
      <c r="A629" s="29">
        <v>341.99999943375587</v>
      </c>
    </row>
    <row r="630" spans="1:1" x14ac:dyDescent="0.3">
      <c r="A630" s="28">
        <v>179.99999970197678</v>
      </c>
    </row>
    <row r="631" spans="1:1" x14ac:dyDescent="0.3">
      <c r="A631" s="29">
        <v>647.99999892711639</v>
      </c>
    </row>
    <row r="632" spans="1:1" x14ac:dyDescent="0.3">
      <c r="A632" s="28">
        <v>809.99999865889549</v>
      </c>
    </row>
    <row r="633" spans="1:1" x14ac:dyDescent="0.3">
      <c r="A633" s="29">
        <v>105</v>
      </c>
    </row>
    <row r="634" spans="1:1" x14ac:dyDescent="0.3">
      <c r="A634" s="28">
        <v>1325</v>
      </c>
    </row>
    <row r="635" spans="1:1" x14ac:dyDescent="0.3">
      <c r="A635" s="29">
        <v>160</v>
      </c>
    </row>
    <row r="636" spans="1:1" x14ac:dyDescent="0.3">
      <c r="A636" s="28">
        <v>46</v>
      </c>
    </row>
    <row r="637" spans="1:1" x14ac:dyDescent="0.3">
      <c r="A637" s="29">
        <v>936.9</v>
      </c>
    </row>
    <row r="638" spans="1:1" x14ac:dyDescent="0.3">
      <c r="A638" s="28">
        <v>134.10000000000002</v>
      </c>
    </row>
    <row r="639" spans="1:1" x14ac:dyDescent="0.3">
      <c r="A639" s="29">
        <v>1650</v>
      </c>
    </row>
    <row r="640" spans="1:1" x14ac:dyDescent="0.3">
      <c r="A640" s="28">
        <v>239.99999910593033</v>
      </c>
    </row>
    <row r="641" spans="1:1" x14ac:dyDescent="0.3">
      <c r="A641" s="29">
        <v>236.25</v>
      </c>
    </row>
    <row r="642" spans="1:1" x14ac:dyDescent="0.3">
      <c r="A642" s="28">
        <v>314.09999999999997</v>
      </c>
    </row>
    <row r="643" spans="1:1" x14ac:dyDescent="0.3">
      <c r="A643" s="29">
        <v>3000</v>
      </c>
    </row>
    <row r="644" spans="1:1" x14ac:dyDescent="0.3">
      <c r="A644" s="28">
        <v>375</v>
      </c>
    </row>
    <row r="645" spans="1:1" x14ac:dyDescent="0.3">
      <c r="A645" s="29">
        <v>279</v>
      </c>
    </row>
    <row r="646" spans="1:1" x14ac:dyDescent="0.3">
      <c r="A646" s="28">
        <v>247.98749826103449</v>
      </c>
    </row>
    <row r="647" spans="1:1" x14ac:dyDescent="0.3">
      <c r="A647" s="29">
        <v>77.349999457597733</v>
      </c>
    </row>
    <row r="648" spans="1:1" x14ac:dyDescent="0.3">
      <c r="A648" s="28">
        <v>797.99999937415123</v>
      </c>
    </row>
    <row r="649" spans="1:1" x14ac:dyDescent="0.3">
      <c r="A649" s="29">
        <v>265.99999979138374</v>
      </c>
    </row>
    <row r="650" spans="1:1" x14ac:dyDescent="0.3">
      <c r="A650" s="28">
        <v>284.17499952949584</v>
      </c>
    </row>
    <row r="651" spans="1:1" x14ac:dyDescent="0.3">
      <c r="A651" s="29">
        <v>152.99999974668026</v>
      </c>
    </row>
    <row r="652" spans="1:1" x14ac:dyDescent="0.3">
      <c r="A652" s="28">
        <v>323.9999994635582</v>
      </c>
    </row>
    <row r="653" spans="1:1" x14ac:dyDescent="0.3">
      <c r="A653" s="29">
        <v>1140</v>
      </c>
    </row>
    <row r="654" spans="1:1" x14ac:dyDescent="0.3">
      <c r="A654" s="28">
        <v>90</v>
      </c>
    </row>
    <row r="655" spans="1:1" x14ac:dyDescent="0.3">
      <c r="A655" s="29">
        <v>193</v>
      </c>
    </row>
    <row r="656" spans="1:1" x14ac:dyDescent="0.3">
      <c r="A656" s="28">
        <v>65</v>
      </c>
    </row>
    <row r="657" spans="1:1" x14ac:dyDescent="0.3">
      <c r="A657" s="29">
        <v>237.49999981373549</v>
      </c>
    </row>
    <row r="658" spans="1:1" x14ac:dyDescent="0.3">
      <c r="A658" s="28">
        <v>532</v>
      </c>
    </row>
    <row r="659" spans="1:1" x14ac:dyDescent="0.3">
      <c r="A659" s="29">
        <v>869.99999999999989</v>
      </c>
    </row>
    <row r="660" spans="1:1" x14ac:dyDescent="0.3">
      <c r="A660" s="28">
        <v>325</v>
      </c>
    </row>
    <row r="661" spans="1:1" x14ac:dyDescent="0.3">
      <c r="A661" s="29">
        <v>63</v>
      </c>
    </row>
    <row r="662" spans="1:1" x14ac:dyDescent="0.3">
      <c r="A662" s="28">
        <v>92</v>
      </c>
    </row>
    <row r="663" spans="1:1" x14ac:dyDescent="0.3">
      <c r="A663" s="29">
        <v>420</v>
      </c>
    </row>
    <row r="664" spans="1:1" x14ac:dyDescent="0.3">
      <c r="A664" s="28">
        <v>912</v>
      </c>
    </row>
    <row r="665" spans="1:1" x14ac:dyDescent="0.3">
      <c r="A665" s="29">
        <v>500</v>
      </c>
    </row>
    <row r="666" spans="1:1" x14ac:dyDescent="0.3">
      <c r="A666" s="28">
        <v>176.6999998614192</v>
      </c>
    </row>
    <row r="667" spans="1:1" x14ac:dyDescent="0.3">
      <c r="A667" s="29">
        <v>346.55999972820285</v>
      </c>
    </row>
    <row r="668" spans="1:1" x14ac:dyDescent="0.3">
      <c r="A668" s="28">
        <v>149</v>
      </c>
    </row>
    <row r="669" spans="1:1" x14ac:dyDescent="0.3">
      <c r="A669" s="29">
        <v>199.5</v>
      </c>
    </row>
    <row r="670" spans="1:1" x14ac:dyDescent="0.3">
      <c r="A670" s="28">
        <v>196.79999999999998</v>
      </c>
    </row>
    <row r="671" spans="1:1" x14ac:dyDescent="0.3">
      <c r="A671" s="29">
        <v>420</v>
      </c>
    </row>
    <row r="672" spans="1:1" x14ac:dyDescent="0.3">
      <c r="A672" s="28">
        <v>1627.5</v>
      </c>
    </row>
    <row r="673" spans="1:1" x14ac:dyDescent="0.3">
      <c r="A673" s="29">
        <v>421</v>
      </c>
    </row>
    <row r="674" spans="1:1" x14ac:dyDescent="0.3">
      <c r="A674" s="28">
        <v>228</v>
      </c>
    </row>
    <row r="675" spans="1:1" x14ac:dyDescent="0.3">
      <c r="A675" s="29">
        <v>120</v>
      </c>
    </row>
    <row r="676" spans="1:1" x14ac:dyDescent="0.3">
      <c r="A676" s="28">
        <v>328</v>
      </c>
    </row>
    <row r="677" spans="1:1" x14ac:dyDescent="0.3">
      <c r="A677" s="29">
        <v>712.5</v>
      </c>
    </row>
    <row r="678" spans="1:1" x14ac:dyDescent="0.3">
      <c r="A678" s="28">
        <v>147.89999999999998</v>
      </c>
    </row>
    <row r="679" spans="1:1" x14ac:dyDescent="0.3">
      <c r="A679" s="29">
        <v>226.79999962449074</v>
      </c>
    </row>
    <row r="680" spans="1:1" x14ac:dyDescent="0.3">
      <c r="A680" s="28">
        <v>188.99999968707561</v>
      </c>
    </row>
    <row r="681" spans="1:1" x14ac:dyDescent="0.3">
      <c r="A681" s="29">
        <v>586.49999588727951</v>
      </c>
    </row>
    <row r="682" spans="1:1" x14ac:dyDescent="0.3">
      <c r="A682" s="28">
        <v>162.56249886006117</v>
      </c>
    </row>
    <row r="683" spans="1:1" x14ac:dyDescent="0.3">
      <c r="A683" s="29">
        <v>60</v>
      </c>
    </row>
    <row r="684" spans="1:1" x14ac:dyDescent="0.3">
      <c r="A684" s="28">
        <v>180</v>
      </c>
    </row>
    <row r="685" spans="1:1" x14ac:dyDescent="0.3">
      <c r="A685" s="29">
        <v>136.80000000000001</v>
      </c>
    </row>
    <row r="686" spans="1:1" x14ac:dyDescent="0.3">
      <c r="A686" s="28">
        <v>4456.4400000000005</v>
      </c>
    </row>
    <row r="687" spans="1:1" x14ac:dyDescent="0.3">
      <c r="A687" s="29">
        <v>251.0999995842576</v>
      </c>
    </row>
    <row r="688" spans="1:1" x14ac:dyDescent="0.3">
      <c r="A688" s="28">
        <v>934.99999344348907</v>
      </c>
    </row>
    <row r="689" spans="1:1" x14ac:dyDescent="0.3">
      <c r="A689" s="29">
        <v>1274.9999910593033</v>
      </c>
    </row>
    <row r="690" spans="1:1" x14ac:dyDescent="0.3">
      <c r="A690" s="28">
        <v>339.99999761581421</v>
      </c>
    </row>
    <row r="691" spans="1:1" x14ac:dyDescent="0.3">
      <c r="A691" s="29">
        <v>38.249999731779099</v>
      </c>
    </row>
    <row r="692" spans="1:1" x14ac:dyDescent="0.3">
      <c r="A692" s="28">
        <v>91.799999356269836</v>
      </c>
    </row>
    <row r="693" spans="1:1" x14ac:dyDescent="0.3">
      <c r="A693" s="29">
        <v>48.449999660253525</v>
      </c>
    </row>
    <row r="694" spans="1:1" x14ac:dyDescent="0.3">
      <c r="A694" s="28">
        <v>346.79999756813049</v>
      </c>
    </row>
    <row r="695" spans="1:1" x14ac:dyDescent="0.3">
      <c r="A695" s="29">
        <v>319.9999988079071</v>
      </c>
    </row>
    <row r="696" spans="1:1" x14ac:dyDescent="0.3">
      <c r="A696" s="28">
        <v>1279.9999952316284</v>
      </c>
    </row>
    <row r="697" spans="1:1" x14ac:dyDescent="0.3">
      <c r="A697" s="29">
        <v>341.99999872595072</v>
      </c>
    </row>
    <row r="698" spans="1:1" x14ac:dyDescent="0.3">
      <c r="A698" s="28">
        <v>3159</v>
      </c>
    </row>
    <row r="699" spans="1:1" x14ac:dyDescent="0.3">
      <c r="A699" s="29">
        <v>1596</v>
      </c>
    </row>
    <row r="700" spans="1:1" x14ac:dyDescent="0.3">
      <c r="A700" s="28">
        <v>2660</v>
      </c>
    </row>
    <row r="701" spans="1:1" x14ac:dyDescent="0.3">
      <c r="A701" s="29">
        <v>820.95</v>
      </c>
    </row>
    <row r="702" spans="1:1" x14ac:dyDescent="0.3">
      <c r="A702" s="28">
        <v>387.5</v>
      </c>
    </row>
    <row r="703" spans="1:1" x14ac:dyDescent="0.3">
      <c r="A703" s="29">
        <v>1319.1999907493591</v>
      </c>
    </row>
    <row r="704" spans="1:1" x14ac:dyDescent="0.3">
      <c r="A704" s="28">
        <v>872.5</v>
      </c>
    </row>
    <row r="705" spans="1:1" x14ac:dyDescent="0.3">
      <c r="A705" s="29">
        <v>5268</v>
      </c>
    </row>
    <row r="706" spans="1:1" x14ac:dyDescent="0.3">
      <c r="A706" s="28">
        <v>33.999999761581421</v>
      </c>
    </row>
    <row r="707" spans="1:1" x14ac:dyDescent="0.3">
      <c r="A707" s="29">
        <v>2427.5999829769135</v>
      </c>
    </row>
    <row r="708" spans="1:1" x14ac:dyDescent="0.3">
      <c r="A708" s="28">
        <v>1406.2499976716936</v>
      </c>
    </row>
    <row r="709" spans="1:1" x14ac:dyDescent="0.3">
      <c r="A709" s="29">
        <v>694.79999884963036</v>
      </c>
    </row>
    <row r="710" spans="1:1" x14ac:dyDescent="0.3">
      <c r="A710" s="28">
        <v>280</v>
      </c>
    </row>
    <row r="711" spans="1:1" x14ac:dyDescent="0.3">
      <c r="A711" s="29">
        <v>42</v>
      </c>
    </row>
    <row r="712" spans="1:1" x14ac:dyDescent="0.3">
      <c r="A712" s="28">
        <v>220</v>
      </c>
    </row>
    <row r="713" spans="1:1" x14ac:dyDescent="0.3">
      <c r="A713" s="29">
        <v>90</v>
      </c>
    </row>
    <row r="714" spans="1:1" x14ac:dyDescent="0.3">
      <c r="A714" s="28">
        <v>22.5</v>
      </c>
    </row>
    <row r="715" spans="1:1" x14ac:dyDescent="0.3">
      <c r="A715" s="29">
        <v>3952.5</v>
      </c>
    </row>
    <row r="716" spans="1:1" x14ac:dyDescent="0.3">
      <c r="A716" s="28">
        <v>175.04999999999998</v>
      </c>
    </row>
    <row r="717" spans="1:1" x14ac:dyDescent="0.3">
      <c r="A717" s="29">
        <v>471.1999996304512</v>
      </c>
    </row>
    <row r="718" spans="1:1" x14ac:dyDescent="0.3">
      <c r="A718" s="28">
        <v>1520</v>
      </c>
    </row>
    <row r="719" spans="1:1" x14ac:dyDescent="0.3">
      <c r="A719" s="29">
        <v>322.99999974668026</v>
      </c>
    </row>
    <row r="720" spans="1:1" x14ac:dyDescent="0.3">
      <c r="A720" s="28">
        <v>36</v>
      </c>
    </row>
    <row r="721" spans="1:1" x14ac:dyDescent="0.3">
      <c r="A721" s="29">
        <v>164</v>
      </c>
    </row>
    <row r="722" spans="1:1" x14ac:dyDescent="0.3">
      <c r="A722" s="28">
        <v>54</v>
      </c>
    </row>
    <row r="723" spans="1:1" x14ac:dyDescent="0.3">
      <c r="A723" s="29">
        <v>96.5</v>
      </c>
    </row>
    <row r="724" spans="1:1" x14ac:dyDescent="0.3">
      <c r="A724" s="28">
        <v>75</v>
      </c>
    </row>
    <row r="725" spans="1:1" x14ac:dyDescent="0.3">
      <c r="A725" s="29">
        <v>575.99999785423279</v>
      </c>
    </row>
    <row r="726" spans="1:1" x14ac:dyDescent="0.3">
      <c r="A726" s="28">
        <v>960</v>
      </c>
    </row>
    <row r="727" spans="1:1" x14ac:dyDescent="0.3">
      <c r="A727" s="29">
        <v>414.23999845683574</v>
      </c>
    </row>
    <row r="728" spans="1:1" x14ac:dyDescent="0.3">
      <c r="A728" s="28">
        <v>367.99999862909317</v>
      </c>
    </row>
    <row r="729" spans="1:1" x14ac:dyDescent="0.3">
      <c r="A729" s="29">
        <v>877.49999854713678</v>
      </c>
    </row>
    <row r="730" spans="1:1" x14ac:dyDescent="0.3">
      <c r="A730" s="28">
        <v>1093.4999981895089</v>
      </c>
    </row>
    <row r="731" spans="1:1" x14ac:dyDescent="0.3">
      <c r="A731" s="29">
        <v>421.19999930262566</v>
      </c>
    </row>
    <row r="732" spans="1:1" x14ac:dyDescent="0.3">
      <c r="A732" s="28">
        <v>52.109999913722277</v>
      </c>
    </row>
    <row r="733" spans="1:1" x14ac:dyDescent="0.3">
      <c r="A733" s="29">
        <v>62</v>
      </c>
    </row>
    <row r="734" spans="1:1" x14ac:dyDescent="0.3">
      <c r="A734" s="28">
        <v>258.89999999999998</v>
      </c>
    </row>
    <row r="735" spans="1:1" x14ac:dyDescent="0.3">
      <c r="A735" s="29">
        <v>2760</v>
      </c>
    </row>
    <row r="736" spans="1:1" x14ac:dyDescent="0.3">
      <c r="A736" s="28">
        <v>111.75</v>
      </c>
    </row>
    <row r="737" spans="1:1" x14ac:dyDescent="0.3">
      <c r="A737" s="29">
        <v>570</v>
      </c>
    </row>
    <row r="738" spans="1:1" x14ac:dyDescent="0.3">
      <c r="A738" s="28">
        <v>248.39999958872795</v>
      </c>
    </row>
    <row r="739" spans="1:1" x14ac:dyDescent="0.3">
      <c r="A739" s="29">
        <v>122.39999914169312</v>
      </c>
    </row>
    <row r="740" spans="1:1" x14ac:dyDescent="0.3">
      <c r="A740" s="28">
        <v>60</v>
      </c>
    </row>
    <row r="741" spans="1:1" x14ac:dyDescent="0.3">
      <c r="A741" s="29">
        <v>968.9999932050705</v>
      </c>
    </row>
    <row r="742" spans="1:1" x14ac:dyDescent="0.3">
      <c r="A742" s="28">
        <v>989.99999836087227</v>
      </c>
    </row>
    <row r="743" spans="1:1" x14ac:dyDescent="0.3">
      <c r="A743" s="29">
        <v>512.99999915063381</v>
      </c>
    </row>
    <row r="744" spans="1:1" x14ac:dyDescent="0.3">
      <c r="A744" s="28">
        <v>63</v>
      </c>
    </row>
    <row r="745" spans="1:1" x14ac:dyDescent="0.3">
      <c r="A745" s="29">
        <v>15.999999940395355</v>
      </c>
    </row>
    <row r="746" spans="1:1" x14ac:dyDescent="0.3">
      <c r="A746" s="28">
        <v>313.2</v>
      </c>
    </row>
    <row r="747" spans="1:1" x14ac:dyDescent="0.3">
      <c r="A747" s="29">
        <v>336</v>
      </c>
    </row>
    <row r="748" spans="1:1" x14ac:dyDescent="0.3">
      <c r="A748" s="28">
        <v>250</v>
      </c>
    </row>
    <row r="749" spans="1:1" x14ac:dyDescent="0.3">
      <c r="A749" s="29">
        <v>360</v>
      </c>
    </row>
    <row r="750" spans="1:1" x14ac:dyDescent="0.3">
      <c r="A750" s="28">
        <v>1560</v>
      </c>
    </row>
    <row r="751" spans="1:1" x14ac:dyDescent="0.3">
      <c r="A751" s="29">
        <v>1150</v>
      </c>
    </row>
    <row r="752" spans="1:1" x14ac:dyDescent="0.3">
      <c r="A752" s="28">
        <v>570</v>
      </c>
    </row>
    <row r="753" spans="1:1" x14ac:dyDescent="0.3">
      <c r="A753" s="29">
        <v>900</v>
      </c>
    </row>
    <row r="754" spans="1:1" x14ac:dyDescent="0.3">
      <c r="A754" s="28">
        <v>110</v>
      </c>
    </row>
    <row r="755" spans="1:1" x14ac:dyDescent="0.3">
      <c r="A755" s="29">
        <v>388.35</v>
      </c>
    </row>
    <row r="756" spans="1:1" x14ac:dyDescent="0.3">
      <c r="A756" s="28">
        <v>408</v>
      </c>
    </row>
    <row r="757" spans="1:1" x14ac:dyDescent="0.3">
      <c r="A757" s="29">
        <v>1044.9999991804361</v>
      </c>
    </row>
    <row r="758" spans="1:1" x14ac:dyDescent="0.3">
      <c r="A758" s="28">
        <v>835.19999999999993</v>
      </c>
    </row>
    <row r="759" spans="1:1" x14ac:dyDescent="0.3">
      <c r="A759" s="29">
        <v>341.9999997317791</v>
      </c>
    </row>
    <row r="760" spans="1:1" x14ac:dyDescent="0.3">
      <c r="A760" s="28">
        <v>258.89999999999998</v>
      </c>
    </row>
    <row r="761" spans="1:1" x14ac:dyDescent="0.3">
      <c r="A761" s="29">
        <v>147.19999945163727</v>
      </c>
    </row>
    <row r="762" spans="1:1" x14ac:dyDescent="0.3">
      <c r="A762" s="28">
        <v>59.599999777972705</v>
      </c>
    </row>
    <row r="763" spans="1:1" x14ac:dyDescent="0.3">
      <c r="A763" s="29">
        <v>944.99999843537807</v>
      </c>
    </row>
    <row r="764" spans="1:1" x14ac:dyDescent="0.3">
      <c r="A764" s="28">
        <v>165.59999972581863</v>
      </c>
    </row>
    <row r="765" spans="1:1" x14ac:dyDescent="0.3">
      <c r="A765" s="29">
        <v>87.749999854713678</v>
      </c>
    </row>
    <row r="766" spans="1:1" x14ac:dyDescent="0.3">
      <c r="A766" s="28">
        <v>742.4999987706542</v>
      </c>
    </row>
    <row r="767" spans="1:1" x14ac:dyDescent="0.3">
      <c r="A767" s="29">
        <v>427.5</v>
      </c>
    </row>
    <row r="768" spans="1:1" x14ac:dyDescent="0.3">
      <c r="A768" s="28">
        <v>250</v>
      </c>
    </row>
    <row r="769" spans="1:1" x14ac:dyDescent="0.3">
      <c r="A769" s="29">
        <v>75</v>
      </c>
    </row>
    <row r="770" spans="1:1" x14ac:dyDescent="0.3">
      <c r="A770" s="28">
        <v>892.5</v>
      </c>
    </row>
    <row r="771" spans="1:1" x14ac:dyDescent="0.3">
      <c r="A771" s="29">
        <v>375</v>
      </c>
    </row>
    <row r="772" spans="1:1" x14ac:dyDescent="0.3">
      <c r="A772" s="28">
        <v>318</v>
      </c>
    </row>
    <row r="773" spans="1:1" x14ac:dyDescent="0.3">
      <c r="A773" s="29">
        <v>265</v>
      </c>
    </row>
    <row r="774" spans="1:1" x14ac:dyDescent="0.3">
      <c r="A774" s="28">
        <v>730.8</v>
      </c>
    </row>
    <row r="775" spans="1:1" x14ac:dyDescent="0.3">
      <c r="A775" s="29">
        <v>135</v>
      </c>
    </row>
    <row r="776" spans="1:1" x14ac:dyDescent="0.3">
      <c r="A776" s="28">
        <v>105</v>
      </c>
    </row>
    <row r="777" spans="1:1" x14ac:dyDescent="0.3">
      <c r="A777" s="29">
        <v>34.799999999999997</v>
      </c>
    </row>
    <row r="778" spans="1:1" x14ac:dyDescent="0.3">
      <c r="A778" s="28">
        <v>48</v>
      </c>
    </row>
    <row r="779" spans="1:1" x14ac:dyDescent="0.3">
      <c r="A779" s="29">
        <v>150</v>
      </c>
    </row>
    <row r="780" spans="1:1" x14ac:dyDescent="0.3">
      <c r="A780" s="28">
        <v>37.5</v>
      </c>
    </row>
    <row r="781" spans="1:1" x14ac:dyDescent="0.3">
      <c r="A781" s="29">
        <v>120</v>
      </c>
    </row>
    <row r="782" spans="1:1" x14ac:dyDescent="0.3">
      <c r="A782" s="28">
        <v>600</v>
      </c>
    </row>
    <row r="783" spans="1:1" x14ac:dyDescent="0.3">
      <c r="A783" s="29">
        <v>1249.2</v>
      </c>
    </row>
    <row r="784" spans="1:1" x14ac:dyDescent="0.3">
      <c r="A784" s="28">
        <v>7905</v>
      </c>
    </row>
    <row r="785" spans="1:1" x14ac:dyDescent="0.3">
      <c r="A785" s="29">
        <v>437.5</v>
      </c>
    </row>
    <row r="786" spans="1:1" x14ac:dyDescent="0.3">
      <c r="A786" s="28">
        <v>141.74999976530671</v>
      </c>
    </row>
    <row r="787" spans="1:1" x14ac:dyDescent="0.3">
      <c r="A787" s="29">
        <v>948.59999842941761</v>
      </c>
    </row>
    <row r="788" spans="1:1" x14ac:dyDescent="0.3">
      <c r="A788" s="28">
        <v>682.01999887079</v>
      </c>
    </row>
    <row r="789" spans="1:1" x14ac:dyDescent="0.3">
      <c r="A789" s="29">
        <v>174.14999971166253</v>
      </c>
    </row>
    <row r="790" spans="1:1" x14ac:dyDescent="0.3">
      <c r="A790" s="28">
        <v>299.24999976530671</v>
      </c>
    </row>
    <row r="791" spans="1:1" x14ac:dyDescent="0.3">
      <c r="A791" s="29">
        <v>169.85999986678362</v>
      </c>
    </row>
    <row r="792" spans="1:1" x14ac:dyDescent="0.3">
      <c r="A792" s="28">
        <v>968.9999932050705</v>
      </c>
    </row>
    <row r="793" spans="1:1" x14ac:dyDescent="0.3">
      <c r="A793" s="29">
        <v>535.49999624490738</v>
      </c>
    </row>
    <row r="794" spans="1:1" x14ac:dyDescent="0.3">
      <c r="A794" s="28">
        <v>319.2</v>
      </c>
    </row>
    <row r="795" spans="1:1" x14ac:dyDescent="0.3">
      <c r="A795" s="29">
        <v>98</v>
      </c>
    </row>
    <row r="796" spans="1:1" x14ac:dyDescent="0.3">
      <c r="A796" s="28">
        <v>210</v>
      </c>
    </row>
    <row r="797" spans="1:1" x14ac:dyDescent="0.3">
      <c r="A797" s="29">
        <v>300</v>
      </c>
    </row>
    <row r="798" spans="1:1" x14ac:dyDescent="0.3">
      <c r="A798" s="28">
        <v>540</v>
      </c>
    </row>
    <row r="799" spans="1:1" x14ac:dyDescent="0.3">
      <c r="A799" s="29">
        <v>1972</v>
      </c>
    </row>
    <row r="800" spans="1:1" x14ac:dyDescent="0.3">
      <c r="A800" s="28">
        <v>652.79999542236328</v>
      </c>
    </row>
    <row r="801" spans="1:1" x14ac:dyDescent="0.3">
      <c r="A801" s="29">
        <v>1140</v>
      </c>
    </row>
    <row r="802" spans="1:1" x14ac:dyDescent="0.3">
      <c r="A802" s="28">
        <v>105</v>
      </c>
    </row>
    <row r="803" spans="1:1" x14ac:dyDescent="0.3">
      <c r="A803" s="29">
        <v>135.1</v>
      </c>
    </row>
    <row r="804" spans="1:1" x14ac:dyDescent="0.3">
      <c r="A804" s="28">
        <v>584.37499590218067</v>
      </c>
    </row>
    <row r="805" spans="1:1" x14ac:dyDescent="0.3">
      <c r="A805" s="29">
        <v>807.49999433755875</v>
      </c>
    </row>
    <row r="806" spans="1:1" x14ac:dyDescent="0.3">
      <c r="A806" s="28">
        <v>2162.3999848365784</v>
      </c>
    </row>
    <row r="807" spans="1:1" x14ac:dyDescent="0.3">
      <c r="A807" s="29">
        <v>280.79999953508377</v>
      </c>
    </row>
    <row r="808" spans="1:1" x14ac:dyDescent="0.3">
      <c r="A808" s="28">
        <v>92</v>
      </c>
    </row>
    <row r="809" spans="1:1" x14ac:dyDescent="0.3">
      <c r="A809" s="29">
        <v>53.999999910593033</v>
      </c>
    </row>
    <row r="810" spans="1:1" x14ac:dyDescent="0.3">
      <c r="A810" s="28">
        <v>256.49999957531691</v>
      </c>
    </row>
    <row r="811" spans="1:1" x14ac:dyDescent="0.3">
      <c r="A811" s="29">
        <v>593.29999583959579</v>
      </c>
    </row>
    <row r="812" spans="1:1" x14ac:dyDescent="0.3">
      <c r="A812" s="28">
        <v>305.99999785423279</v>
      </c>
    </row>
    <row r="813" spans="1:1" x14ac:dyDescent="0.3">
      <c r="A813" s="29">
        <v>778</v>
      </c>
    </row>
    <row r="814" spans="1:1" x14ac:dyDescent="0.3">
      <c r="A814" s="28">
        <v>648</v>
      </c>
    </row>
    <row r="815" spans="1:1" x14ac:dyDescent="0.3">
      <c r="A815" s="29">
        <v>232.5</v>
      </c>
    </row>
    <row r="816" spans="1:1" x14ac:dyDescent="0.3">
      <c r="A816" s="28">
        <v>315</v>
      </c>
    </row>
    <row r="817" spans="1:1" x14ac:dyDescent="0.3">
      <c r="A817" s="29">
        <v>244.29999999999998</v>
      </c>
    </row>
    <row r="818" spans="1:1" x14ac:dyDescent="0.3">
      <c r="A818" s="28">
        <v>504</v>
      </c>
    </row>
    <row r="819" spans="1:1" x14ac:dyDescent="0.3">
      <c r="A819" s="29">
        <v>375</v>
      </c>
    </row>
    <row r="820" spans="1:1" x14ac:dyDescent="0.3">
      <c r="A820" s="28">
        <v>108</v>
      </c>
    </row>
    <row r="821" spans="1:1" x14ac:dyDescent="0.3">
      <c r="A821" s="29">
        <v>497.32499960996205</v>
      </c>
    </row>
    <row r="822" spans="1:1" x14ac:dyDescent="0.3">
      <c r="A822" s="28">
        <v>170.99999986588955</v>
      </c>
    </row>
    <row r="823" spans="1:1" x14ac:dyDescent="0.3">
      <c r="A823" s="29">
        <v>936.69999926537275</v>
      </c>
    </row>
    <row r="824" spans="1:1" x14ac:dyDescent="0.3">
      <c r="A824" s="28">
        <v>123.49999990314245</v>
      </c>
    </row>
    <row r="825" spans="1:1" x14ac:dyDescent="0.3">
      <c r="A825" s="29">
        <v>557.99999792128801</v>
      </c>
    </row>
    <row r="826" spans="1:1" x14ac:dyDescent="0.3">
      <c r="A826" s="28">
        <v>257.59999904036522</v>
      </c>
    </row>
    <row r="827" spans="1:1" x14ac:dyDescent="0.3">
      <c r="A827" s="29">
        <v>64.799999758601189</v>
      </c>
    </row>
    <row r="828" spans="1:1" x14ac:dyDescent="0.3">
      <c r="A828" s="28">
        <v>847.99999684095383</v>
      </c>
    </row>
    <row r="829" spans="1:1" x14ac:dyDescent="0.3">
      <c r="A829" s="29">
        <v>1215.999995470047</v>
      </c>
    </row>
    <row r="830" spans="1:1" x14ac:dyDescent="0.3">
      <c r="A830" s="28">
        <v>835.19999999999993</v>
      </c>
    </row>
    <row r="831" spans="1:1" x14ac:dyDescent="0.3">
      <c r="A831" s="29">
        <v>997.5</v>
      </c>
    </row>
    <row r="832" spans="1:1" x14ac:dyDescent="0.3">
      <c r="A832" s="28">
        <v>155</v>
      </c>
    </row>
    <row r="833" spans="1:1" x14ac:dyDescent="0.3">
      <c r="A833" s="29">
        <v>237.5</v>
      </c>
    </row>
    <row r="834" spans="1:1" x14ac:dyDescent="0.3">
      <c r="A834" s="28">
        <v>1060</v>
      </c>
    </row>
    <row r="835" spans="1:1" x14ac:dyDescent="0.3">
      <c r="A835" s="29">
        <v>210</v>
      </c>
    </row>
    <row r="836" spans="1:1" x14ac:dyDescent="0.3">
      <c r="A836" s="28">
        <v>590.4</v>
      </c>
    </row>
    <row r="837" spans="1:1" x14ac:dyDescent="0.3">
      <c r="A837" s="29">
        <v>45</v>
      </c>
    </row>
    <row r="838" spans="1:1" x14ac:dyDescent="0.3">
      <c r="A838" s="28">
        <v>110.00999991372228</v>
      </c>
    </row>
    <row r="839" spans="1:1" x14ac:dyDescent="0.3">
      <c r="A839" s="29">
        <v>410.39999967813492</v>
      </c>
    </row>
    <row r="840" spans="1:1" x14ac:dyDescent="0.3">
      <c r="A840" s="28">
        <v>517.79999999999995</v>
      </c>
    </row>
    <row r="841" spans="1:1" x14ac:dyDescent="0.3">
      <c r="A841" s="29">
        <v>554.62499999999989</v>
      </c>
    </row>
    <row r="842" spans="1:1" x14ac:dyDescent="0.3">
      <c r="A842" s="28">
        <v>194.5</v>
      </c>
    </row>
    <row r="843" spans="1:1" x14ac:dyDescent="0.3">
      <c r="A843" s="29">
        <v>2650</v>
      </c>
    </row>
    <row r="844" spans="1:1" x14ac:dyDescent="0.3">
      <c r="A844" s="28">
        <v>44.999999925494194</v>
      </c>
    </row>
    <row r="845" spans="1:1" x14ac:dyDescent="0.3">
      <c r="A845" s="29">
        <v>443.69999926537275</v>
      </c>
    </row>
    <row r="846" spans="1:1" x14ac:dyDescent="0.3">
      <c r="A846" s="28">
        <v>475</v>
      </c>
    </row>
    <row r="847" spans="1:1" x14ac:dyDescent="0.3">
      <c r="A847" s="29">
        <v>490</v>
      </c>
    </row>
    <row r="848" spans="1:1" x14ac:dyDescent="0.3">
      <c r="A848" s="28">
        <v>592.79999953508377</v>
      </c>
    </row>
    <row r="849" spans="1:1" x14ac:dyDescent="0.3">
      <c r="A849" s="29">
        <v>71.249999944120646</v>
      </c>
    </row>
    <row r="850" spans="1:1" x14ac:dyDescent="0.3">
      <c r="A850" s="28">
        <v>569.99999955296516</v>
      </c>
    </row>
    <row r="851" spans="1:1" x14ac:dyDescent="0.3">
      <c r="A851" s="29">
        <v>101.24999983236194</v>
      </c>
    </row>
    <row r="852" spans="1:1" x14ac:dyDescent="0.3">
      <c r="A852" s="28">
        <v>538.6499991081655</v>
      </c>
    </row>
    <row r="853" spans="1:1" x14ac:dyDescent="0.3">
      <c r="A853" s="29">
        <v>624.74999561905861</v>
      </c>
    </row>
    <row r="854" spans="1:1" x14ac:dyDescent="0.3">
      <c r="A854" s="28">
        <v>956.24999329447746</v>
      </c>
    </row>
    <row r="855" spans="1:1" x14ac:dyDescent="0.3">
      <c r="A855" s="29">
        <v>180</v>
      </c>
    </row>
    <row r="856" spans="1:1" x14ac:dyDescent="0.3">
      <c r="A856" s="28">
        <v>599.99999776482582</v>
      </c>
    </row>
    <row r="857" spans="1:1" x14ac:dyDescent="0.3">
      <c r="A857" s="29">
        <v>159</v>
      </c>
    </row>
    <row r="858" spans="1:1" x14ac:dyDescent="0.3">
      <c r="A858" s="28">
        <v>1759.9999934434891</v>
      </c>
    </row>
    <row r="859" spans="1:1" x14ac:dyDescent="0.3">
      <c r="A859" s="29">
        <v>155</v>
      </c>
    </row>
    <row r="860" spans="1:1" x14ac:dyDescent="0.3">
      <c r="A860" s="28">
        <v>349.9999986961484</v>
      </c>
    </row>
    <row r="861" spans="1:1" x14ac:dyDescent="0.3">
      <c r="A861" s="29">
        <v>540</v>
      </c>
    </row>
    <row r="862" spans="1:1" x14ac:dyDescent="0.3">
      <c r="A862" s="28">
        <v>299.24999976530671</v>
      </c>
    </row>
    <row r="863" spans="1:1" x14ac:dyDescent="0.3">
      <c r="A863" s="29">
        <v>2165.9999983012676</v>
      </c>
    </row>
    <row r="864" spans="1:1" x14ac:dyDescent="0.3">
      <c r="A864" s="28">
        <v>217.38749847561121</v>
      </c>
    </row>
    <row r="865" spans="1:1" x14ac:dyDescent="0.3">
      <c r="A865" s="29">
        <v>333.19999766349792</v>
      </c>
    </row>
    <row r="866" spans="1:1" x14ac:dyDescent="0.3">
      <c r="A866" s="28">
        <v>188.45999968796968</v>
      </c>
    </row>
    <row r="867" spans="1:1" x14ac:dyDescent="0.3">
      <c r="A867" s="29">
        <v>287.99999952316284</v>
      </c>
    </row>
    <row r="868" spans="1:1" x14ac:dyDescent="0.3">
      <c r="A868" s="28">
        <v>919.99999999999989</v>
      </c>
    </row>
    <row r="869" spans="1:1" x14ac:dyDescent="0.3">
      <c r="A869" s="29">
        <v>104.624999826774</v>
      </c>
    </row>
    <row r="870" spans="1:1" x14ac:dyDescent="0.3">
      <c r="A870" s="28">
        <v>702</v>
      </c>
    </row>
    <row r="871" spans="1:1" x14ac:dyDescent="0.3">
      <c r="A871" s="29">
        <v>560</v>
      </c>
    </row>
    <row r="872" spans="1:1" x14ac:dyDescent="0.3">
      <c r="A872" s="28">
        <v>819.99999999999989</v>
      </c>
    </row>
    <row r="873" spans="1:1" x14ac:dyDescent="0.3">
      <c r="A873" s="29">
        <v>35</v>
      </c>
    </row>
    <row r="874" spans="1:1" x14ac:dyDescent="0.3">
      <c r="A874" s="28">
        <v>36.799999999999997</v>
      </c>
    </row>
    <row r="875" spans="1:1" x14ac:dyDescent="0.3">
      <c r="A875" s="29">
        <v>493</v>
      </c>
    </row>
    <row r="876" spans="1:1" x14ac:dyDescent="0.3">
      <c r="A876" s="28">
        <v>199.5</v>
      </c>
    </row>
    <row r="877" spans="1:1" x14ac:dyDescent="0.3">
      <c r="A877" s="29">
        <v>660</v>
      </c>
    </row>
    <row r="878" spans="1:1" x14ac:dyDescent="0.3">
      <c r="A878" s="28">
        <v>263.39999999999998</v>
      </c>
    </row>
    <row r="879" spans="1:1" x14ac:dyDescent="0.3">
      <c r="A879" s="29">
        <v>1044</v>
      </c>
    </row>
    <row r="880" spans="1:1" x14ac:dyDescent="0.3">
      <c r="A880" s="28">
        <v>180</v>
      </c>
    </row>
    <row r="881" spans="1:1" x14ac:dyDescent="0.3">
      <c r="A881" s="29">
        <v>180</v>
      </c>
    </row>
    <row r="882" spans="1:1" x14ac:dyDescent="0.3">
      <c r="A882" s="28">
        <v>250</v>
      </c>
    </row>
    <row r="883" spans="1:1" x14ac:dyDescent="0.3">
      <c r="A883" s="29">
        <v>408.45</v>
      </c>
    </row>
    <row r="884" spans="1:1" x14ac:dyDescent="0.3">
      <c r="A884" s="28">
        <v>180</v>
      </c>
    </row>
    <row r="885" spans="1:1" x14ac:dyDescent="0.3">
      <c r="A885" s="29">
        <v>155</v>
      </c>
    </row>
    <row r="886" spans="1:1" x14ac:dyDescent="0.3">
      <c r="A886" s="28">
        <v>234</v>
      </c>
    </row>
    <row r="887" spans="1:1" x14ac:dyDescent="0.3">
      <c r="A887" s="29">
        <v>360</v>
      </c>
    </row>
    <row r="888" spans="1:1" x14ac:dyDescent="0.3">
      <c r="A888" s="28">
        <v>117</v>
      </c>
    </row>
    <row r="889" spans="1:1" x14ac:dyDescent="0.3">
      <c r="A889" s="29">
        <v>155</v>
      </c>
    </row>
    <row r="890" spans="1:1" x14ac:dyDescent="0.3">
      <c r="A890" s="28">
        <v>162.75</v>
      </c>
    </row>
    <row r="891" spans="1:1" x14ac:dyDescent="0.3">
      <c r="A891" s="29">
        <v>331.312499740161</v>
      </c>
    </row>
    <row r="892" spans="1:1" x14ac:dyDescent="0.3">
      <c r="A892" s="28">
        <v>82.507499935291719</v>
      </c>
    </row>
    <row r="893" spans="1:1" x14ac:dyDescent="0.3">
      <c r="A893" s="29">
        <v>599.92499952949595</v>
      </c>
    </row>
    <row r="894" spans="1:1" x14ac:dyDescent="0.3">
      <c r="A894" s="28">
        <v>309.99999884516001</v>
      </c>
    </row>
    <row r="895" spans="1:1" x14ac:dyDescent="0.3">
      <c r="A895" s="29">
        <v>78</v>
      </c>
    </row>
    <row r="896" spans="1:1" x14ac:dyDescent="0.3">
      <c r="A896" s="28">
        <v>252</v>
      </c>
    </row>
    <row r="897" spans="1:1" x14ac:dyDescent="0.3">
      <c r="A897" s="29">
        <v>1237.9000000000001</v>
      </c>
    </row>
    <row r="898" spans="1:1" x14ac:dyDescent="0.3">
      <c r="A898" s="28">
        <v>693.59999513626099</v>
      </c>
    </row>
    <row r="899" spans="1:1" x14ac:dyDescent="0.3">
      <c r="A899" s="29">
        <v>305.99999785423279</v>
      </c>
    </row>
    <row r="900" spans="1:1" x14ac:dyDescent="0.3">
      <c r="A900" s="28">
        <v>593.74999953433871</v>
      </c>
    </row>
    <row r="901" spans="1:1" x14ac:dyDescent="0.3">
      <c r="A901" s="29">
        <v>142.5</v>
      </c>
    </row>
    <row r="902" spans="1:1" x14ac:dyDescent="0.3">
      <c r="A902" s="28">
        <v>23.799999833106995</v>
      </c>
    </row>
    <row r="903" spans="1:1" x14ac:dyDescent="0.3">
      <c r="A903" s="29">
        <v>187.38</v>
      </c>
    </row>
    <row r="904" spans="1:1" x14ac:dyDescent="0.3">
      <c r="A904" s="28">
        <v>360</v>
      </c>
    </row>
    <row r="905" spans="1:1" x14ac:dyDescent="0.3">
      <c r="A905" s="29">
        <v>260</v>
      </c>
    </row>
    <row r="906" spans="1:1" x14ac:dyDescent="0.3">
      <c r="A906" s="28">
        <v>1999.9999925494194</v>
      </c>
    </row>
    <row r="907" spans="1:1" x14ac:dyDescent="0.3">
      <c r="A907" s="29">
        <v>1119.9999958276749</v>
      </c>
    </row>
    <row r="908" spans="1:1" x14ac:dyDescent="0.3">
      <c r="A908" s="28">
        <v>72</v>
      </c>
    </row>
    <row r="909" spans="1:1" x14ac:dyDescent="0.3">
      <c r="A909" s="29">
        <v>360</v>
      </c>
    </row>
    <row r="910" spans="1:1" x14ac:dyDescent="0.3">
      <c r="A910" s="28">
        <v>740.99999941885471</v>
      </c>
    </row>
    <row r="911" spans="1:1" x14ac:dyDescent="0.3">
      <c r="A911" s="29">
        <v>140</v>
      </c>
    </row>
    <row r="912" spans="1:1" x14ac:dyDescent="0.3">
      <c r="A912" s="28">
        <v>300</v>
      </c>
    </row>
    <row r="913" spans="1:1" x14ac:dyDescent="0.3">
      <c r="A913" s="29">
        <v>372.5</v>
      </c>
    </row>
    <row r="914" spans="1:1" x14ac:dyDescent="0.3">
      <c r="A914" s="28">
        <v>368.12499971129</v>
      </c>
    </row>
    <row r="915" spans="1:1" x14ac:dyDescent="0.3">
      <c r="A915" s="29">
        <v>148.34249988365917</v>
      </c>
    </row>
    <row r="916" spans="1:1" x14ac:dyDescent="0.3">
      <c r="A916" s="28">
        <v>1360.799994930625</v>
      </c>
    </row>
    <row r="917" spans="1:1" x14ac:dyDescent="0.3">
      <c r="A917" s="29">
        <v>575.99999785423279</v>
      </c>
    </row>
    <row r="918" spans="1:1" x14ac:dyDescent="0.3">
      <c r="A918" s="28">
        <v>57.599999785423279</v>
      </c>
    </row>
    <row r="919" spans="1:1" x14ac:dyDescent="0.3">
      <c r="A919" s="29">
        <v>168</v>
      </c>
    </row>
    <row r="920" spans="1:1" x14ac:dyDescent="0.3">
      <c r="A920" s="28">
        <v>397.5</v>
      </c>
    </row>
    <row r="921" spans="1:1" x14ac:dyDescent="0.3">
      <c r="A921" s="29">
        <v>405</v>
      </c>
    </row>
    <row r="922" spans="1:1" x14ac:dyDescent="0.3">
      <c r="A922" s="28">
        <v>2565</v>
      </c>
    </row>
    <row r="923" spans="1:1" x14ac:dyDescent="0.3">
      <c r="A923" s="29">
        <v>1755</v>
      </c>
    </row>
    <row r="924" spans="1:1" x14ac:dyDescent="0.3">
      <c r="A924" s="28">
        <v>151.99999943375587</v>
      </c>
    </row>
    <row r="925" spans="1:1" x14ac:dyDescent="0.3">
      <c r="A925" s="29">
        <v>842.8799968600274</v>
      </c>
    </row>
    <row r="926" spans="1:1" x14ac:dyDescent="0.3">
      <c r="A926" s="28">
        <v>185.999999307096</v>
      </c>
    </row>
    <row r="927" spans="1:1" x14ac:dyDescent="0.3">
      <c r="A927" s="29">
        <v>125.99999953061342</v>
      </c>
    </row>
    <row r="928" spans="1:1" x14ac:dyDescent="0.3">
      <c r="A928" s="28">
        <v>390</v>
      </c>
    </row>
    <row r="929" spans="1:1" x14ac:dyDescent="0.3">
      <c r="A929" s="29">
        <v>202.07999924719337</v>
      </c>
    </row>
    <row r="930" spans="1:1" x14ac:dyDescent="0.3">
      <c r="A930" s="28">
        <v>2195</v>
      </c>
    </row>
    <row r="931" spans="1:1" x14ac:dyDescent="0.3">
      <c r="A931" s="29">
        <v>193.5</v>
      </c>
    </row>
    <row r="932" spans="1:1" x14ac:dyDescent="0.3">
      <c r="A932" s="28">
        <v>493</v>
      </c>
    </row>
    <row r="933" spans="1:1" x14ac:dyDescent="0.3">
      <c r="A933" s="29">
        <v>29.8</v>
      </c>
    </row>
    <row r="934" spans="1:1" x14ac:dyDescent="0.3">
      <c r="A934" s="28">
        <v>450</v>
      </c>
    </row>
    <row r="935" spans="1:1" x14ac:dyDescent="0.3">
      <c r="A935" s="29">
        <v>360</v>
      </c>
    </row>
    <row r="936" spans="1:1" x14ac:dyDescent="0.3">
      <c r="A936" s="28">
        <v>1925</v>
      </c>
    </row>
    <row r="937" spans="1:1" x14ac:dyDescent="0.3">
      <c r="A937" s="29">
        <v>48.75</v>
      </c>
    </row>
    <row r="938" spans="1:1" x14ac:dyDescent="0.3">
      <c r="A938" s="28">
        <v>1008</v>
      </c>
    </row>
    <row r="939" spans="1:1" x14ac:dyDescent="0.3">
      <c r="A939" s="29">
        <v>474.99999962747097</v>
      </c>
    </row>
    <row r="940" spans="1:1" x14ac:dyDescent="0.3">
      <c r="A940" s="28">
        <v>68.849999886006117</v>
      </c>
    </row>
    <row r="941" spans="1:1" x14ac:dyDescent="0.3">
      <c r="A941" s="29">
        <v>161.9999997317791</v>
      </c>
    </row>
    <row r="942" spans="1:1" x14ac:dyDescent="0.3">
      <c r="A942" s="28">
        <v>497.32499960996205</v>
      </c>
    </row>
    <row r="943" spans="1:1" x14ac:dyDescent="0.3">
      <c r="A943" s="29">
        <v>1044.9999991804361</v>
      </c>
    </row>
    <row r="944" spans="1:1" x14ac:dyDescent="0.3">
      <c r="A944" s="28">
        <v>2260.9999982267618</v>
      </c>
    </row>
    <row r="945" spans="1:1" x14ac:dyDescent="0.3">
      <c r="A945" s="29">
        <v>306.37499975971878</v>
      </c>
    </row>
    <row r="946" spans="1:1" x14ac:dyDescent="0.3">
      <c r="A946" s="28">
        <v>351.99999868869781</v>
      </c>
    </row>
    <row r="947" spans="1:1" x14ac:dyDescent="0.3">
      <c r="A947" s="29">
        <v>383.99999856948853</v>
      </c>
    </row>
    <row r="948" spans="1:1" x14ac:dyDescent="0.3">
      <c r="A948" s="28">
        <v>394.39999853074551</v>
      </c>
    </row>
    <row r="949" spans="1:1" x14ac:dyDescent="0.3">
      <c r="A949" s="29">
        <v>1350</v>
      </c>
    </row>
    <row r="950" spans="1:1" x14ac:dyDescent="0.3">
      <c r="A950" s="28">
        <v>3900</v>
      </c>
    </row>
    <row r="951" spans="1:1" x14ac:dyDescent="0.3">
      <c r="A951" s="29">
        <v>35</v>
      </c>
    </row>
    <row r="952" spans="1:1" x14ac:dyDescent="0.3">
      <c r="A952" s="28">
        <v>772.8</v>
      </c>
    </row>
    <row r="953" spans="1:1" x14ac:dyDescent="0.3">
      <c r="A953" s="29">
        <v>417.59999999999997</v>
      </c>
    </row>
    <row r="954" spans="1:1" x14ac:dyDescent="0.3">
      <c r="A954" s="28">
        <v>1064</v>
      </c>
    </row>
    <row r="955" spans="1:1" x14ac:dyDescent="0.3">
      <c r="A955" s="29">
        <v>54</v>
      </c>
    </row>
    <row r="956" spans="1:1" x14ac:dyDescent="0.3">
      <c r="A956" s="28">
        <v>310</v>
      </c>
    </row>
    <row r="957" spans="1:1" x14ac:dyDescent="0.3">
      <c r="A957" s="29">
        <v>60</v>
      </c>
    </row>
    <row r="958" spans="1:1" x14ac:dyDescent="0.3">
      <c r="A958" s="28">
        <v>299.25</v>
      </c>
    </row>
    <row r="959" spans="1:1" x14ac:dyDescent="0.3">
      <c r="A959" s="29">
        <v>108</v>
      </c>
    </row>
    <row r="960" spans="1:1" x14ac:dyDescent="0.3">
      <c r="A960" s="28">
        <v>190</v>
      </c>
    </row>
    <row r="961" spans="1:1" x14ac:dyDescent="0.3">
      <c r="A961" s="29">
        <v>510</v>
      </c>
    </row>
    <row r="962" spans="1:1" x14ac:dyDescent="0.3">
      <c r="A962" s="28">
        <v>2170</v>
      </c>
    </row>
    <row r="963" spans="1:1" x14ac:dyDescent="0.3">
      <c r="A963" s="29">
        <v>1045</v>
      </c>
    </row>
    <row r="964" spans="1:1" x14ac:dyDescent="0.3">
      <c r="A964" s="28">
        <v>360</v>
      </c>
    </row>
    <row r="965" spans="1:1" x14ac:dyDescent="0.3">
      <c r="A965" s="29">
        <v>1360</v>
      </c>
    </row>
    <row r="966" spans="1:1" x14ac:dyDescent="0.3">
      <c r="A966" s="28">
        <v>1440</v>
      </c>
    </row>
    <row r="967" spans="1:1" x14ac:dyDescent="0.3">
      <c r="A967" s="29">
        <v>43.199999928474426</v>
      </c>
    </row>
    <row r="968" spans="1:1" x14ac:dyDescent="0.3">
      <c r="A968" s="28">
        <v>310</v>
      </c>
    </row>
    <row r="969" spans="1:1" x14ac:dyDescent="0.3">
      <c r="A969" s="29">
        <v>294</v>
      </c>
    </row>
    <row r="970" spans="1:1" x14ac:dyDescent="0.3">
      <c r="A970" s="28">
        <v>80</v>
      </c>
    </row>
    <row r="971" spans="1:1" x14ac:dyDescent="0.3">
      <c r="A971" s="29">
        <v>90</v>
      </c>
    </row>
    <row r="972" spans="1:1" x14ac:dyDescent="0.3">
      <c r="A972" s="28">
        <v>120</v>
      </c>
    </row>
    <row r="973" spans="1:1" x14ac:dyDescent="0.3">
      <c r="A973" s="29">
        <v>3754.874997055158</v>
      </c>
    </row>
    <row r="974" spans="1:1" x14ac:dyDescent="0.3">
      <c r="A974" s="28">
        <v>532</v>
      </c>
    </row>
    <row r="975" spans="1:1" x14ac:dyDescent="0.3">
      <c r="A975" s="29">
        <v>213.74999983236194</v>
      </c>
    </row>
    <row r="976" spans="1:1" x14ac:dyDescent="0.3">
      <c r="A976" s="28">
        <v>306.37499975971878</v>
      </c>
    </row>
    <row r="977" spans="1:1" x14ac:dyDescent="0.3">
      <c r="A977" s="29">
        <v>1402.4999901652336</v>
      </c>
    </row>
    <row r="978" spans="1:1" x14ac:dyDescent="0.3">
      <c r="A978" s="28">
        <v>1750</v>
      </c>
    </row>
    <row r="979" spans="1:1" x14ac:dyDescent="0.3">
      <c r="A979" s="29">
        <v>760</v>
      </c>
    </row>
    <row r="980" spans="1:1" x14ac:dyDescent="0.3">
      <c r="A980" s="28">
        <v>187.5</v>
      </c>
    </row>
    <row r="981" spans="1:1" x14ac:dyDescent="0.3">
      <c r="A981" s="29">
        <v>420</v>
      </c>
    </row>
    <row r="982" spans="1:1" x14ac:dyDescent="0.3">
      <c r="A982" s="28">
        <v>840</v>
      </c>
    </row>
    <row r="983" spans="1:1" x14ac:dyDescent="0.3">
      <c r="A983" s="29">
        <v>22.5</v>
      </c>
    </row>
    <row r="984" spans="1:1" x14ac:dyDescent="0.3">
      <c r="A984" s="28">
        <v>35</v>
      </c>
    </row>
    <row r="985" spans="1:1" x14ac:dyDescent="0.3">
      <c r="A985" s="29">
        <v>46</v>
      </c>
    </row>
    <row r="986" spans="1:1" x14ac:dyDescent="0.3">
      <c r="A986" s="28">
        <v>90</v>
      </c>
    </row>
    <row r="987" spans="1:1" x14ac:dyDescent="0.3">
      <c r="A987" s="29">
        <v>300</v>
      </c>
    </row>
    <row r="988" spans="1:1" x14ac:dyDescent="0.3">
      <c r="A988" s="28">
        <v>322.5</v>
      </c>
    </row>
    <row r="989" spans="1:1" x14ac:dyDescent="0.3">
      <c r="A989" s="29">
        <v>380</v>
      </c>
    </row>
    <row r="990" spans="1:1" x14ac:dyDescent="0.3">
      <c r="A990" s="28">
        <v>179.99999932944775</v>
      </c>
    </row>
    <row r="991" spans="1:1" x14ac:dyDescent="0.3">
      <c r="A991" s="29">
        <v>488.25</v>
      </c>
    </row>
    <row r="992" spans="1:1" x14ac:dyDescent="0.3">
      <c r="A992" s="28">
        <v>124.19999979436398</v>
      </c>
    </row>
    <row r="993" spans="1:1" x14ac:dyDescent="0.3">
      <c r="A993" s="29">
        <v>224.99999962747097</v>
      </c>
    </row>
    <row r="994" spans="1:1" x14ac:dyDescent="0.3">
      <c r="A994" s="28">
        <v>13.5</v>
      </c>
    </row>
    <row r="995" spans="1:1" x14ac:dyDescent="0.3">
      <c r="A995" s="29">
        <v>485.9999991953373</v>
      </c>
    </row>
    <row r="996" spans="1:1" x14ac:dyDescent="0.3">
      <c r="A996" s="28">
        <v>456</v>
      </c>
    </row>
    <row r="997" spans="1:1" x14ac:dyDescent="0.3">
      <c r="A997" s="29">
        <v>742.74</v>
      </c>
    </row>
    <row r="998" spans="1:1" x14ac:dyDescent="0.3">
      <c r="A998" s="28">
        <v>194.5</v>
      </c>
    </row>
    <row r="999" spans="1:1" x14ac:dyDescent="0.3">
      <c r="A999" s="29">
        <v>69.75</v>
      </c>
    </row>
    <row r="1000" spans="1:1" x14ac:dyDescent="0.3">
      <c r="A1000" s="28">
        <v>70</v>
      </c>
    </row>
    <row r="1001" spans="1:1" x14ac:dyDescent="0.3">
      <c r="A1001" s="29">
        <v>340</v>
      </c>
    </row>
    <row r="1002" spans="1:1" x14ac:dyDescent="0.3">
      <c r="A1002" s="28">
        <v>393.59999999999997</v>
      </c>
    </row>
    <row r="1003" spans="1:1" x14ac:dyDescent="0.3">
      <c r="A1003" s="29">
        <v>680</v>
      </c>
    </row>
    <row r="1004" spans="1:1" x14ac:dyDescent="0.3">
      <c r="A1004" s="28">
        <v>430</v>
      </c>
    </row>
    <row r="1005" spans="1:1" x14ac:dyDescent="0.3">
      <c r="A1005" s="29">
        <v>739.5</v>
      </c>
    </row>
    <row r="1006" spans="1:1" x14ac:dyDescent="0.3">
      <c r="A1006" s="28">
        <v>446.24999687075615</v>
      </c>
    </row>
    <row r="1007" spans="1:1" x14ac:dyDescent="0.3">
      <c r="A1007" s="29">
        <v>450</v>
      </c>
    </row>
    <row r="1008" spans="1:1" x14ac:dyDescent="0.3">
      <c r="A1008" s="28">
        <v>2475.8000000000002</v>
      </c>
    </row>
    <row r="1009" spans="1:1" x14ac:dyDescent="0.3">
      <c r="A1009" s="29">
        <v>299.25</v>
      </c>
    </row>
    <row r="1010" spans="1:1" x14ac:dyDescent="0.3">
      <c r="A1010" s="28">
        <v>273.59999978542328</v>
      </c>
    </row>
    <row r="1011" spans="1:1" x14ac:dyDescent="0.3">
      <c r="A1011" s="29">
        <v>630</v>
      </c>
    </row>
    <row r="1012" spans="1:1" x14ac:dyDescent="0.3">
      <c r="A1012" s="28">
        <v>55.799999907612801</v>
      </c>
    </row>
    <row r="1013" spans="1:1" x14ac:dyDescent="0.3">
      <c r="A1013" s="29">
        <v>541.49999957531691</v>
      </c>
    </row>
    <row r="1014" spans="1:1" x14ac:dyDescent="0.3">
      <c r="A1014" s="28">
        <v>47.499999962747097</v>
      </c>
    </row>
    <row r="1015" spans="1:1" x14ac:dyDescent="0.3">
      <c r="A1015" s="29">
        <v>1162.7999918460846</v>
      </c>
    </row>
    <row r="1016" spans="1:1" x14ac:dyDescent="0.3">
      <c r="A1016" s="28">
        <v>66.299999535083771</v>
      </c>
    </row>
    <row r="1017" spans="1:1" x14ac:dyDescent="0.3">
      <c r="A1017" s="29">
        <v>929.09249348491426</v>
      </c>
    </row>
    <row r="1018" spans="1:1" x14ac:dyDescent="0.3">
      <c r="A1018" s="28">
        <v>3052.3999764919199</v>
      </c>
    </row>
    <row r="1019" spans="1:1" x14ac:dyDescent="0.3">
      <c r="A1019" s="29">
        <v>1050</v>
      </c>
    </row>
    <row r="1020" spans="1:1" x14ac:dyDescent="0.3">
      <c r="A1020" s="28">
        <v>3125</v>
      </c>
    </row>
    <row r="1021" spans="1:1" x14ac:dyDescent="0.3">
      <c r="A1021" s="29">
        <v>795</v>
      </c>
    </row>
    <row r="1022" spans="1:1" x14ac:dyDescent="0.3">
      <c r="A1022" s="28">
        <v>15.5</v>
      </c>
    </row>
    <row r="1023" spans="1:1" x14ac:dyDescent="0.3">
      <c r="A1023" s="29">
        <v>197.99999967217445</v>
      </c>
    </row>
    <row r="1024" spans="1:1" x14ac:dyDescent="0.3">
      <c r="A1024" s="28">
        <v>288.22499952279031</v>
      </c>
    </row>
    <row r="1025" spans="1:1" x14ac:dyDescent="0.3">
      <c r="A1025" s="29">
        <v>840</v>
      </c>
    </row>
    <row r="1026" spans="1:1" x14ac:dyDescent="0.3">
      <c r="A1026" s="28">
        <v>550</v>
      </c>
    </row>
    <row r="1027" spans="1:1" x14ac:dyDescent="0.3">
      <c r="A1027" s="29">
        <v>79.5</v>
      </c>
    </row>
    <row r="1028" spans="1:1" x14ac:dyDescent="0.3">
      <c r="A1028" s="28">
        <v>210</v>
      </c>
    </row>
    <row r="1029" spans="1:1" x14ac:dyDescent="0.3">
      <c r="A1029" s="29">
        <v>385.93749969732016</v>
      </c>
    </row>
    <row r="1030" spans="1:1" x14ac:dyDescent="0.3">
      <c r="A1030" s="28">
        <v>2165.9999983012676</v>
      </c>
    </row>
    <row r="1031" spans="1:1" x14ac:dyDescent="0.3">
      <c r="A1031" s="29">
        <v>190</v>
      </c>
    </row>
    <row r="1032" spans="1:1" x14ac:dyDescent="0.3">
      <c r="A1032" s="28">
        <v>442.05</v>
      </c>
    </row>
    <row r="1033" spans="1:1" x14ac:dyDescent="0.3">
      <c r="A1033" s="29">
        <v>2088</v>
      </c>
    </row>
    <row r="1034" spans="1:1" x14ac:dyDescent="0.3">
      <c r="A1034" s="28">
        <v>500</v>
      </c>
    </row>
    <row r="1035" spans="1:1" x14ac:dyDescent="0.3">
      <c r="A1035" s="29">
        <v>540</v>
      </c>
    </row>
    <row r="1036" spans="1:1" x14ac:dyDescent="0.3">
      <c r="A1036" s="28">
        <v>168.75</v>
      </c>
    </row>
    <row r="1037" spans="1:1" x14ac:dyDescent="0.3">
      <c r="A1037" s="29">
        <v>950</v>
      </c>
    </row>
    <row r="1038" spans="1:1" x14ac:dyDescent="0.3">
      <c r="A1038" s="28">
        <v>1104</v>
      </c>
    </row>
    <row r="1039" spans="1:1" x14ac:dyDescent="0.3">
      <c r="A1039" s="29">
        <v>239.99999910593033</v>
      </c>
    </row>
    <row r="1040" spans="1:1" x14ac:dyDescent="0.3">
      <c r="A1040" s="28">
        <v>455.99999830126762</v>
      </c>
    </row>
    <row r="1041" spans="1:1" x14ac:dyDescent="0.3">
      <c r="A1041" s="29">
        <v>513</v>
      </c>
    </row>
    <row r="1042" spans="1:1" x14ac:dyDescent="0.3">
      <c r="A1042" s="28">
        <v>283.5</v>
      </c>
    </row>
    <row r="1043" spans="1:1" x14ac:dyDescent="0.3">
      <c r="A1043" s="29">
        <v>18</v>
      </c>
    </row>
    <row r="1044" spans="1:1" x14ac:dyDescent="0.3">
      <c r="A1044" s="28">
        <v>224.99999962747097</v>
      </c>
    </row>
    <row r="1045" spans="1:1" x14ac:dyDescent="0.3">
      <c r="A1045" s="29">
        <v>920</v>
      </c>
    </row>
    <row r="1046" spans="1:1" x14ac:dyDescent="0.3">
      <c r="A1046" s="28">
        <v>226.79999962449074</v>
      </c>
    </row>
    <row r="1047" spans="1:1" x14ac:dyDescent="0.3">
      <c r="A1047" s="29">
        <v>1250</v>
      </c>
    </row>
    <row r="1048" spans="1:1" x14ac:dyDescent="0.3">
      <c r="A1048" s="28">
        <v>285</v>
      </c>
    </row>
    <row r="1049" spans="1:1" x14ac:dyDescent="0.3">
      <c r="A1049" s="29">
        <v>202.5</v>
      </c>
    </row>
    <row r="1050" spans="1:1" x14ac:dyDescent="0.3">
      <c r="A1050" s="28">
        <v>418.5</v>
      </c>
    </row>
    <row r="1051" spans="1:1" x14ac:dyDescent="0.3">
      <c r="A1051" s="29">
        <v>483.75</v>
      </c>
    </row>
    <row r="1052" spans="1:1" x14ac:dyDescent="0.3">
      <c r="A1052" s="28">
        <v>341.25</v>
      </c>
    </row>
    <row r="1053" spans="1:1" x14ac:dyDescent="0.3">
      <c r="A1053" s="29">
        <v>276</v>
      </c>
    </row>
    <row r="1054" spans="1:1" x14ac:dyDescent="0.3">
      <c r="A1054" s="28">
        <v>360</v>
      </c>
    </row>
    <row r="1055" spans="1:1" x14ac:dyDescent="0.3">
      <c r="A1055" s="29">
        <v>315</v>
      </c>
    </row>
    <row r="1056" spans="1:1" x14ac:dyDescent="0.3">
      <c r="A1056" s="28">
        <v>57.374999597668648</v>
      </c>
    </row>
    <row r="1057" spans="1:1" x14ac:dyDescent="0.3">
      <c r="A1057" s="29">
        <v>912</v>
      </c>
    </row>
    <row r="1058" spans="1:1" x14ac:dyDescent="0.3">
      <c r="A1058" s="28">
        <v>522</v>
      </c>
    </row>
    <row r="1059" spans="1:1" x14ac:dyDescent="0.3">
      <c r="A1059" s="29">
        <v>776.7</v>
      </c>
    </row>
    <row r="1060" spans="1:1" x14ac:dyDescent="0.3">
      <c r="A1060" s="28">
        <v>778.99999938905239</v>
      </c>
    </row>
    <row r="1061" spans="1:1" x14ac:dyDescent="0.3">
      <c r="A1061" s="29">
        <v>223.5</v>
      </c>
    </row>
    <row r="1062" spans="1:1" x14ac:dyDescent="0.3">
      <c r="A1062" s="28">
        <v>82.8</v>
      </c>
    </row>
    <row r="1063" spans="1:1" x14ac:dyDescent="0.3">
      <c r="A1063" s="29">
        <v>315</v>
      </c>
    </row>
    <row r="1064" spans="1:1" x14ac:dyDescent="0.3">
      <c r="A1064" s="28">
        <v>38.835000000000001</v>
      </c>
    </row>
    <row r="1065" spans="1:1" x14ac:dyDescent="0.3">
      <c r="A1065" s="29">
        <v>280</v>
      </c>
    </row>
    <row r="1066" spans="1:1" x14ac:dyDescent="0.3">
      <c r="A1066" s="28">
        <v>471.14999921992421</v>
      </c>
    </row>
    <row r="1067" spans="1:1" x14ac:dyDescent="0.3">
      <c r="A1067" s="29">
        <v>611.99999898672104</v>
      </c>
    </row>
    <row r="1068" spans="1:1" x14ac:dyDescent="0.3">
      <c r="A1068" s="28">
        <v>237.59999960660934</v>
      </c>
    </row>
    <row r="1069" spans="1:1" x14ac:dyDescent="0.3">
      <c r="A1069" s="29">
        <v>323.9999994635582</v>
      </c>
    </row>
    <row r="1070" spans="1:1" x14ac:dyDescent="0.3">
      <c r="A1070" s="28">
        <v>40.229999933391809</v>
      </c>
    </row>
    <row r="1071" spans="1:1" x14ac:dyDescent="0.3">
      <c r="A1071" s="29">
        <v>154.39999942481518</v>
      </c>
    </row>
    <row r="1072" spans="1:1" x14ac:dyDescent="0.3">
      <c r="A1072" s="28">
        <v>62.774999896064401</v>
      </c>
    </row>
    <row r="1073" spans="1:1" x14ac:dyDescent="0.3">
      <c r="A1073" s="29">
        <v>490.13999918848276</v>
      </c>
    </row>
    <row r="1074" spans="1:1" x14ac:dyDescent="0.3">
      <c r="A1074" s="28">
        <v>51.299999915063381</v>
      </c>
    </row>
    <row r="1075" spans="1:1" x14ac:dyDescent="0.3">
      <c r="A1075" s="29">
        <v>775</v>
      </c>
    </row>
    <row r="1076" spans="1:1" x14ac:dyDescent="0.3">
      <c r="A1076" s="28">
        <v>231.60000000000002</v>
      </c>
    </row>
    <row r="1077" spans="1:1" x14ac:dyDescent="0.3">
      <c r="A1077" s="29">
        <v>540</v>
      </c>
    </row>
    <row r="1078" spans="1:1" x14ac:dyDescent="0.3">
      <c r="A1078" s="28">
        <v>95</v>
      </c>
    </row>
    <row r="1079" spans="1:1" x14ac:dyDescent="0.3">
      <c r="A1079" s="29">
        <v>1710</v>
      </c>
    </row>
    <row r="1080" spans="1:1" x14ac:dyDescent="0.3">
      <c r="A1080" s="28">
        <v>1020</v>
      </c>
    </row>
    <row r="1081" spans="1:1" x14ac:dyDescent="0.3">
      <c r="A1081" s="29">
        <v>600</v>
      </c>
    </row>
    <row r="1082" spans="1:1" x14ac:dyDescent="0.3">
      <c r="A1082" s="28">
        <v>1223.5999990403652</v>
      </c>
    </row>
    <row r="1083" spans="1:1" x14ac:dyDescent="0.3">
      <c r="A1083" s="29">
        <v>1776.4999986067414</v>
      </c>
    </row>
    <row r="1084" spans="1:1" x14ac:dyDescent="0.3">
      <c r="A1084" s="28">
        <v>864.49999932199717</v>
      </c>
    </row>
    <row r="1085" spans="1:1" x14ac:dyDescent="0.3">
      <c r="A1085" s="29">
        <v>237.49999981373549</v>
      </c>
    </row>
    <row r="1086" spans="1:1" x14ac:dyDescent="0.3">
      <c r="A1086" s="28">
        <v>419.51999967098232</v>
      </c>
    </row>
    <row r="1087" spans="1:1" x14ac:dyDescent="0.3">
      <c r="A1087" s="29">
        <v>569.99999955296516</v>
      </c>
    </row>
    <row r="1088" spans="1:1" x14ac:dyDescent="0.3">
      <c r="A1088" s="28">
        <v>1701</v>
      </c>
    </row>
    <row r="1089" spans="1:1" x14ac:dyDescent="0.3">
      <c r="A1089" s="29">
        <v>43.199999839067459</v>
      </c>
    </row>
    <row r="1090" spans="1:1" x14ac:dyDescent="0.3">
      <c r="A1090" s="28">
        <v>519.39999806508422</v>
      </c>
    </row>
    <row r="1091" spans="1:1" x14ac:dyDescent="0.3">
      <c r="A1091" s="29">
        <v>125</v>
      </c>
    </row>
    <row r="1092" spans="1:1" x14ac:dyDescent="0.3">
      <c r="A1092" s="28">
        <v>524.39999958872795</v>
      </c>
    </row>
    <row r="1093" spans="1:1" x14ac:dyDescent="0.3">
      <c r="A1093" s="29">
        <v>398.99999968707561</v>
      </c>
    </row>
    <row r="1094" spans="1:1" x14ac:dyDescent="0.3">
      <c r="A1094" s="28">
        <v>1006.9999992102385</v>
      </c>
    </row>
    <row r="1095" spans="1:1" x14ac:dyDescent="0.3">
      <c r="A1095" s="29">
        <v>632.39999556541443</v>
      </c>
    </row>
    <row r="1096" spans="1:1" x14ac:dyDescent="0.3">
      <c r="A1096" s="28">
        <v>387.5999972820282</v>
      </c>
    </row>
    <row r="1097" spans="1:1" x14ac:dyDescent="0.3">
      <c r="A1097" s="29">
        <v>268.38749811798334</v>
      </c>
    </row>
    <row r="1098" spans="1:1" x14ac:dyDescent="0.3">
      <c r="A1098" s="28">
        <v>1060</v>
      </c>
    </row>
    <row r="1099" spans="1:1" x14ac:dyDescent="0.3">
      <c r="A1099" s="29">
        <v>55</v>
      </c>
    </row>
    <row r="1100" spans="1:1" x14ac:dyDescent="0.3">
      <c r="A1100" s="28">
        <v>180</v>
      </c>
    </row>
    <row r="1101" spans="1:1" x14ac:dyDescent="0.3">
      <c r="A1101" s="29">
        <v>4456.4400000000005</v>
      </c>
    </row>
    <row r="1102" spans="1:1" x14ac:dyDescent="0.3">
      <c r="A1102" s="28">
        <v>210.5</v>
      </c>
    </row>
    <row r="1103" spans="1:1" x14ac:dyDescent="0.3">
      <c r="A1103" s="29">
        <v>1295.9999951720238</v>
      </c>
    </row>
    <row r="1104" spans="1:1" x14ac:dyDescent="0.3">
      <c r="A1104" s="28">
        <v>240.7999991029501</v>
      </c>
    </row>
    <row r="1105" spans="1:1" x14ac:dyDescent="0.3">
      <c r="A1105" s="29">
        <v>89.999999850988388</v>
      </c>
    </row>
    <row r="1106" spans="1:1" x14ac:dyDescent="0.3">
      <c r="A1106" s="28">
        <v>86.399999856948853</v>
      </c>
    </row>
    <row r="1107" spans="1:1" x14ac:dyDescent="0.3">
      <c r="A1107" s="29">
        <v>448.87499925680459</v>
      </c>
    </row>
    <row r="1108" spans="1:1" x14ac:dyDescent="0.3">
      <c r="A1108" s="28">
        <v>570</v>
      </c>
    </row>
    <row r="1109" spans="1:1" x14ac:dyDescent="0.3">
      <c r="A1109" s="29">
        <v>288</v>
      </c>
    </row>
    <row r="1110" spans="1:1" x14ac:dyDescent="0.3">
      <c r="A1110" s="28">
        <v>720</v>
      </c>
    </row>
    <row r="1111" spans="1:1" x14ac:dyDescent="0.3">
      <c r="A1111" s="29">
        <v>350</v>
      </c>
    </row>
    <row r="1112" spans="1:1" x14ac:dyDescent="0.3">
      <c r="A1112" s="28">
        <v>750</v>
      </c>
    </row>
    <row r="1113" spans="1:1" x14ac:dyDescent="0.3">
      <c r="A1113" s="29">
        <v>193.75</v>
      </c>
    </row>
    <row r="1114" spans="1:1" x14ac:dyDescent="0.3">
      <c r="A1114" s="28">
        <v>174.5</v>
      </c>
    </row>
    <row r="1115" spans="1:1" x14ac:dyDescent="0.3">
      <c r="A1115" s="29">
        <v>493</v>
      </c>
    </row>
    <row r="1116" spans="1:1" x14ac:dyDescent="0.3">
      <c r="A1116" s="28">
        <v>252.60000000000002</v>
      </c>
    </row>
    <row r="1117" spans="1:1" x14ac:dyDescent="0.3">
      <c r="A1117" s="29">
        <v>3557.249994110316</v>
      </c>
    </row>
    <row r="1118" spans="1:1" x14ac:dyDescent="0.3">
      <c r="A1118" s="28">
        <v>258</v>
      </c>
    </row>
    <row r="1119" spans="1:1" x14ac:dyDescent="0.3">
      <c r="A1119" s="29">
        <v>52.349999999999994</v>
      </c>
    </row>
    <row r="1120" spans="1:1" x14ac:dyDescent="0.3">
      <c r="A1120" s="28">
        <v>84</v>
      </c>
    </row>
    <row r="1121" spans="1:1" x14ac:dyDescent="0.3">
      <c r="A1121" s="29">
        <v>276</v>
      </c>
    </row>
    <row r="1122" spans="1:1" x14ac:dyDescent="0.3">
      <c r="A1122" s="28">
        <v>45</v>
      </c>
    </row>
    <row r="1123" spans="1:1" x14ac:dyDescent="0.3">
      <c r="A1123" s="29">
        <v>697.5</v>
      </c>
    </row>
    <row r="1124" spans="1:1" x14ac:dyDescent="0.3">
      <c r="A1124" s="28">
        <v>328</v>
      </c>
    </row>
    <row r="1125" spans="1:1" x14ac:dyDescent="0.3">
      <c r="A1125" s="29">
        <v>397.5</v>
      </c>
    </row>
    <row r="1126" spans="1:1" x14ac:dyDescent="0.3">
      <c r="A1126" s="28">
        <v>62</v>
      </c>
    </row>
    <row r="1127" spans="1:1" x14ac:dyDescent="0.3">
      <c r="A1127" s="29">
        <v>64.399999999999991</v>
      </c>
    </row>
    <row r="1128" spans="1:1" x14ac:dyDescent="0.3">
      <c r="A1128" s="28">
        <v>408.45</v>
      </c>
    </row>
    <row r="1129" spans="1:1" x14ac:dyDescent="0.3">
      <c r="A1129" s="29">
        <v>796.36499441564081</v>
      </c>
    </row>
    <row r="1130" spans="1:1" x14ac:dyDescent="0.3">
      <c r="A1130" s="28">
        <v>16.99999988079071</v>
      </c>
    </row>
    <row r="1131" spans="1:1" x14ac:dyDescent="0.3">
      <c r="A1131" s="29">
        <v>3800</v>
      </c>
    </row>
    <row r="1132" spans="1:1" x14ac:dyDescent="0.3">
      <c r="A1132" s="28">
        <v>75</v>
      </c>
    </row>
    <row r="1133" spans="1:1" x14ac:dyDescent="0.3">
      <c r="A1133" s="29">
        <v>1158</v>
      </c>
    </row>
    <row r="1134" spans="1:1" x14ac:dyDescent="0.3">
      <c r="A1134" s="28">
        <v>223.5</v>
      </c>
    </row>
    <row r="1135" spans="1:1" x14ac:dyDescent="0.3">
      <c r="A1135" s="29">
        <v>660</v>
      </c>
    </row>
    <row r="1136" spans="1:1" x14ac:dyDescent="0.3">
      <c r="A1136" s="28">
        <v>654.37499999999989</v>
      </c>
    </row>
    <row r="1137" spans="1:1" x14ac:dyDescent="0.3">
      <c r="A1137" s="29">
        <v>187.5</v>
      </c>
    </row>
    <row r="1138" spans="1:1" x14ac:dyDescent="0.3">
      <c r="A1138" s="28">
        <v>420</v>
      </c>
    </row>
    <row r="1139" spans="1:1" x14ac:dyDescent="0.3">
      <c r="A1139" s="29">
        <v>248.39999958872795</v>
      </c>
    </row>
    <row r="1140" spans="1:1" x14ac:dyDescent="0.3">
      <c r="A1140" s="28">
        <v>107.99999982118607</v>
      </c>
    </row>
    <row r="1141" spans="1:1" x14ac:dyDescent="0.3">
      <c r="A1141" s="29">
        <v>931</v>
      </c>
    </row>
    <row r="1142" spans="1:1" x14ac:dyDescent="0.3">
      <c r="A1142" s="28">
        <v>75</v>
      </c>
    </row>
    <row r="1143" spans="1:1" x14ac:dyDescent="0.3">
      <c r="A1143" s="29">
        <v>68</v>
      </c>
    </row>
    <row r="1144" spans="1:1" x14ac:dyDescent="0.3">
      <c r="A1144" s="28">
        <v>232.5</v>
      </c>
    </row>
    <row r="1145" spans="1:1" x14ac:dyDescent="0.3">
      <c r="A1145" s="29">
        <v>63</v>
      </c>
    </row>
    <row r="1146" spans="1:1" x14ac:dyDescent="0.3">
      <c r="A1146" s="28">
        <v>368</v>
      </c>
    </row>
    <row r="1147" spans="1:1" x14ac:dyDescent="0.3">
      <c r="A1147" s="29">
        <v>380</v>
      </c>
    </row>
    <row r="1148" spans="1:1" x14ac:dyDescent="0.3">
      <c r="A1148" s="28">
        <v>1020</v>
      </c>
    </row>
    <row r="1149" spans="1:1" x14ac:dyDescent="0.3">
      <c r="A1149" s="29">
        <v>620</v>
      </c>
    </row>
    <row r="1150" spans="1:1" x14ac:dyDescent="0.3">
      <c r="A1150" s="28">
        <v>38.6</v>
      </c>
    </row>
    <row r="1151" spans="1:1" x14ac:dyDescent="0.3">
      <c r="A1151" s="29">
        <v>142.5</v>
      </c>
    </row>
    <row r="1152" spans="1:1" x14ac:dyDescent="0.3">
      <c r="A1152" s="28">
        <v>935.99999651312828</v>
      </c>
    </row>
    <row r="1153" spans="1:1" x14ac:dyDescent="0.3">
      <c r="A1153" s="29">
        <v>468.45</v>
      </c>
    </row>
    <row r="1154" spans="1:1" x14ac:dyDescent="0.3">
      <c r="A1154" s="28">
        <v>3637.5</v>
      </c>
    </row>
    <row r="1155" spans="1:1" x14ac:dyDescent="0.3">
      <c r="A1155" s="29">
        <v>1237.9000000000001</v>
      </c>
    </row>
    <row r="1156" spans="1:1" x14ac:dyDescent="0.3">
      <c r="A1156" s="28">
        <v>85.5</v>
      </c>
    </row>
    <row r="1157" spans="1:1" x14ac:dyDescent="0.3">
      <c r="A1157" s="29">
        <v>502.19999916851521</v>
      </c>
    </row>
    <row r="1158" spans="1:1" x14ac:dyDescent="0.3">
      <c r="A1158" s="28">
        <v>2462.3999959230423</v>
      </c>
    </row>
    <row r="1159" spans="1:1" x14ac:dyDescent="0.3">
      <c r="A1159" s="29">
        <v>196</v>
      </c>
    </row>
    <row r="1160" spans="1:1" x14ac:dyDescent="0.3">
      <c r="A1160" s="28">
        <v>472.5</v>
      </c>
    </row>
    <row r="1161" spans="1:1" x14ac:dyDescent="0.3">
      <c r="A1161" s="29">
        <v>570</v>
      </c>
    </row>
    <row r="1162" spans="1:1" x14ac:dyDescent="0.3">
      <c r="A1162" s="28">
        <v>292.5</v>
      </c>
    </row>
    <row r="1163" spans="1:1" x14ac:dyDescent="0.3">
      <c r="A1163" s="29">
        <v>540</v>
      </c>
    </row>
    <row r="1164" spans="1:1" x14ac:dyDescent="0.3">
      <c r="A1164" s="28">
        <v>4951.6000000000004</v>
      </c>
    </row>
    <row r="1165" spans="1:1" x14ac:dyDescent="0.3">
      <c r="A1165" s="29">
        <v>1840</v>
      </c>
    </row>
    <row r="1166" spans="1:1" x14ac:dyDescent="0.3">
      <c r="A1166" s="28">
        <v>466.79999999999995</v>
      </c>
    </row>
    <row r="1167" spans="1:1" x14ac:dyDescent="0.3">
      <c r="A1167" s="29">
        <v>2366.3999999999996</v>
      </c>
    </row>
    <row r="1168" spans="1:1" x14ac:dyDescent="0.3">
      <c r="A1168" s="28">
        <v>878</v>
      </c>
    </row>
    <row r="1169" spans="1:1" x14ac:dyDescent="0.3">
      <c r="A1169" s="29">
        <v>582</v>
      </c>
    </row>
    <row r="1170" spans="1:1" x14ac:dyDescent="0.3">
      <c r="A1170" s="28">
        <v>379.94999733567238</v>
      </c>
    </row>
    <row r="1171" spans="1:1" x14ac:dyDescent="0.3">
      <c r="A1171" s="29">
        <v>917.99999356269836</v>
      </c>
    </row>
    <row r="1172" spans="1:1" x14ac:dyDescent="0.3">
      <c r="A1172" s="28">
        <v>191.24999865889549</v>
      </c>
    </row>
    <row r="1173" spans="1:1" x14ac:dyDescent="0.3">
      <c r="A1173" s="29">
        <v>2700</v>
      </c>
    </row>
    <row r="1174" spans="1:1" x14ac:dyDescent="0.3">
      <c r="A1174" s="28">
        <v>1375</v>
      </c>
    </row>
    <row r="1175" spans="1:1" x14ac:dyDescent="0.3">
      <c r="A1175" s="29">
        <v>750</v>
      </c>
    </row>
    <row r="1176" spans="1:1" x14ac:dyDescent="0.3">
      <c r="A1176" s="28">
        <v>400</v>
      </c>
    </row>
    <row r="1177" spans="1:1" x14ac:dyDescent="0.3">
      <c r="A1177" s="29">
        <v>152</v>
      </c>
    </row>
    <row r="1178" spans="1:1" x14ac:dyDescent="0.3">
      <c r="A1178" s="28">
        <v>90</v>
      </c>
    </row>
    <row r="1179" spans="1:1" x14ac:dyDescent="0.3">
      <c r="A1179" s="29">
        <v>780</v>
      </c>
    </row>
    <row r="1180" spans="1:1" x14ac:dyDescent="0.3">
      <c r="A1180" s="28">
        <v>216</v>
      </c>
    </row>
    <row r="1181" spans="1:1" x14ac:dyDescent="0.3">
      <c r="A1181" s="29">
        <v>48.3</v>
      </c>
    </row>
    <row r="1182" spans="1:1" x14ac:dyDescent="0.3">
      <c r="A1182" s="28">
        <v>121.5</v>
      </c>
    </row>
    <row r="1183" spans="1:1" x14ac:dyDescent="0.3">
      <c r="A1183" s="29">
        <v>298.125</v>
      </c>
    </row>
    <row r="1184" spans="1:1" x14ac:dyDescent="0.3">
      <c r="A1184" s="28">
        <v>337.5</v>
      </c>
    </row>
    <row r="1185" spans="1:1" x14ac:dyDescent="0.3">
      <c r="A1185" s="29">
        <v>315</v>
      </c>
    </row>
    <row r="1186" spans="1:1" x14ac:dyDescent="0.3">
      <c r="A1186" s="28">
        <v>296.39999976754189</v>
      </c>
    </row>
    <row r="1187" spans="1:1" x14ac:dyDescent="0.3">
      <c r="A1187" s="29">
        <v>1411.205998893231</v>
      </c>
    </row>
    <row r="1188" spans="1:1" x14ac:dyDescent="0.3">
      <c r="A1188" s="28">
        <v>1299.8374989805745</v>
      </c>
    </row>
    <row r="1189" spans="1:1" x14ac:dyDescent="0.3">
      <c r="A1189" s="29">
        <v>113.99999991059303</v>
      </c>
    </row>
    <row r="1190" spans="1:1" x14ac:dyDescent="0.3">
      <c r="A1190" s="28">
        <v>114</v>
      </c>
    </row>
    <row r="1191" spans="1:1" x14ac:dyDescent="0.3">
      <c r="A1191" s="29">
        <v>71.999999731779099</v>
      </c>
    </row>
    <row r="1192" spans="1:1" x14ac:dyDescent="0.3">
      <c r="A1192" s="28">
        <v>134.39999949932098</v>
      </c>
    </row>
    <row r="1193" spans="1:1" x14ac:dyDescent="0.3">
      <c r="A1193" s="29">
        <v>399.99999850988388</v>
      </c>
    </row>
    <row r="1194" spans="1:1" x14ac:dyDescent="0.3">
      <c r="A1194" s="28">
        <v>1031.9999961555004</v>
      </c>
    </row>
    <row r="1195" spans="1:1" x14ac:dyDescent="0.3">
      <c r="A1195" s="29">
        <v>1963.4999862313271</v>
      </c>
    </row>
    <row r="1196" spans="1:1" x14ac:dyDescent="0.3">
      <c r="A1196" s="28">
        <v>365.49999743700027</v>
      </c>
    </row>
    <row r="1197" spans="1:1" x14ac:dyDescent="0.3">
      <c r="A1197" s="29">
        <v>535.49999624490738</v>
      </c>
    </row>
    <row r="1198" spans="1:1" x14ac:dyDescent="0.3">
      <c r="A1198" s="28">
        <v>60</v>
      </c>
    </row>
    <row r="1199" spans="1:1" x14ac:dyDescent="0.3">
      <c r="A1199" s="29">
        <v>270</v>
      </c>
    </row>
    <row r="1200" spans="1:1" x14ac:dyDescent="0.3">
      <c r="A1200" s="28">
        <v>95</v>
      </c>
    </row>
    <row r="1201" spans="1:1" x14ac:dyDescent="0.3">
      <c r="A1201" s="29">
        <v>1925</v>
      </c>
    </row>
    <row r="1202" spans="1:1" x14ac:dyDescent="0.3">
      <c r="A1202" s="28">
        <v>525</v>
      </c>
    </row>
    <row r="1203" spans="1:1" x14ac:dyDescent="0.3">
      <c r="A1203" s="29">
        <v>132</v>
      </c>
    </row>
    <row r="1204" spans="1:1" x14ac:dyDescent="0.3">
      <c r="A1204" s="28">
        <v>157.5</v>
      </c>
    </row>
    <row r="1205" spans="1:1" x14ac:dyDescent="0.3">
      <c r="A1205" s="29">
        <v>306</v>
      </c>
    </row>
    <row r="1206" spans="1:1" x14ac:dyDescent="0.3">
      <c r="A1206" s="28">
        <v>250</v>
      </c>
    </row>
    <row r="1207" spans="1:1" x14ac:dyDescent="0.3">
      <c r="A1207" s="29">
        <v>128</v>
      </c>
    </row>
    <row r="1208" spans="1:1" x14ac:dyDescent="0.3">
      <c r="A1208" s="28">
        <v>349</v>
      </c>
    </row>
    <row r="1209" spans="1:1" x14ac:dyDescent="0.3">
      <c r="A1209" s="29">
        <v>1104</v>
      </c>
    </row>
    <row r="1210" spans="1:1" x14ac:dyDescent="0.3">
      <c r="A1210" s="28">
        <v>440</v>
      </c>
    </row>
    <row r="1211" spans="1:1" x14ac:dyDescent="0.3">
      <c r="A1211" s="29">
        <v>504</v>
      </c>
    </row>
    <row r="1212" spans="1:1" x14ac:dyDescent="0.3">
      <c r="A1212" s="28">
        <v>780</v>
      </c>
    </row>
    <row r="1213" spans="1:1" x14ac:dyDescent="0.3">
      <c r="A1213" s="29">
        <v>356.99999749660492</v>
      </c>
    </row>
    <row r="1214" spans="1:1" x14ac:dyDescent="0.3">
      <c r="A1214" s="28">
        <v>85.4</v>
      </c>
    </row>
    <row r="1215" spans="1:1" x14ac:dyDescent="0.3">
      <c r="A1215" s="29">
        <v>95</v>
      </c>
    </row>
    <row r="1216" spans="1:1" x14ac:dyDescent="0.3">
      <c r="A1216" s="28">
        <v>1600</v>
      </c>
    </row>
    <row r="1217" spans="1:1" x14ac:dyDescent="0.3">
      <c r="A1217" s="29">
        <v>1484</v>
      </c>
    </row>
    <row r="1218" spans="1:1" x14ac:dyDescent="0.3">
      <c r="A1218" s="28">
        <v>340</v>
      </c>
    </row>
    <row r="1219" spans="1:1" x14ac:dyDescent="0.3">
      <c r="A1219" s="29">
        <v>46</v>
      </c>
    </row>
    <row r="1220" spans="1:1" x14ac:dyDescent="0.3">
      <c r="A1220" s="28">
        <v>47.5</v>
      </c>
    </row>
    <row r="1221" spans="1:1" x14ac:dyDescent="0.3">
      <c r="A1221" s="29">
        <v>110.39999999999999</v>
      </c>
    </row>
    <row r="1222" spans="1:1" x14ac:dyDescent="0.3">
      <c r="A1222" s="28">
        <v>405.3</v>
      </c>
    </row>
    <row r="1223" spans="1:1" x14ac:dyDescent="0.3">
      <c r="A1223" s="29">
        <v>3935.9999999999995</v>
      </c>
    </row>
    <row r="1224" spans="1:1" x14ac:dyDescent="0.3">
      <c r="A1224" s="28">
        <v>93.479999926686276</v>
      </c>
    </row>
    <row r="1225" spans="1:1" x14ac:dyDescent="0.3">
      <c r="A1225" s="29">
        <v>1140</v>
      </c>
    </row>
    <row r="1226" spans="1:1" x14ac:dyDescent="0.3">
      <c r="A1226" s="28">
        <v>558</v>
      </c>
    </row>
    <row r="1227" spans="1:1" x14ac:dyDescent="0.3">
      <c r="A1227" s="29">
        <v>936.9</v>
      </c>
    </row>
    <row r="1228" spans="1:1" x14ac:dyDescent="0.3">
      <c r="A1228" s="28">
        <v>1045</v>
      </c>
    </row>
    <row r="1229" spans="1:1" x14ac:dyDescent="0.3">
      <c r="A1229" s="29">
        <v>288</v>
      </c>
    </row>
    <row r="1230" spans="1:1" x14ac:dyDescent="0.3">
      <c r="A1230" s="28">
        <v>427.5</v>
      </c>
    </row>
    <row r="1231" spans="1:1" x14ac:dyDescent="0.3">
      <c r="A1231" s="29">
        <v>789.75</v>
      </c>
    </row>
    <row r="1232" spans="1:1" x14ac:dyDescent="0.3">
      <c r="A1232" s="28">
        <v>356.25</v>
      </c>
    </row>
    <row r="1233" spans="1:1" x14ac:dyDescent="0.3">
      <c r="A1233" s="29">
        <v>513</v>
      </c>
    </row>
    <row r="1234" spans="1:1" x14ac:dyDescent="0.3">
      <c r="A1234" s="28">
        <v>119.25</v>
      </c>
    </row>
    <row r="1235" spans="1:1" x14ac:dyDescent="0.3">
      <c r="A1235" s="29">
        <v>651</v>
      </c>
    </row>
    <row r="1236" spans="1:1" x14ac:dyDescent="0.3">
      <c r="A1236" s="28">
        <v>645</v>
      </c>
    </row>
    <row r="1237" spans="1:1" x14ac:dyDescent="0.3">
      <c r="A1237" s="29">
        <v>50</v>
      </c>
    </row>
    <row r="1238" spans="1:1" x14ac:dyDescent="0.3">
      <c r="A1238" s="28">
        <v>371</v>
      </c>
    </row>
    <row r="1239" spans="1:1" x14ac:dyDescent="0.3">
      <c r="A1239" s="29">
        <v>285</v>
      </c>
    </row>
    <row r="1240" spans="1:1" x14ac:dyDescent="0.3">
      <c r="A1240" s="28">
        <v>303.99999976158142</v>
      </c>
    </row>
    <row r="1241" spans="1:1" x14ac:dyDescent="0.3">
      <c r="A1241" s="29">
        <v>111.75</v>
      </c>
    </row>
    <row r="1242" spans="1:1" x14ac:dyDescent="0.3">
      <c r="A1242" s="28">
        <v>854.99999932944775</v>
      </c>
    </row>
    <row r="1243" spans="1:1" x14ac:dyDescent="0.3">
      <c r="A1243" s="29">
        <v>1368</v>
      </c>
    </row>
    <row r="1244" spans="1:1" x14ac:dyDescent="0.3">
      <c r="A1244" s="28">
        <v>349</v>
      </c>
    </row>
    <row r="1245" spans="1:1" x14ac:dyDescent="0.3">
      <c r="A1245" s="29">
        <v>760</v>
      </c>
    </row>
    <row r="1246" spans="1:1" x14ac:dyDescent="0.3">
      <c r="A1246" s="28">
        <v>986</v>
      </c>
    </row>
    <row r="1247" spans="1:1" x14ac:dyDescent="0.3">
      <c r="A1247" s="29">
        <v>562.5</v>
      </c>
    </row>
    <row r="1248" spans="1:1" x14ac:dyDescent="0.3">
      <c r="A1248" s="28">
        <v>58.252499999999998</v>
      </c>
    </row>
    <row r="1249" spans="1:1" x14ac:dyDescent="0.3">
      <c r="A1249" s="29">
        <v>223.5</v>
      </c>
    </row>
    <row r="1250" spans="1:1" x14ac:dyDescent="0.3">
      <c r="A1250" s="28">
        <v>378</v>
      </c>
    </row>
    <row r="1251" spans="1:1" x14ac:dyDescent="0.3">
      <c r="A1251" s="29">
        <v>172</v>
      </c>
    </row>
    <row r="1252" spans="1:1" x14ac:dyDescent="0.3">
      <c r="A1252" s="28">
        <v>923.87499927543092</v>
      </c>
    </row>
    <row r="1253" spans="1:1" x14ac:dyDescent="0.3">
      <c r="A1253" s="29">
        <v>57</v>
      </c>
    </row>
    <row r="1254" spans="1:1" x14ac:dyDescent="0.3">
      <c r="A1254" s="28">
        <v>625</v>
      </c>
    </row>
    <row r="1255" spans="1:1" x14ac:dyDescent="0.3">
      <c r="A1255" s="29">
        <v>562.5</v>
      </c>
    </row>
    <row r="1256" spans="1:1" x14ac:dyDescent="0.3">
      <c r="A1256" s="28">
        <v>325.5</v>
      </c>
    </row>
    <row r="1257" spans="1:1" x14ac:dyDescent="0.3">
      <c r="A1257" s="29">
        <v>468.45</v>
      </c>
    </row>
    <row r="1258" spans="1:1" x14ac:dyDescent="0.3">
      <c r="A1258" s="28">
        <v>496</v>
      </c>
    </row>
    <row r="1259" spans="1:1" x14ac:dyDescent="0.3">
      <c r="A1259" s="29">
        <v>142.5</v>
      </c>
    </row>
    <row r="1260" spans="1:1" x14ac:dyDescent="0.3">
      <c r="A1260" s="28">
        <v>115.80000000000001</v>
      </c>
    </row>
    <row r="1261" spans="1:1" x14ac:dyDescent="0.3">
      <c r="A1261" s="29">
        <v>28</v>
      </c>
    </row>
    <row r="1262" spans="1:1" x14ac:dyDescent="0.3">
      <c r="A1262" s="28">
        <v>144</v>
      </c>
    </row>
    <row r="1263" spans="1:1" x14ac:dyDescent="0.3">
      <c r="A1263" s="29">
        <v>550</v>
      </c>
    </row>
    <row r="1264" spans="1:1" x14ac:dyDescent="0.3">
      <c r="A1264" s="28">
        <v>105</v>
      </c>
    </row>
    <row r="1265" spans="1:1" x14ac:dyDescent="0.3">
      <c r="A1265" s="29">
        <v>740.99999941885471</v>
      </c>
    </row>
    <row r="1266" spans="1:1" x14ac:dyDescent="0.3">
      <c r="A1266" s="28">
        <v>360.99999971687794</v>
      </c>
    </row>
    <row r="1267" spans="1:1" x14ac:dyDescent="0.3">
      <c r="A1267" s="29">
        <v>522.49999959021807</v>
      </c>
    </row>
    <row r="1268" spans="1:1" x14ac:dyDescent="0.3">
      <c r="A1268" s="28">
        <v>388.35</v>
      </c>
    </row>
    <row r="1269" spans="1:1" x14ac:dyDescent="0.3">
      <c r="A1269" s="29">
        <v>110.39999999999999</v>
      </c>
    </row>
    <row r="1270" spans="1:1" x14ac:dyDescent="0.3">
      <c r="A1270" s="28">
        <v>288</v>
      </c>
    </row>
    <row r="1271" spans="1:1" x14ac:dyDescent="0.3">
      <c r="A1271" s="29">
        <v>510</v>
      </c>
    </row>
    <row r="1272" spans="1:1" x14ac:dyDescent="0.3">
      <c r="A1272" s="28">
        <v>900</v>
      </c>
    </row>
    <row r="1273" spans="1:1" x14ac:dyDescent="0.3">
      <c r="A1273" s="29">
        <v>300</v>
      </c>
    </row>
    <row r="1274" spans="1:1" x14ac:dyDescent="0.3">
      <c r="A1274" s="28">
        <v>650</v>
      </c>
    </row>
    <row r="1275" spans="1:1" x14ac:dyDescent="0.3">
      <c r="A1275" s="29">
        <v>248.66249980498102</v>
      </c>
    </row>
    <row r="1276" spans="1:1" x14ac:dyDescent="0.3">
      <c r="A1276" s="28">
        <v>35.624999972060323</v>
      </c>
    </row>
    <row r="1277" spans="1:1" x14ac:dyDescent="0.3">
      <c r="A1277" s="29">
        <v>199.97499984316531</v>
      </c>
    </row>
    <row r="1278" spans="1:1" x14ac:dyDescent="0.3">
      <c r="A1278" s="28">
        <v>379.99999970197678</v>
      </c>
    </row>
    <row r="1279" spans="1:1" x14ac:dyDescent="0.3">
      <c r="A1279" s="29">
        <v>1510.4999988153577</v>
      </c>
    </row>
    <row r="1280" spans="1:1" x14ac:dyDescent="0.3">
      <c r="A1280" s="28">
        <v>360</v>
      </c>
    </row>
    <row r="1281" spans="1:1" x14ac:dyDescent="0.3">
      <c r="A1281" s="29">
        <v>372</v>
      </c>
    </row>
    <row r="1282" spans="1:1" x14ac:dyDescent="0.3">
      <c r="A1282" s="28">
        <v>912</v>
      </c>
    </row>
    <row r="1283" spans="1:1" x14ac:dyDescent="0.3">
      <c r="A1283" s="29">
        <v>175</v>
      </c>
    </row>
    <row r="1284" spans="1:1" x14ac:dyDescent="0.3">
      <c r="A1284" s="28">
        <v>750</v>
      </c>
    </row>
    <row r="1285" spans="1:1" x14ac:dyDescent="0.3">
      <c r="A1285" s="29">
        <v>388.35</v>
      </c>
    </row>
    <row r="1286" spans="1:1" x14ac:dyDescent="0.3">
      <c r="A1286" s="28">
        <v>360</v>
      </c>
    </row>
    <row r="1287" spans="1:1" x14ac:dyDescent="0.3">
      <c r="A1287" s="29">
        <v>512.99999915063381</v>
      </c>
    </row>
    <row r="1288" spans="1:1" x14ac:dyDescent="0.3">
      <c r="A1288" s="28">
        <v>23.399999961256981</v>
      </c>
    </row>
    <row r="1289" spans="1:1" x14ac:dyDescent="0.3">
      <c r="A1289" s="29">
        <v>842</v>
      </c>
    </row>
    <row r="1290" spans="1:1" x14ac:dyDescent="0.3">
      <c r="A1290" s="28">
        <v>155</v>
      </c>
    </row>
    <row r="1291" spans="1:1" x14ac:dyDescent="0.3">
      <c r="A1291" s="29">
        <v>24</v>
      </c>
    </row>
    <row r="1292" spans="1:1" x14ac:dyDescent="0.3">
      <c r="A1292" s="28">
        <v>115.80000000000001</v>
      </c>
    </row>
    <row r="1293" spans="1:1" x14ac:dyDescent="0.3">
      <c r="A1293" s="29">
        <v>52.349999999999994</v>
      </c>
    </row>
    <row r="1294" spans="1:1" x14ac:dyDescent="0.3">
      <c r="A1294" s="28">
        <v>114</v>
      </c>
    </row>
    <row r="1295" spans="1:1" x14ac:dyDescent="0.3">
      <c r="A1295" s="29">
        <v>126</v>
      </c>
    </row>
    <row r="1296" spans="1:1" x14ac:dyDescent="0.3">
      <c r="A1296" s="28">
        <v>182.39999932050708</v>
      </c>
    </row>
    <row r="1297" spans="1:1" x14ac:dyDescent="0.3">
      <c r="A1297" s="29">
        <v>503.99999812245369</v>
      </c>
    </row>
    <row r="1298" spans="1:1" x14ac:dyDescent="0.3">
      <c r="A1298" s="28">
        <v>303.99999886751175</v>
      </c>
    </row>
    <row r="1299" spans="1:1" x14ac:dyDescent="0.3">
      <c r="A1299" s="29">
        <v>425.59999841451645</v>
      </c>
    </row>
    <row r="1300" spans="1:1" x14ac:dyDescent="0.3">
      <c r="A1300" s="28">
        <v>227.99999915063381</v>
      </c>
    </row>
    <row r="1301" spans="1:1" x14ac:dyDescent="0.3">
      <c r="A1301" s="29">
        <v>200</v>
      </c>
    </row>
    <row r="1302" spans="1:1" x14ac:dyDescent="0.3">
      <c r="A1302" s="28">
        <v>1700</v>
      </c>
    </row>
    <row r="1303" spans="1:1" x14ac:dyDescent="0.3">
      <c r="A1303" s="29">
        <v>1218</v>
      </c>
    </row>
    <row r="1304" spans="1:1" x14ac:dyDescent="0.3">
      <c r="A1304" s="28">
        <v>319.19999974966049</v>
      </c>
    </row>
    <row r="1305" spans="1:1" x14ac:dyDescent="0.3">
      <c r="A1305" s="29">
        <v>735.99999725818634</v>
      </c>
    </row>
    <row r="1306" spans="1:1" x14ac:dyDescent="0.3">
      <c r="A1306" s="28">
        <v>1500</v>
      </c>
    </row>
    <row r="1307" spans="1:1" x14ac:dyDescent="0.3">
      <c r="A1307" s="29">
        <v>311.2</v>
      </c>
    </row>
    <row r="1308" spans="1:1" x14ac:dyDescent="0.3">
      <c r="A1308" s="28">
        <v>2475</v>
      </c>
    </row>
    <row r="1309" spans="1:1" x14ac:dyDescent="0.3">
      <c r="A1309" s="29">
        <v>243.59999999999997</v>
      </c>
    </row>
    <row r="1310" spans="1:1" x14ac:dyDescent="0.3">
      <c r="A1310" s="28">
        <v>36</v>
      </c>
    </row>
    <row r="1311" spans="1:1" x14ac:dyDescent="0.3">
      <c r="A1311" s="29">
        <v>392</v>
      </c>
    </row>
    <row r="1312" spans="1:1" x14ac:dyDescent="0.3">
      <c r="A1312" s="28">
        <v>443.7</v>
      </c>
    </row>
    <row r="1313" spans="1:1" x14ac:dyDescent="0.3">
      <c r="A1313" s="29">
        <v>1440</v>
      </c>
    </row>
    <row r="1314" spans="1:1" x14ac:dyDescent="0.3">
      <c r="A1314" s="28">
        <v>100</v>
      </c>
    </row>
    <row r="1315" spans="1:1" x14ac:dyDescent="0.3">
      <c r="A1315" s="29">
        <v>337.75</v>
      </c>
    </row>
    <row r="1316" spans="1:1" x14ac:dyDescent="0.3">
      <c r="A1316" s="28">
        <v>395.09999999999997</v>
      </c>
    </row>
    <row r="1317" spans="1:1" x14ac:dyDescent="0.3">
      <c r="A1317" s="29">
        <v>1080</v>
      </c>
    </row>
    <row r="1318" spans="1:1" x14ac:dyDescent="0.3">
      <c r="A1318" s="28">
        <v>396</v>
      </c>
    </row>
    <row r="1319" spans="1:1" x14ac:dyDescent="0.3">
      <c r="A1319" s="29">
        <v>736</v>
      </c>
    </row>
    <row r="1320" spans="1:1" x14ac:dyDescent="0.3">
      <c r="A1320" s="28">
        <v>1064</v>
      </c>
    </row>
    <row r="1321" spans="1:1" x14ac:dyDescent="0.3">
      <c r="A1321" s="29">
        <v>570</v>
      </c>
    </row>
    <row r="1322" spans="1:1" x14ac:dyDescent="0.3">
      <c r="A1322" s="28">
        <v>330</v>
      </c>
    </row>
    <row r="1323" spans="1:1" x14ac:dyDescent="0.3">
      <c r="A1323" s="29">
        <v>180</v>
      </c>
    </row>
    <row r="1324" spans="1:1" x14ac:dyDescent="0.3">
      <c r="A1324" s="28">
        <v>98.812499307096004</v>
      </c>
    </row>
    <row r="1325" spans="1:1" x14ac:dyDescent="0.3">
      <c r="A1325" s="29">
        <v>322.9999977350235</v>
      </c>
    </row>
    <row r="1326" spans="1:1" x14ac:dyDescent="0.3">
      <c r="A1326" s="28">
        <v>1168.7499918043613</v>
      </c>
    </row>
    <row r="1327" spans="1:1" x14ac:dyDescent="0.3">
      <c r="A1327" s="29">
        <v>337.28399944156411</v>
      </c>
    </row>
    <row r="1328" spans="1:1" x14ac:dyDescent="0.3">
      <c r="A1328" s="28">
        <v>776.7</v>
      </c>
    </row>
    <row r="1329" spans="1:1" x14ac:dyDescent="0.3">
      <c r="A1329" s="29">
        <v>292.49999951571226</v>
      </c>
    </row>
    <row r="1330" spans="1:1" x14ac:dyDescent="0.3">
      <c r="A1330" s="28">
        <v>225</v>
      </c>
    </row>
    <row r="1331" spans="1:1" x14ac:dyDescent="0.3">
      <c r="A1331" s="29">
        <v>144</v>
      </c>
    </row>
    <row r="1332" spans="1:1" x14ac:dyDescent="0.3">
      <c r="A1332" s="28">
        <v>108</v>
      </c>
    </row>
    <row r="1333" spans="1:1" x14ac:dyDescent="0.3">
      <c r="A1333" s="29">
        <v>38</v>
      </c>
    </row>
    <row r="1334" spans="1:1" x14ac:dyDescent="0.3">
      <c r="A1334" s="28">
        <v>50</v>
      </c>
    </row>
    <row r="1335" spans="1:1" x14ac:dyDescent="0.3">
      <c r="A1335" s="29">
        <v>55.199999999999996</v>
      </c>
    </row>
    <row r="1336" spans="1:1" x14ac:dyDescent="0.3">
      <c r="A1336" s="28">
        <v>213.75</v>
      </c>
    </row>
    <row r="1337" spans="1:1" x14ac:dyDescent="0.3">
      <c r="A1337" s="29">
        <v>855</v>
      </c>
    </row>
    <row r="1338" spans="1:1" x14ac:dyDescent="0.3">
      <c r="A1338" s="28">
        <v>204.75</v>
      </c>
    </row>
    <row r="1339" spans="1:1" x14ac:dyDescent="0.3">
      <c r="A1339" s="29">
        <v>675</v>
      </c>
    </row>
    <row r="1340" spans="1:1" x14ac:dyDescent="0.3">
      <c r="A1340" s="28">
        <v>1049.9999960884452</v>
      </c>
    </row>
    <row r="1341" spans="1:1" x14ac:dyDescent="0.3">
      <c r="A1341" s="29">
        <v>303.99999886751175</v>
      </c>
    </row>
    <row r="1342" spans="1:1" x14ac:dyDescent="0.3">
      <c r="A1342" s="28">
        <v>59.999999776482582</v>
      </c>
    </row>
    <row r="1343" spans="1:1" x14ac:dyDescent="0.3">
      <c r="A1343" s="29">
        <v>575.99999785423279</v>
      </c>
    </row>
    <row r="1344" spans="1:1" x14ac:dyDescent="0.3">
      <c r="A1344" s="28">
        <v>420</v>
      </c>
    </row>
    <row r="1345" spans="1:1" x14ac:dyDescent="0.3">
      <c r="A1345" s="29">
        <v>385</v>
      </c>
    </row>
    <row r="1346" spans="1:1" x14ac:dyDescent="0.3">
      <c r="A1346" s="28">
        <v>1479</v>
      </c>
    </row>
    <row r="1347" spans="1:1" x14ac:dyDescent="0.3">
      <c r="A1347" s="29">
        <v>798</v>
      </c>
    </row>
    <row r="1348" spans="1:1" x14ac:dyDescent="0.3">
      <c r="A1348" s="28">
        <v>624.6</v>
      </c>
    </row>
    <row r="1349" spans="1:1" x14ac:dyDescent="0.3">
      <c r="A1349" s="29">
        <v>420</v>
      </c>
    </row>
    <row r="1350" spans="1:1" x14ac:dyDescent="0.3">
      <c r="A1350" s="28">
        <v>600</v>
      </c>
    </row>
    <row r="1351" spans="1:1" x14ac:dyDescent="0.3">
      <c r="A1351" s="29">
        <v>320</v>
      </c>
    </row>
    <row r="1352" spans="1:1" x14ac:dyDescent="0.3">
      <c r="A1352" s="28">
        <v>126</v>
      </c>
    </row>
    <row r="1353" spans="1:1" x14ac:dyDescent="0.3">
      <c r="A1353" s="29">
        <v>1756</v>
      </c>
    </row>
    <row r="1354" spans="1:1" x14ac:dyDescent="0.3">
      <c r="A1354" s="28">
        <v>1035</v>
      </c>
    </row>
    <row r="1355" spans="1:1" x14ac:dyDescent="0.3">
      <c r="A1355" s="29">
        <v>367.5</v>
      </c>
    </row>
    <row r="1356" spans="1:1" x14ac:dyDescent="0.3">
      <c r="A1356" s="28">
        <v>139.5</v>
      </c>
    </row>
    <row r="1357" spans="1:1" x14ac:dyDescent="0.3">
      <c r="A1357" s="29">
        <v>288</v>
      </c>
    </row>
    <row r="1358" spans="1:1" x14ac:dyDescent="0.3">
      <c r="A1358" s="28">
        <v>285</v>
      </c>
    </row>
    <row r="1359" spans="1:1" x14ac:dyDescent="0.3">
      <c r="A1359" s="29">
        <v>1484</v>
      </c>
    </row>
    <row r="1360" spans="1:1" x14ac:dyDescent="0.3">
      <c r="A1360" s="28">
        <v>2280</v>
      </c>
    </row>
    <row r="1361" spans="1:1" x14ac:dyDescent="0.3">
      <c r="A1361" s="29">
        <v>400</v>
      </c>
    </row>
    <row r="1362" spans="1:1" x14ac:dyDescent="0.3">
      <c r="A1362" s="28">
        <v>126</v>
      </c>
    </row>
    <row r="1363" spans="1:1" x14ac:dyDescent="0.3">
      <c r="A1363" s="29">
        <v>90</v>
      </c>
    </row>
    <row r="1364" spans="1:1" x14ac:dyDescent="0.3">
      <c r="A1364" s="28">
        <v>179.99999970197678</v>
      </c>
    </row>
    <row r="1365" spans="1:1" x14ac:dyDescent="0.3">
      <c r="A1365" s="29">
        <v>2105.9999965131283</v>
      </c>
    </row>
    <row r="1366" spans="1:1" x14ac:dyDescent="0.3">
      <c r="A1366" s="28">
        <v>1515.5999974906445</v>
      </c>
    </row>
    <row r="1367" spans="1:1" x14ac:dyDescent="0.3">
      <c r="A1367" s="29">
        <v>760</v>
      </c>
    </row>
    <row r="1368" spans="1:1" x14ac:dyDescent="0.3">
      <c r="A1368" s="28">
        <v>1050</v>
      </c>
    </row>
    <row r="1369" spans="1:1" x14ac:dyDescent="0.3">
      <c r="A1369" s="29">
        <v>500</v>
      </c>
    </row>
    <row r="1370" spans="1:1" x14ac:dyDescent="0.3">
      <c r="A1370" s="28">
        <v>28</v>
      </c>
    </row>
    <row r="1371" spans="1:1" x14ac:dyDescent="0.3">
      <c r="A1371" s="29">
        <v>84</v>
      </c>
    </row>
    <row r="1372" spans="1:1" x14ac:dyDescent="0.3">
      <c r="A1372" s="28">
        <v>625</v>
      </c>
    </row>
    <row r="1373" spans="1:1" x14ac:dyDescent="0.3">
      <c r="A1373" s="29">
        <v>510</v>
      </c>
    </row>
    <row r="1374" spans="1:1" x14ac:dyDescent="0.3">
      <c r="A1374" s="28">
        <v>258</v>
      </c>
    </row>
    <row r="1375" spans="1:1" x14ac:dyDescent="0.3">
      <c r="A1375" s="29">
        <v>275.02499978430575</v>
      </c>
    </row>
    <row r="1376" spans="1:1" x14ac:dyDescent="0.3">
      <c r="A1376" s="28">
        <v>99.749999921768904</v>
      </c>
    </row>
    <row r="1377" spans="1:1" x14ac:dyDescent="0.3">
      <c r="A1377" s="29">
        <v>570</v>
      </c>
    </row>
    <row r="1378" spans="1:1" x14ac:dyDescent="0.3">
      <c r="A1378" s="28">
        <v>739.5</v>
      </c>
    </row>
    <row r="1379" spans="1:1" x14ac:dyDescent="0.3">
      <c r="A1379" s="29">
        <v>236.25</v>
      </c>
    </row>
    <row r="1380" spans="1:1" x14ac:dyDescent="0.3">
      <c r="A1380" s="28">
        <v>344</v>
      </c>
    </row>
    <row r="1381" spans="1:1" x14ac:dyDescent="0.3">
      <c r="A1381" s="29">
        <v>2228.2200000000003</v>
      </c>
    </row>
    <row r="1382" spans="1:1" x14ac:dyDescent="0.3">
      <c r="A1382" s="28">
        <v>1375</v>
      </c>
    </row>
    <row r="1383" spans="1:1" x14ac:dyDescent="0.3">
      <c r="A1383" s="29">
        <v>1287</v>
      </c>
    </row>
    <row r="1384" spans="1:1" x14ac:dyDescent="0.3">
      <c r="A1384" s="28">
        <v>699.99999739229679</v>
      </c>
    </row>
    <row r="1385" spans="1:1" x14ac:dyDescent="0.3">
      <c r="A1385" s="29">
        <v>43.399999838322401</v>
      </c>
    </row>
    <row r="1386" spans="1:1" x14ac:dyDescent="0.3">
      <c r="A1386" s="28">
        <v>18.75</v>
      </c>
    </row>
    <row r="1387" spans="1:1" x14ac:dyDescent="0.3">
      <c r="A1387" s="29">
        <v>850</v>
      </c>
    </row>
    <row r="1388" spans="1:1" x14ac:dyDescent="0.3">
      <c r="A1388" s="28">
        <v>186</v>
      </c>
    </row>
    <row r="1389" spans="1:1" x14ac:dyDescent="0.3">
      <c r="A1389" s="29">
        <v>42</v>
      </c>
    </row>
    <row r="1390" spans="1:1" x14ac:dyDescent="0.3">
      <c r="A1390" s="28">
        <v>189.99999985098839</v>
      </c>
    </row>
    <row r="1391" spans="1:1" x14ac:dyDescent="0.3">
      <c r="A1391" s="29">
        <v>159.59999987483025</v>
      </c>
    </row>
    <row r="1392" spans="1:1" x14ac:dyDescent="0.3">
      <c r="A1392" s="28">
        <v>243.67499980889261</v>
      </c>
    </row>
    <row r="1393" spans="1:1" x14ac:dyDescent="0.3">
      <c r="A1393" s="29">
        <v>6041.9999952614307</v>
      </c>
    </row>
    <row r="1394" spans="1:1" x14ac:dyDescent="0.3">
      <c r="A1394" s="28">
        <v>223.99999916553497</v>
      </c>
    </row>
    <row r="1395" spans="1:1" x14ac:dyDescent="0.3">
      <c r="A1395" s="29">
        <v>96.5</v>
      </c>
    </row>
    <row r="1396" spans="1:1" x14ac:dyDescent="0.3">
      <c r="A1396" s="28">
        <v>349</v>
      </c>
    </row>
    <row r="1397" spans="1:1" x14ac:dyDescent="0.3">
      <c r="A1397" s="29">
        <v>986</v>
      </c>
    </row>
    <row r="1398" spans="1:1" x14ac:dyDescent="0.3">
      <c r="A1398" s="28">
        <v>525</v>
      </c>
    </row>
    <row r="1399" spans="1:1" x14ac:dyDescent="0.3">
      <c r="A1399" s="29">
        <v>195</v>
      </c>
    </row>
    <row r="1400" spans="1:1" x14ac:dyDescent="0.3">
      <c r="A1400" s="28">
        <v>17.879999933391812</v>
      </c>
    </row>
    <row r="1401" spans="1:1" x14ac:dyDescent="0.3">
      <c r="A1401" s="29">
        <v>607.9999977350235</v>
      </c>
    </row>
    <row r="1402" spans="1:1" x14ac:dyDescent="0.3">
      <c r="A1402" s="28">
        <v>350</v>
      </c>
    </row>
    <row r="1403" spans="1:1" x14ac:dyDescent="0.3">
      <c r="A1403" s="29">
        <v>12.5</v>
      </c>
    </row>
    <row r="1404" spans="1:1" x14ac:dyDescent="0.3">
      <c r="A1404" s="28">
        <v>125</v>
      </c>
    </row>
    <row r="1405" spans="1:1" x14ac:dyDescent="0.3">
      <c r="A1405" s="29">
        <v>1317.5</v>
      </c>
    </row>
    <row r="1406" spans="1:1" x14ac:dyDescent="0.3">
      <c r="A1406" s="28">
        <v>570</v>
      </c>
    </row>
    <row r="1407" spans="1:1" x14ac:dyDescent="0.3">
      <c r="A1407" s="29">
        <v>30.599999785423279</v>
      </c>
    </row>
    <row r="1408" spans="1:1" x14ac:dyDescent="0.3">
      <c r="A1408" s="28">
        <v>887.39999377727497</v>
      </c>
    </row>
    <row r="1409" spans="1:1" x14ac:dyDescent="0.3">
      <c r="A1409" s="29">
        <v>310</v>
      </c>
    </row>
    <row r="1410" spans="1:1" x14ac:dyDescent="0.3">
      <c r="A1410" s="28">
        <v>77.5</v>
      </c>
    </row>
    <row r="1411" spans="1:1" x14ac:dyDescent="0.3">
      <c r="A1411" s="29">
        <v>959.99999642372131</v>
      </c>
    </row>
    <row r="1412" spans="1:1" x14ac:dyDescent="0.3">
      <c r="A1412" s="28">
        <v>310.67999884262679</v>
      </c>
    </row>
    <row r="1413" spans="1:1" x14ac:dyDescent="0.3">
      <c r="A1413" s="29">
        <v>260.39999902993441</v>
      </c>
    </row>
    <row r="1414" spans="1:1" x14ac:dyDescent="0.3">
      <c r="A1414" s="28">
        <v>270.74999978765845</v>
      </c>
    </row>
    <row r="1415" spans="1:1" x14ac:dyDescent="0.3">
      <c r="A1415" s="29">
        <v>2352.0099981553853</v>
      </c>
    </row>
    <row r="1416" spans="1:1" x14ac:dyDescent="0.3">
      <c r="A1416" s="28">
        <v>436.99999965727329</v>
      </c>
    </row>
    <row r="1417" spans="1:1" x14ac:dyDescent="0.3">
      <c r="A1417" s="29">
        <v>294.499999769032</v>
      </c>
    </row>
    <row r="1418" spans="1:1" x14ac:dyDescent="0.3">
      <c r="A1418" s="28">
        <v>1875</v>
      </c>
    </row>
    <row r="1419" spans="1:1" x14ac:dyDescent="0.3">
      <c r="A1419" s="29">
        <v>270</v>
      </c>
    </row>
    <row r="1420" spans="1:1" x14ac:dyDescent="0.3">
      <c r="A1420" s="28">
        <v>1317</v>
      </c>
    </row>
    <row r="1421" spans="1:1" x14ac:dyDescent="0.3">
      <c r="A1421" s="29">
        <v>225</v>
      </c>
    </row>
    <row r="1422" spans="1:1" x14ac:dyDescent="0.3">
      <c r="A1422" s="28">
        <v>76.499999463558197</v>
      </c>
    </row>
    <row r="1423" spans="1:1" x14ac:dyDescent="0.3">
      <c r="A1423" s="29">
        <v>645.999995470047</v>
      </c>
    </row>
    <row r="1424" spans="1:1" x14ac:dyDescent="0.3">
      <c r="A1424" s="28">
        <v>1646.4069987087696</v>
      </c>
    </row>
    <row r="1425" spans="1:1" x14ac:dyDescent="0.3">
      <c r="A1425" s="29">
        <v>183.34999985620382</v>
      </c>
    </row>
    <row r="1426" spans="1:1" x14ac:dyDescent="0.3">
      <c r="A1426" s="28">
        <v>190</v>
      </c>
    </row>
    <row r="1427" spans="1:1" x14ac:dyDescent="0.3">
      <c r="A1427" s="29">
        <v>22.35</v>
      </c>
    </row>
    <row r="1428" spans="1:1" x14ac:dyDescent="0.3">
      <c r="A1428" s="28">
        <v>187.5</v>
      </c>
    </row>
    <row r="1429" spans="1:1" x14ac:dyDescent="0.3">
      <c r="A1429" s="29">
        <v>135.1</v>
      </c>
    </row>
    <row r="1430" spans="1:1" x14ac:dyDescent="0.3">
      <c r="A1430" s="28">
        <v>56</v>
      </c>
    </row>
    <row r="1431" spans="1:1" x14ac:dyDescent="0.3">
      <c r="A1431" s="29">
        <v>278.99999896064401</v>
      </c>
    </row>
    <row r="1432" spans="1:1" x14ac:dyDescent="0.3">
      <c r="A1432" s="28">
        <v>35.759999866783623</v>
      </c>
    </row>
    <row r="1433" spans="1:1" x14ac:dyDescent="0.3">
      <c r="A1433" s="29">
        <v>1134.25</v>
      </c>
    </row>
    <row r="1434" spans="1:1" x14ac:dyDescent="0.3">
      <c r="A1434" s="28">
        <v>1023.75</v>
      </c>
    </row>
    <row r="1435" spans="1:1" x14ac:dyDescent="0.3">
      <c r="A1435" s="29">
        <v>524.66399804547427</v>
      </c>
    </row>
    <row r="1436" spans="1:1" x14ac:dyDescent="0.3">
      <c r="A1436" s="28">
        <v>194.5</v>
      </c>
    </row>
    <row r="1437" spans="1:1" x14ac:dyDescent="0.3">
      <c r="A1437" s="29">
        <v>930.99999653175473</v>
      </c>
    </row>
    <row r="1438" spans="1:1" x14ac:dyDescent="0.3">
      <c r="A1438" s="28">
        <v>691.19999742507935</v>
      </c>
    </row>
    <row r="1439" spans="1:1" x14ac:dyDescent="0.3">
      <c r="A1439" s="29">
        <v>420</v>
      </c>
    </row>
    <row r="1440" spans="1:1" x14ac:dyDescent="0.3">
      <c r="A1440" s="28">
        <v>98.6</v>
      </c>
    </row>
    <row r="1441" spans="1:1" x14ac:dyDescent="0.3">
      <c r="A1441" s="29">
        <v>348</v>
      </c>
    </row>
    <row r="1442" spans="1:1" x14ac:dyDescent="0.3">
      <c r="A1442" s="28">
        <v>101.99999928474426</v>
      </c>
    </row>
    <row r="1443" spans="1:1" x14ac:dyDescent="0.3">
      <c r="A1443" s="29">
        <v>76.499999463558197</v>
      </c>
    </row>
    <row r="1444" spans="1:1" x14ac:dyDescent="0.3">
      <c r="A1444" s="28">
        <v>1375</v>
      </c>
    </row>
    <row r="1445" spans="1:1" x14ac:dyDescent="0.3">
      <c r="A1445" s="29">
        <v>944.99999843537807</v>
      </c>
    </row>
    <row r="1446" spans="1:1" x14ac:dyDescent="0.3">
      <c r="A1446" s="28">
        <v>476.99999921023846</v>
      </c>
    </row>
    <row r="1447" spans="1:1" x14ac:dyDescent="0.3">
      <c r="A1447" s="29">
        <v>46.934999922290444</v>
      </c>
    </row>
    <row r="1448" spans="1:1" x14ac:dyDescent="0.3">
      <c r="A1448" s="28">
        <v>1170</v>
      </c>
    </row>
    <row r="1449" spans="1:1" x14ac:dyDescent="0.3">
      <c r="A1449" s="29">
        <v>1856.85</v>
      </c>
    </row>
    <row r="1450" spans="1:1" x14ac:dyDescent="0.3">
      <c r="A1450" s="28">
        <v>485.4375</v>
      </c>
    </row>
    <row r="1451" spans="1:1" x14ac:dyDescent="0.3">
      <c r="A1451" s="29">
        <v>1192.5</v>
      </c>
    </row>
    <row r="1452" spans="1:1" x14ac:dyDescent="0.3">
      <c r="A1452" s="28">
        <v>1080</v>
      </c>
    </row>
    <row r="1453" spans="1:1" x14ac:dyDescent="0.3">
      <c r="A1453" s="29">
        <v>184.87499999999997</v>
      </c>
    </row>
    <row r="1454" spans="1:1" x14ac:dyDescent="0.3">
      <c r="A1454" s="28">
        <v>209.75999983549116</v>
      </c>
    </row>
    <row r="1455" spans="1:1" x14ac:dyDescent="0.3">
      <c r="A1455" s="29">
        <v>199.49999984353781</v>
      </c>
    </row>
    <row r="1456" spans="1:1" x14ac:dyDescent="0.3">
      <c r="A1456" s="28">
        <v>783.7499993853271</v>
      </c>
    </row>
    <row r="1457" spans="1:1" x14ac:dyDescent="0.3">
      <c r="A1457" s="29">
        <v>1116</v>
      </c>
    </row>
    <row r="1458" spans="1:1" x14ac:dyDescent="0.3">
      <c r="A1458" s="28">
        <v>1094.4000000000001</v>
      </c>
    </row>
    <row r="1459" spans="1:1" x14ac:dyDescent="0.3">
      <c r="A1459" s="29">
        <v>67.999999523162842</v>
      </c>
    </row>
    <row r="1460" spans="1:1" x14ac:dyDescent="0.3">
      <c r="A1460" s="28">
        <v>140</v>
      </c>
    </row>
    <row r="1461" spans="1:1" x14ac:dyDescent="0.3">
      <c r="A1461" s="29">
        <v>2635</v>
      </c>
    </row>
    <row r="1462" spans="1:1" x14ac:dyDescent="0.3">
      <c r="A1462" s="28">
        <v>285</v>
      </c>
    </row>
    <row r="1463" spans="1:1" x14ac:dyDescent="0.3">
      <c r="A1463" s="29">
        <v>42.1</v>
      </c>
    </row>
    <row r="1464" spans="1:1" x14ac:dyDescent="0.3">
      <c r="A1464" s="28">
        <v>112.5</v>
      </c>
    </row>
    <row r="1465" spans="1:1" x14ac:dyDescent="0.3">
      <c r="A1465" s="29">
        <v>18.399999999999999</v>
      </c>
    </row>
    <row r="1466" spans="1:1" x14ac:dyDescent="0.3">
      <c r="A1466" s="28">
        <v>645.999995470047</v>
      </c>
    </row>
    <row r="1467" spans="1:1" x14ac:dyDescent="0.3">
      <c r="A1467" s="29">
        <v>764.99999463558197</v>
      </c>
    </row>
    <row r="1468" spans="1:1" x14ac:dyDescent="0.3">
      <c r="A1468" s="28">
        <v>140</v>
      </c>
    </row>
    <row r="1469" spans="1:1" x14ac:dyDescent="0.3">
      <c r="A1469" s="29">
        <v>42</v>
      </c>
    </row>
    <row r="1470" spans="1:1" x14ac:dyDescent="0.3">
      <c r="A1470" s="28">
        <v>70</v>
      </c>
    </row>
    <row r="1471" spans="1:1" x14ac:dyDescent="0.3">
      <c r="A1471" s="29">
        <v>75</v>
      </c>
    </row>
    <row r="1472" spans="1:1" x14ac:dyDescent="0.3">
      <c r="A1472" s="28">
        <v>138</v>
      </c>
    </row>
    <row r="1473" spans="1:1" x14ac:dyDescent="0.3">
      <c r="A1473" s="29">
        <v>162</v>
      </c>
    </row>
    <row r="1474" spans="1:1" x14ac:dyDescent="0.3">
      <c r="A1474" s="28">
        <v>552</v>
      </c>
    </row>
    <row r="1475" spans="1:1" x14ac:dyDescent="0.3">
      <c r="A1475" s="29">
        <v>179.99999970197678</v>
      </c>
    </row>
    <row r="1476" spans="1:1" x14ac:dyDescent="0.3">
      <c r="A1476" s="28">
        <v>1252.7999979257581</v>
      </c>
    </row>
    <row r="1477" spans="1:1" x14ac:dyDescent="0.3">
      <c r="A1477" s="29">
        <v>260</v>
      </c>
    </row>
    <row r="1478" spans="1:1" x14ac:dyDescent="0.3">
      <c r="A1478" s="28">
        <v>182.39999932050705</v>
      </c>
    </row>
    <row r="1479" spans="1:1" x14ac:dyDescent="0.3">
      <c r="A1479" s="29">
        <v>420</v>
      </c>
    </row>
    <row r="1480" spans="1:1" x14ac:dyDescent="0.3">
      <c r="A1480" s="28">
        <v>193</v>
      </c>
    </row>
    <row r="1481" spans="1:1" x14ac:dyDescent="0.3">
      <c r="A1481" s="29">
        <v>781.99999451637268</v>
      </c>
    </row>
    <row r="1482" spans="1:1" x14ac:dyDescent="0.3">
      <c r="A1482" s="28">
        <v>86.699999392032623</v>
      </c>
    </row>
    <row r="1483" spans="1:1" x14ac:dyDescent="0.3">
      <c r="A1483" s="29">
        <v>726.74999490380287</v>
      </c>
    </row>
    <row r="1484" spans="1:1" x14ac:dyDescent="0.3">
      <c r="A1484" s="28">
        <v>40</v>
      </c>
    </row>
    <row r="1485" spans="1:1" x14ac:dyDescent="0.3">
      <c r="A1485" s="29">
        <v>7509.749994110316</v>
      </c>
    </row>
    <row r="1486" spans="1:1" x14ac:dyDescent="0.3">
      <c r="A1486" s="28">
        <v>936.69999926537275</v>
      </c>
    </row>
    <row r="1487" spans="1:1" x14ac:dyDescent="0.3">
      <c r="A1487" s="29">
        <v>1061.8199925541878</v>
      </c>
    </row>
    <row r="1488" spans="1:1" x14ac:dyDescent="0.3">
      <c r="A1488" s="28">
        <v>7905</v>
      </c>
    </row>
    <row r="1489" spans="1:1" x14ac:dyDescent="0.3">
      <c r="A1489" s="29">
        <v>938.3999934196471</v>
      </c>
    </row>
    <row r="1490" spans="1:1" x14ac:dyDescent="0.3">
      <c r="A1490" s="28">
        <v>1047.6249926537275</v>
      </c>
    </row>
    <row r="1491" spans="1:1" x14ac:dyDescent="0.3">
      <c r="A1491" s="29">
        <v>640</v>
      </c>
    </row>
    <row r="1492" spans="1:1" x14ac:dyDescent="0.3">
      <c r="A1492" s="28">
        <v>193</v>
      </c>
    </row>
    <row r="1493" spans="1:1" x14ac:dyDescent="0.3">
      <c r="A1493" s="29">
        <v>322</v>
      </c>
    </row>
    <row r="1494" spans="1:1" x14ac:dyDescent="0.3">
      <c r="A1494" s="28">
        <v>155</v>
      </c>
    </row>
    <row r="1495" spans="1:1" x14ac:dyDescent="0.3">
      <c r="A1495" s="29">
        <v>1140</v>
      </c>
    </row>
    <row r="1496" spans="1:1" x14ac:dyDescent="0.3">
      <c r="A1496" s="28">
        <v>360</v>
      </c>
    </row>
    <row r="1497" spans="1:1" x14ac:dyDescent="0.3">
      <c r="A1497" s="29">
        <v>318</v>
      </c>
    </row>
    <row r="1498" spans="1:1" x14ac:dyDescent="0.3">
      <c r="A1498" s="28">
        <v>147.89999999999998</v>
      </c>
    </row>
    <row r="1499" spans="1:1" x14ac:dyDescent="0.3">
      <c r="A1499" s="29">
        <v>90</v>
      </c>
    </row>
    <row r="1500" spans="1:1" x14ac:dyDescent="0.3">
      <c r="A1500" s="28">
        <v>377.99999937415123</v>
      </c>
    </row>
    <row r="1501" spans="1:1" x14ac:dyDescent="0.3">
      <c r="A1501" s="29">
        <v>292.5</v>
      </c>
    </row>
    <row r="1502" spans="1:1" x14ac:dyDescent="0.3">
      <c r="A1502" s="28">
        <v>1979.9999967217445</v>
      </c>
    </row>
    <row r="1503" spans="1:1" x14ac:dyDescent="0.3">
      <c r="A1503" s="29">
        <v>175.49999970942736</v>
      </c>
    </row>
    <row r="1504" spans="1:1" x14ac:dyDescent="0.3">
      <c r="A1504" s="28">
        <v>115.80000000000001</v>
      </c>
    </row>
    <row r="1505" spans="1:1" x14ac:dyDescent="0.3">
      <c r="A1505" s="29">
        <v>135</v>
      </c>
    </row>
    <row r="1506" spans="1:1" x14ac:dyDescent="0.3">
      <c r="A1506" s="28">
        <v>374.76</v>
      </c>
    </row>
    <row r="1507" spans="1:1" x14ac:dyDescent="0.3">
      <c r="A1507" s="29">
        <v>656</v>
      </c>
    </row>
    <row r="1508" spans="1:1" x14ac:dyDescent="0.3">
      <c r="A1508" s="28">
        <v>437.5</v>
      </c>
    </row>
    <row r="1509" spans="1:1" x14ac:dyDescent="0.3">
      <c r="A1509" s="29">
        <v>292.5</v>
      </c>
    </row>
    <row r="1510" spans="1:1" x14ac:dyDescent="0.3">
      <c r="A1510" s="28">
        <v>465</v>
      </c>
    </row>
    <row r="1511" spans="1:1" x14ac:dyDescent="0.3">
      <c r="A1511" s="29">
        <v>378</v>
      </c>
    </row>
    <row r="1512" spans="1:1" x14ac:dyDescent="0.3">
      <c r="A1512" s="28">
        <v>405</v>
      </c>
    </row>
    <row r="1513" spans="1:1" x14ac:dyDescent="0.3">
      <c r="A1513" s="29">
        <v>527</v>
      </c>
    </row>
    <row r="1514" spans="1:1" x14ac:dyDescent="0.3">
      <c r="A1514" s="28">
        <v>190</v>
      </c>
    </row>
    <row r="1515" spans="1:1" x14ac:dyDescent="0.3">
      <c r="A1515" s="29">
        <v>800</v>
      </c>
    </row>
    <row r="1516" spans="1:1" x14ac:dyDescent="0.3">
      <c r="A1516" s="28">
        <v>60</v>
      </c>
    </row>
    <row r="1517" spans="1:1" x14ac:dyDescent="0.3">
      <c r="A1517" s="29">
        <v>714</v>
      </c>
    </row>
    <row r="1518" spans="1:1" x14ac:dyDescent="0.3">
      <c r="A1518" s="28">
        <v>150</v>
      </c>
    </row>
    <row r="1519" spans="1:1" x14ac:dyDescent="0.3">
      <c r="A1519" s="29">
        <v>504</v>
      </c>
    </row>
    <row r="1520" spans="1:1" x14ac:dyDescent="0.3">
      <c r="A1520" s="28">
        <v>1020</v>
      </c>
    </row>
    <row r="1521" spans="1:1" x14ac:dyDescent="0.3">
      <c r="A1521" s="29">
        <v>300</v>
      </c>
    </row>
    <row r="1522" spans="1:1" x14ac:dyDescent="0.3">
      <c r="A1522" s="28">
        <v>18.399999999999999</v>
      </c>
    </row>
    <row r="1523" spans="1:1" x14ac:dyDescent="0.3">
      <c r="A1523" s="29">
        <v>144</v>
      </c>
    </row>
    <row r="1524" spans="1:1" x14ac:dyDescent="0.3">
      <c r="A1524" s="28">
        <v>2108</v>
      </c>
    </row>
    <row r="1525" spans="1:1" x14ac:dyDescent="0.3">
      <c r="A1525" s="29">
        <v>414</v>
      </c>
    </row>
    <row r="1526" spans="1:1" x14ac:dyDescent="0.3">
      <c r="A1526" s="28">
        <v>14.39999994635582</v>
      </c>
    </row>
    <row r="1527" spans="1:1" x14ac:dyDescent="0.3">
      <c r="A1527" s="29">
        <v>111.99999958276749</v>
      </c>
    </row>
    <row r="1528" spans="1:1" x14ac:dyDescent="0.3">
      <c r="A1528" s="28">
        <v>248.95999907255174</v>
      </c>
    </row>
    <row r="1529" spans="1:1" x14ac:dyDescent="0.3">
      <c r="A1529" s="29">
        <v>99.75</v>
      </c>
    </row>
    <row r="1530" spans="1:1" x14ac:dyDescent="0.3">
      <c r="A1530" s="28">
        <v>539.99999910593033</v>
      </c>
    </row>
    <row r="1531" spans="1:1" x14ac:dyDescent="0.3">
      <c r="A1531" s="29">
        <v>101.24999983236194</v>
      </c>
    </row>
    <row r="1532" spans="1:1" x14ac:dyDescent="0.3">
      <c r="A1532" s="28">
        <v>265.67999956011766</v>
      </c>
    </row>
    <row r="1533" spans="1:1" x14ac:dyDescent="0.3">
      <c r="A1533" s="29">
        <v>940.80399926215409</v>
      </c>
    </row>
    <row r="1534" spans="1:1" x14ac:dyDescent="0.3">
      <c r="A1534" s="28">
        <v>491.90999961420891</v>
      </c>
    </row>
    <row r="1535" spans="1:1" x14ac:dyDescent="0.3">
      <c r="A1535" s="29">
        <v>825</v>
      </c>
    </row>
    <row r="1536" spans="1:1" x14ac:dyDescent="0.3">
      <c r="A1536" s="28">
        <v>20.799999922513962</v>
      </c>
    </row>
    <row r="1537" spans="1:1" x14ac:dyDescent="0.3">
      <c r="A1537" s="29">
        <v>1092</v>
      </c>
    </row>
    <row r="1538" spans="1:1" x14ac:dyDescent="0.3">
      <c r="A1538" s="28">
        <v>108</v>
      </c>
    </row>
    <row r="1539" spans="1:1" x14ac:dyDescent="0.3">
      <c r="A1539" s="29">
        <v>468</v>
      </c>
    </row>
    <row r="1540" spans="1:1" x14ac:dyDescent="0.3">
      <c r="A1540" s="28">
        <v>2040</v>
      </c>
    </row>
    <row r="1541" spans="1:1" x14ac:dyDescent="0.3">
      <c r="A1541" s="29">
        <v>997.5</v>
      </c>
    </row>
    <row r="1542" spans="1:1" x14ac:dyDescent="0.3">
      <c r="A1542" s="28">
        <v>36</v>
      </c>
    </row>
    <row r="1543" spans="1:1" x14ac:dyDescent="0.3">
      <c r="A1543" s="29">
        <v>459.99999999999994</v>
      </c>
    </row>
    <row r="1544" spans="1:1" x14ac:dyDescent="0.3">
      <c r="A1544" s="28">
        <v>285</v>
      </c>
    </row>
    <row r="1545" spans="1:1" x14ac:dyDescent="0.3">
      <c r="A1545" s="29">
        <v>283.5</v>
      </c>
    </row>
    <row r="1546" spans="1:1" x14ac:dyDescent="0.3">
      <c r="A1546" s="28">
        <v>54</v>
      </c>
    </row>
    <row r="1547" spans="1:1" x14ac:dyDescent="0.3">
      <c r="A1547" s="29">
        <v>1171.875</v>
      </c>
    </row>
    <row r="1548" spans="1:1" x14ac:dyDescent="0.3">
      <c r="A1548" s="28">
        <v>712.5</v>
      </c>
    </row>
    <row r="1549" spans="1:1" x14ac:dyDescent="0.3">
      <c r="A1549" s="29">
        <v>357.74999940767884</v>
      </c>
    </row>
    <row r="1550" spans="1:1" x14ac:dyDescent="0.3">
      <c r="A1550" s="28">
        <v>469.79999922215933</v>
      </c>
    </row>
    <row r="1551" spans="1:1" x14ac:dyDescent="0.3">
      <c r="A1551" s="29">
        <v>67.199999749660492</v>
      </c>
    </row>
    <row r="1552" spans="1:1" x14ac:dyDescent="0.3">
      <c r="A1552" s="28">
        <v>143.9999994635582</v>
      </c>
    </row>
    <row r="1553" spans="1:1" x14ac:dyDescent="0.3">
      <c r="A1553" s="29">
        <v>496</v>
      </c>
    </row>
    <row r="1554" spans="1:1" x14ac:dyDescent="0.3">
      <c r="A1554" s="28">
        <v>1140</v>
      </c>
    </row>
    <row r="1555" spans="1:1" x14ac:dyDescent="0.3">
      <c r="A1555" s="29">
        <v>2750</v>
      </c>
    </row>
    <row r="1556" spans="1:1" x14ac:dyDescent="0.3">
      <c r="A1556" s="28">
        <v>195</v>
      </c>
    </row>
    <row r="1557" spans="1:1" x14ac:dyDescent="0.3">
      <c r="A1557" s="29">
        <v>315</v>
      </c>
    </row>
    <row r="1558" spans="1:1" x14ac:dyDescent="0.3">
      <c r="A1558" s="28">
        <v>230</v>
      </c>
    </row>
    <row r="1559" spans="1:1" x14ac:dyDescent="0.3">
      <c r="A1559" s="29">
        <v>250</v>
      </c>
    </row>
    <row r="1560" spans="1:1" x14ac:dyDescent="0.3">
      <c r="A1560" s="28">
        <v>180</v>
      </c>
    </row>
    <row r="1561" spans="1:1" x14ac:dyDescent="0.3">
      <c r="A1561" s="29">
        <v>159</v>
      </c>
    </row>
    <row r="1562" spans="1:1" x14ac:dyDescent="0.3">
      <c r="A1562" s="28">
        <v>735</v>
      </c>
    </row>
    <row r="1563" spans="1:1" x14ac:dyDescent="0.3">
      <c r="A1563" s="29">
        <v>566.99999906122684</v>
      </c>
    </row>
    <row r="1564" spans="1:1" x14ac:dyDescent="0.3">
      <c r="A1564" s="28">
        <v>404.99999932944775</v>
      </c>
    </row>
    <row r="1565" spans="1:1" x14ac:dyDescent="0.3">
      <c r="A1565" s="29">
        <v>529.19999912381172</v>
      </c>
    </row>
    <row r="1566" spans="1:1" x14ac:dyDescent="0.3">
      <c r="A1566" s="28">
        <v>715.49999881535769</v>
      </c>
    </row>
    <row r="1567" spans="1:1" x14ac:dyDescent="0.3">
      <c r="A1567" s="29">
        <v>1596</v>
      </c>
    </row>
    <row r="1568" spans="1:1" x14ac:dyDescent="0.3">
      <c r="A1568" s="28">
        <v>462</v>
      </c>
    </row>
    <row r="1569" spans="1:1" x14ac:dyDescent="0.3">
      <c r="A1569" s="29">
        <v>450</v>
      </c>
    </row>
    <row r="1570" spans="1:1" x14ac:dyDescent="0.3">
      <c r="A1570" s="28">
        <v>200</v>
      </c>
    </row>
    <row r="1571" spans="1:1" x14ac:dyDescent="0.3">
      <c r="A1571" s="29">
        <v>1151.9999957084656</v>
      </c>
    </row>
    <row r="1572" spans="1:1" x14ac:dyDescent="0.3">
      <c r="A1572" s="28">
        <v>88.319999670982355</v>
      </c>
    </row>
    <row r="1573" spans="1:1" x14ac:dyDescent="0.3">
      <c r="A1573" s="29">
        <v>1247.9999953508377</v>
      </c>
    </row>
    <row r="1574" spans="1:1" x14ac:dyDescent="0.3">
      <c r="A1574" s="28">
        <v>273.59999898076057</v>
      </c>
    </row>
    <row r="1575" spans="1:1" x14ac:dyDescent="0.3">
      <c r="A1575" s="29">
        <v>1223.9999954402447</v>
      </c>
    </row>
    <row r="1576" spans="1:1" x14ac:dyDescent="0.3">
      <c r="A1576" s="28">
        <v>945.99999647587538</v>
      </c>
    </row>
    <row r="1577" spans="1:1" x14ac:dyDescent="0.3">
      <c r="A1577" s="29">
        <v>640.5</v>
      </c>
    </row>
    <row r="1578" spans="1:1" x14ac:dyDescent="0.3">
      <c r="A1578" s="28">
        <v>291</v>
      </c>
    </row>
    <row r="1579" spans="1:1" x14ac:dyDescent="0.3">
      <c r="A1579" s="29">
        <v>490</v>
      </c>
    </row>
    <row r="1580" spans="1:1" x14ac:dyDescent="0.3">
      <c r="A1580" s="28">
        <v>477.81899664938447</v>
      </c>
    </row>
    <row r="1581" spans="1:1" x14ac:dyDescent="0.3">
      <c r="A1581" s="29">
        <v>237.99999833106995</v>
      </c>
    </row>
    <row r="1582" spans="1:1" x14ac:dyDescent="0.3">
      <c r="A1582" s="28">
        <v>8.4999999403953552</v>
      </c>
    </row>
    <row r="1583" spans="1:1" x14ac:dyDescent="0.3">
      <c r="A1583" s="29">
        <v>382.49999731779099</v>
      </c>
    </row>
    <row r="1584" spans="1:1" x14ac:dyDescent="0.3">
      <c r="A1584" s="28">
        <v>90.249999929219484</v>
      </c>
    </row>
    <row r="1585" spans="1:1" x14ac:dyDescent="0.3">
      <c r="A1585" s="29">
        <v>132.99999989569187</v>
      </c>
    </row>
    <row r="1586" spans="1:1" x14ac:dyDescent="0.3">
      <c r="A1586" s="28">
        <v>185.24999985471368</v>
      </c>
    </row>
    <row r="1587" spans="1:1" x14ac:dyDescent="0.3">
      <c r="A1587" s="29">
        <v>2194.4999982789159</v>
      </c>
    </row>
    <row r="1588" spans="1:1" x14ac:dyDescent="0.3">
      <c r="A1588" s="28">
        <v>285</v>
      </c>
    </row>
    <row r="1589" spans="1:1" x14ac:dyDescent="0.3">
      <c r="A1589" s="29">
        <v>234</v>
      </c>
    </row>
    <row r="1590" spans="1:1" x14ac:dyDescent="0.3">
      <c r="A1590" s="28">
        <v>2465</v>
      </c>
    </row>
    <row r="1591" spans="1:1" x14ac:dyDescent="0.3">
      <c r="A1591" s="29">
        <v>625</v>
      </c>
    </row>
    <row r="1592" spans="1:1" x14ac:dyDescent="0.3">
      <c r="A1592" s="28">
        <v>2634.9999815225601</v>
      </c>
    </row>
    <row r="1593" spans="1:1" x14ac:dyDescent="0.3">
      <c r="A1593" s="29">
        <v>331.49999767541885</v>
      </c>
    </row>
    <row r="1594" spans="1:1" x14ac:dyDescent="0.3">
      <c r="A1594" s="28">
        <v>872.5</v>
      </c>
    </row>
    <row r="1595" spans="1:1" x14ac:dyDescent="0.3">
      <c r="A1595" s="29">
        <v>175</v>
      </c>
    </row>
    <row r="1596" spans="1:1" x14ac:dyDescent="0.3">
      <c r="A1596" s="28">
        <v>912</v>
      </c>
    </row>
    <row r="1597" spans="1:1" x14ac:dyDescent="0.3">
      <c r="A1597" s="29">
        <v>268.38749811798334</v>
      </c>
    </row>
    <row r="1598" spans="1:1" x14ac:dyDescent="0.3">
      <c r="A1598" s="28">
        <v>380</v>
      </c>
    </row>
    <row r="1599" spans="1:1" x14ac:dyDescent="0.3">
      <c r="A1599" s="29">
        <v>280</v>
      </c>
    </row>
    <row r="1600" spans="1:1" x14ac:dyDescent="0.3">
      <c r="A1600" s="28">
        <v>300</v>
      </c>
    </row>
    <row r="1601" spans="1:1" x14ac:dyDescent="0.3">
      <c r="A1601" s="29">
        <v>819.78750000000002</v>
      </c>
    </row>
    <row r="1602" spans="1:1" x14ac:dyDescent="0.3">
      <c r="A1602" s="28">
        <v>928.42499999999995</v>
      </c>
    </row>
    <row r="1603" spans="1:1" x14ac:dyDescent="0.3">
      <c r="A1603" s="29">
        <v>150</v>
      </c>
    </row>
    <row r="1604" spans="1:1" x14ac:dyDescent="0.3">
      <c r="A1604" s="28">
        <v>439</v>
      </c>
    </row>
    <row r="1605" spans="1:1" x14ac:dyDescent="0.3">
      <c r="A1605" s="29">
        <v>60</v>
      </c>
    </row>
    <row r="1606" spans="1:1" x14ac:dyDescent="0.3">
      <c r="A1606" s="28">
        <v>135</v>
      </c>
    </row>
    <row r="1607" spans="1:1" x14ac:dyDescent="0.3">
      <c r="A1607" s="29">
        <v>195.5625</v>
      </c>
    </row>
    <row r="1608" spans="1:1" x14ac:dyDescent="0.3">
      <c r="A1608" s="28">
        <v>748.125</v>
      </c>
    </row>
    <row r="1609" spans="1:1" x14ac:dyDescent="0.3">
      <c r="A1609" s="29">
        <v>159</v>
      </c>
    </row>
    <row r="1610" spans="1:1" x14ac:dyDescent="0.3">
      <c r="A1610" s="28">
        <v>360</v>
      </c>
    </row>
    <row r="1611" spans="1:1" x14ac:dyDescent="0.3">
      <c r="A1611" s="29">
        <v>1638</v>
      </c>
    </row>
    <row r="1612" spans="1:1" x14ac:dyDescent="0.3">
      <c r="A1612" s="28">
        <v>1250</v>
      </c>
    </row>
    <row r="1613" spans="1:1" x14ac:dyDescent="0.3">
      <c r="A1613" s="29">
        <v>400</v>
      </c>
    </row>
    <row r="1614" spans="1:1" x14ac:dyDescent="0.3">
      <c r="A1614" s="28">
        <v>87.5</v>
      </c>
    </row>
    <row r="1615" spans="1:1" x14ac:dyDescent="0.3">
      <c r="A1615" s="29">
        <v>147.89999999999998</v>
      </c>
    </row>
    <row r="1616" spans="1:1" x14ac:dyDescent="0.3">
      <c r="A1616" s="28">
        <v>525</v>
      </c>
    </row>
    <row r="1617" spans="1:1" x14ac:dyDescent="0.3">
      <c r="A1617" s="29">
        <v>56</v>
      </c>
    </row>
    <row r="1618" spans="1:1" x14ac:dyDescent="0.3">
      <c r="A1618" s="28">
        <v>305.99999785423279</v>
      </c>
    </row>
    <row r="1619" spans="1:1" x14ac:dyDescent="0.3">
      <c r="A1619" s="29">
        <v>135.14999905228615</v>
      </c>
    </row>
    <row r="1620" spans="1:1" x14ac:dyDescent="0.3">
      <c r="A1620" s="28">
        <v>72</v>
      </c>
    </row>
    <row r="1621" spans="1:1" x14ac:dyDescent="0.3">
      <c r="A1621" s="29">
        <v>210</v>
      </c>
    </row>
    <row r="1622" spans="1:1" x14ac:dyDescent="0.3">
      <c r="A1622" s="28">
        <v>15019.499988220632</v>
      </c>
    </row>
    <row r="1623" spans="1:1" x14ac:dyDescent="0.3">
      <c r="A1623" s="29">
        <v>1367.9999989271164</v>
      </c>
    </row>
    <row r="1624" spans="1:1" x14ac:dyDescent="0.3">
      <c r="A1624" s="28">
        <v>299.25</v>
      </c>
    </row>
    <row r="1625" spans="1:1" x14ac:dyDescent="0.3">
      <c r="A1625" s="29">
        <v>20.25</v>
      </c>
    </row>
    <row r="1626" spans="1:1" x14ac:dyDescent="0.3">
      <c r="A1626" s="28">
        <v>776.7</v>
      </c>
    </row>
    <row r="1627" spans="1:1" x14ac:dyDescent="0.3">
      <c r="A1627" s="29">
        <v>98.399999999999991</v>
      </c>
    </row>
    <row r="1628" spans="1:1" x14ac:dyDescent="0.3">
      <c r="A1628" s="28">
        <v>624.6</v>
      </c>
    </row>
    <row r="1629" spans="1:1" x14ac:dyDescent="0.3">
      <c r="A1629" s="29">
        <v>540</v>
      </c>
    </row>
    <row r="1630" spans="1:1" x14ac:dyDescent="0.3">
      <c r="A1630" s="28">
        <v>755.99999874830246</v>
      </c>
    </row>
    <row r="1631" spans="1:1" x14ac:dyDescent="0.3">
      <c r="A1631" s="29">
        <v>720</v>
      </c>
    </row>
    <row r="1632" spans="1:1" x14ac:dyDescent="0.3">
      <c r="A1632" s="28">
        <v>210</v>
      </c>
    </row>
    <row r="1633" spans="1:1" x14ac:dyDescent="0.3">
      <c r="A1633" s="29">
        <v>450</v>
      </c>
    </row>
    <row r="1634" spans="1:1" x14ac:dyDescent="0.3">
      <c r="A1634" s="28">
        <v>250</v>
      </c>
    </row>
    <row r="1635" spans="1:1" x14ac:dyDescent="0.3">
      <c r="A1635" s="29">
        <v>54</v>
      </c>
    </row>
    <row r="1636" spans="1:1" x14ac:dyDescent="0.3">
      <c r="A1636" s="28">
        <v>106</v>
      </c>
    </row>
    <row r="1637" spans="1:1" x14ac:dyDescent="0.3">
      <c r="A1637" s="29">
        <v>1187.4999990686774</v>
      </c>
    </row>
    <row r="1638" spans="1:1" x14ac:dyDescent="0.3">
      <c r="A1638" s="28">
        <v>198.92999984398483</v>
      </c>
    </row>
    <row r="1639" spans="1:1" x14ac:dyDescent="0.3">
      <c r="A1639" s="29">
        <v>592.79999953508377</v>
      </c>
    </row>
    <row r="1640" spans="1:1" x14ac:dyDescent="0.3">
      <c r="A1640" s="28">
        <v>227.99999982118607</v>
      </c>
    </row>
    <row r="1641" spans="1:1" x14ac:dyDescent="0.3">
      <c r="A1641" s="29">
        <v>936.69999926537275</v>
      </c>
    </row>
    <row r="1642" spans="1:1" x14ac:dyDescent="0.3">
      <c r="A1642" s="28">
        <v>473.81249962840229</v>
      </c>
    </row>
    <row r="1643" spans="1:1" x14ac:dyDescent="0.3">
      <c r="A1643" s="29">
        <v>419.94749967064712</v>
      </c>
    </row>
    <row r="1644" spans="1:1" x14ac:dyDescent="0.3">
      <c r="A1644" s="28">
        <v>200</v>
      </c>
    </row>
    <row r="1645" spans="1:1" x14ac:dyDescent="0.3">
      <c r="A1645" s="29">
        <v>136.80000000000001</v>
      </c>
    </row>
    <row r="1646" spans="1:1" x14ac:dyDescent="0.3">
      <c r="A1646" s="28">
        <v>310</v>
      </c>
    </row>
    <row r="1647" spans="1:1" x14ac:dyDescent="0.3">
      <c r="A1647" s="29">
        <v>229.99999999999997</v>
      </c>
    </row>
    <row r="1648" spans="1:1" x14ac:dyDescent="0.3">
      <c r="A1648" s="28">
        <v>179.54999970272183</v>
      </c>
    </row>
    <row r="1649" spans="1:1" x14ac:dyDescent="0.3">
      <c r="A1649" s="29">
        <v>300</v>
      </c>
    </row>
    <row r="1650" spans="1:1" x14ac:dyDescent="0.3">
      <c r="A1650" s="28">
        <v>252</v>
      </c>
    </row>
    <row r="1651" spans="1:1" x14ac:dyDescent="0.3">
      <c r="A1651" s="29">
        <v>665</v>
      </c>
    </row>
    <row r="1652" spans="1:1" x14ac:dyDescent="0.3">
      <c r="A1652" s="28">
        <v>392.62499999999994</v>
      </c>
    </row>
    <row r="1653" spans="1:1" x14ac:dyDescent="0.3">
      <c r="A1653" s="29">
        <v>1562.5</v>
      </c>
    </row>
    <row r="1654" spans="1:1" x14ac:dyDescent="0.3">
      <c r="A1654" s="28">
        <v>1538.9999987930059</v>
      </c>
    </row>
    <row r="1655" spans="1:1" x14ac:dyDescent="0.3">
      <c r="A1655" s="29">
        <v>220.79999999999998</v>
      </c>
    </row>
    <row r="1656" spans="1:1" x14ac:dyDescent="0.3">
      <c r="A1656" s="28">
        <v>210.5</v>
      </c>
    </row>
    <row r="1657" spans="1:1" x14ac:dyDescent="0.3">
      <c r="A1657" s="29">
        <v>180</v>
      </c>
    </row>
    <row r="1658" spans="1:1" x14ac:dyDescent="0.3">
      <c r="A1658" s="28">
        <v>215.9999991953373</v>
      </c>
    </row>
    <row r="1659" spans="1:1" x14ac:dyDescent="0.3">
      <c r="A1659" s="29">
        <v>683.99999745190144</v>
      </c>
    </row>
    <row r="1660" spans="1:1" x14ac:dyDescent="0.3">
      <c r="A1660" s="28">
        <v>599.99999776482582</v>
      </c>
    </row>
    <row r="1661" spans="1:1" x14ac:dyDescent="0.3">
      <c r="A1661" s="29">
        <v>150</v>
      </c>
    </row>
    <row r="1662" spans="1:1" x14ac:dyDescent="0.3">
      <c r="A1662" s="28">
        <v>350</v>
      </c>
    </row>
    <row r="1663" spans="1:1" x14ac:dyDescent="0.3">
      <c r="A1663" s="29">
        <v>339.99999761581421</v>
      </c>
    </row>
    <row r="1664" spans="1:1" x14ac:dyDescent="0.3">
      <c r="A1664" s="28">
        <v>202.63999857902527</v>
      </c>
    </row>
    <row r="1665" spans="1:1" x14ac:dyDescent="0.3">
      <c r="A1665" s="29">
        <v>36</v>
      </c>
    </row>
    <row r="1666" spans="1:1" x14ac:dyDescent="0.3">
      <c r="A1666" s="28">
        <v>379.99999970197678</v>
      </c>
    </row>
    <row r="1667" spans="1:1" x14ac:dyDescent="0.3">
      <c r="A1667" s="29">
        <v>758.09999940544367</v>
      </c>
    </row>
    <row r="1668" spans="1:1" x14ac:dyDescent="0.3">
      <c r="A1668" s="28">
        <v>239.96999981179835</v>
      </c>
    </row>
    <row r="1669" spans="1:1" x14ac:dyDescent="0.3">
      <c r="A1669" s="29">
        <v>380</v>
      </c>
    </row>
    <row r="1670" spans="1:1" x14ac:dyDescent="0.3">
      <c r="A1670" s="28">
        <v>54</v>
      </c>
    </row>
    <row r="1671" spans="1:1" x14ac:dyDescent="0.3">
      <c r="A1671" s="29">
        <v>450</v>
      </c>
    </row>
    <row r="1672" spans="1:1" x14ac:dyDescent="0.3">
      <c r="A1672" s="28">
        <v>325</v>
      </c>
    </row>
    <row r="1673" spans="1:1" x14ac:dyDescent="0.3">
      <c r="A1673" s="29">
        <v>2170</v>
      </c>
    </row>
    <row r="1674" spans="1:1" x14ac:dyDescent="0.3">
      <c r="A1674" s="28">
        <v>437.5</v>
      </c>
    </row>
    <row r="1675" spans="1:1" x14ac:dyDescent="0.3">
      <c r="A1675" s="29">
        <v>520</v>
      </c>
    </row>
    <row r="1676" spans="1:1" x14ac:dyDescent="0.3">
      <c r="A1676" s="28">
        <v>70</v>
      </c>
    </row>
    <row r="1677" spans="1:1" x14ac:dyDescent="0.3">
      <c r="A1677" s="29">
        <v>380</v>
      </c>
    </row>
    <row r="1678" spans="1:1" x14ac:dyDescent="0.3">
      <c r="A1678" s="28">
        <v>225</v>
      </c>
    </row>
    <row r="1679" spans="1:1" x14ac:dyDescent="0.3">
      <c r="A1679" s="29">
        <v>840</v>
      </c>
    </row>
    <row r="1680" spans="1:1" x14ac:dyDescent="0.3">
      <c r="A1680" s="28">
        <v>10540</v>
      </c>
    </row>
    <row r="1681" spans="1:1" x14ac:dyDescent="0.3">
      <c r="A1681" s="29">
        <v>585</v>
      </c>
    </row>
    <row r="1682" spans="1:1" x14ac:dyDescent="0.3">
      <c r="A1682" s="28">
        <v>140</v>
      </c>
    </row>
    <row r="1683" spans="1:1" x14ac:dyDescent="0.3">
      <c r="A1683" s="29">
        <v>135.1</v>
      </c>
    </row>
    <row r="1684" spans="1:1" x14ac:dyDescent="0.3">
      <c r="A1684" s="28">
        <v>368.93249971065671</v>
      </c>
    </row>
    <row r="1685" spans="1:1" x14ac:dyDescent="0.3">
      <c r="A1685" s="29">
        <v>2089.9999983608723</v>
      </c>
    </row>
    <row r="1686" spans="1:1" x14ac:dyDescent="0.3">
      <c r="A1686" s="28">
        <v>1200</v>
      </c>
    </row>
    <row r="1687" spans="1:1" x14ac:dyDescent="0.3">
      <c r="A1687" s="29">
        <v>45</v>
      </c>
    </row>
    <row r="1688" spans="1:1" x14ac:dyDescent="0.3">
      <c r="A1688" s="28">
        <v>2970.96</v>
      </c>
    </row>
    <row r="1689" spans="1:1" x14ac:dyDescent="0.3">
      <c r="A1689" s="29">
        <v>906.15</v>
      </c>
    </row>
    <row r="1690" spans="1:1" x14ac:dyDescent="0.3">
      <c r="A1690" s="28">
        <v>380</v>
      </c>
    </row>
    <row r="1691" spans="1:1" x14ac:dyDescent="0.3">
      <c r="A1691" s="29">
        <v>159.59999987483025</v>
      </c>
    </row>
    <row r="1692" spans="1:1" x14ac:dyDescent="0.3">
      <c r="A1692" s="28">
        <v>1709.9999986588955</v>
      </c>
    </row>
    <row r="1693" spans="1:1" x14ac:dyDescent="0.3">
      <c r="A1693" s="29">
        <v>883.499999307096</v>
      </c>
    </row>
    <row r="1694" spans="1:1" x14ac:dyDescent="0.3">
      <c r="A1694" s="28">
        <v>495</v>
      </c>
    </row>
    <row r="1695" spans="1:1" x14ac:dyDescent="0.3">
      <c r="A1695" s="29">
        <v>810</v>
      </c>
    </row>
    <row r="1696" spans="1:1" x14ac:dyDescent="0.3">
      <c r="A1696" s="28">
        <v>1674.3999999999999</v>
      </c>
    </row>
    <row r="1697" spans="1:1" x14ac:dyDescent="0.3">
      <c r="A1697" s="29">
        <v>3400</v>
      </c>
    </row>
    <row r="1698" spans="1:1" x14ac:dyDescent="0.3">
      <c r="A1698" s="28">
        <v>142.5</v>
      </c>
    </row>
    <row r="1699" spans="1:1" x14ac:dyDescent="0.3">
      <c r="A1699" s="29">
        <v>608</v>
      </c>
    </row>
    <row r="1700" spans="1:1" x14ac:dyDescent="0.3">
      <c r="A1700" s="28">
        <v>9903.2000000000007</v>
      </c>
    </row>
    <row r="1701" spans="1:1" x14ac:dyDescent="0.3">
      <c r="A1701" s="29">
        <v>932.04</v>
      </c>
    </row>
    <row r="1702" spans="1:1" x14ac:dyDescent="0.3">
      <c r="A1702" s="28">
        <v>30</v>
      </c>
    </row>
    <row r="1703" spans="1:1" x14ac:dyDescent="0.3">
      <c r="A1703" s="29">
        <v>122.39999914169312</v>
      </c>
    </row>
    <row r="1704" spans="1:1" x14ac:dyDescent="0.3">
      <c r="A1704" s="28">
        <v>33.75</v>
      </c>
    </row>
    <row r="1705" spans="1:1" x14ac:dyDescent="0.3">
      <c r="A1705" s="29">
        <v>289.5</v>
      </c>
    </row>
    <row r="1706" spans="1:1" x14ac:dyDescent="0.3">
      <c r="A1706" s="28">
        <v>645</v>
      </c>
    </row>
    <row r="1707" spans="1:1" x14ac:dyDescent="0.3">
      <c r="A1707" s="29">
        <v>611.99999570846558</v>
      </c>
    </row>
    <row r="1708" spans="1:1" x14ac:dyDescent="0.3">
      <c r="A1708" s="28">
        <v>251.42999823689459</v>
      </c>
    </row>
    <row r="1709" spans="1:1" x14ac:dyDescent="0.3">
      <c r="A1709" s="29">
        <v>240</v>
      </c>
    </row>
    <row r="1710" spans="1:1" x14ac:dyDescent="0.3">
      <c r="A1710" s="28">
        <v>442.05</v>
      </c>
    </row>
    <row r="1711" spans="1:1" x14ac:dyDescent="0.3">
      <c r="A1711" s="29">
        <v>250</v>
      </c>
    </row>
    <row r="1712" spans="1:1" x14ac:dyDescent="0.3">
      <c r="A1712" s="28">
        <v>198.75</v>
      </c>
    </row>
    <row r="1713" spans="1:1" x14ac:dyDescent="0.3">
      <c r="A1713" s="29">
        <v>1725.5</v>
      </c>
    </row>
    <row r="1714" spans="1:1" x14ac:dyDescent="0.3">
      <c r="A1714" s="28">
        <v>341.9999997317791</v>
      </c>
    </row>
    <row r="1715" spans="1:1" x14ac:dyDescent="0.3">
      <c r="A1715" s="29">
        <v>427.5</v>
      </c>
    </row>
    <row r="1716" spans="1:1" x14ac:dyDescent="0.3">
      <c r="A1716" s="28">
        <v>108.5</v>
      </c>
    </row>
    <row r="1717" spans="1:1" x14ac:dyDescent="0.3">
      <c r="A1717" s="29">
        <v>569.99999955296516</v>
      </c>
    </row>
    <row r="1718" spans="1:1" x14ac:dyDescent="0.3">
      <c r="A1718" s="28">
        <v>93.09999992698431</v>
      </c>
    </row>
    <row r="1719" spans="1:1" x14ac:dyDescent="0.3">
      <c r="A1719" s="29">
        <v>360</v>
      </c>
    </row>
    <row r="1720" spans="1:1" x14ac:dyDescent="0.3">
      <c r="A1720" s="28">
        <v>261.75</v>
      </c>
    </row>
    <row r="1721" spans="1:1" x14ac:dyDescent="0.3">
      <c r="A1721" s="29">
        <v>48.25</v>
      </c>
    </row>
    <row r="1722" spans="1:1" x14ac:dyDescent="0.3">
      <c r="A1722" s="28">
        <v>110.39999999999999</v>
      </c>
    </row>
    <row r="1723" spans="1:1" x14ac:dyDescent="0.3">
      <c r="A1723" s="29">
        <v>200</v>
      </c>
    </row>
    <row r="1724" spans="1:1" x14ac:dyDescent="0.3">
      <c r="A1724" s="28">
        <v>142.5</v>
      </c>
    </row>
    <row r="1725" spans="1:1" x14ac:dyDescent="0.3">
      <c r="A1725" s="29">
        <v>180</v>
      </c>
    </row>
    <row r="1726" spans="1:1" x14ac:dyDescent="0.3">
      <c r="A1726" s="28">
        <v>468</v>
      </c>
    </row>
    <row r="1727" spans="1:1" x14ac:dyDescent="0.3">
      <c r="A1727" s="29">
        <v>210</v>
      </c>
    </row>
    <row r="1728" spans="1:1" x14ac:dyDescent="0.3">
      <c r="A1728" s="28">
        <v>630</v>
      </c>
    </row>
    <row r="1729" spans="1:1" x14ac:dyDescent="0.3">
      <c r="A1729" s="29">
        <v>5570.55</v>
      </c>
    </row>
    <row r="1730" spans="1:1" x14ac:dyDescent="0.3">
      <c r="A1730" s="28">
        <v>495</v>
      </c>
    </row>
    <row r="1731" spans="1:1" x14ac:dyDescent="0.3">
      <c r="A1731" s="29">
        <v>75</v>
      </c>
    </row>
    <row r="1732" spans="1:1" x14ac:dyDescent="0.3">
      <c r="A1732" s="28">
        <v>198.75</v>
      </c>
    </row>
    <row r="1733" spans="1:1" x14ac:dyDescent="0.3">
      <c r="A1733" s="29">
        <v>537.5</v>
      </c>
    </row>
    <row r="1734" spans="1:1" x14ac:dyDescent="0.3">
      <c r="A1734" s="28">
        <v>390</v>
      </c>
    </row>
    <row r="1735" spans="1:1" x14ac:dyDescent="0.3">
      <c r="A1735" s="29">
        <v>75</v>
      </c>
    </row>
    <row r="1736" spans="1:1" x14ac:dyDescent="0.3">
      <c r="A1736" s="28">
        <v>74.5</v>
      </c>
    </row>
    <row r="1737" spans="1:1" x14ac:dyDescent="0.3">
      <c r="A1737" s="29">
        <v>104.69999999999999</v>
      </c>
    </row>
    <row r="1738" spans="1:1" x14ac:dyDescent="0.3">
      <c r="A1738" s="28">
        <v>192</v>
      </c>
    </row>
    <row r="1739" spans="1:1" x14ac:dyDescent="0.3">
      <c r="A1739" s="29">
        <v>390</v>
      </c>
    </row>
    <row r="1740" spans="1:1" x14ac:dyDescent="0.3">
      <c r="A1740" s="28">
        <v>25.89</v>
      </c>
    </row>
    <row r="1741" spans="1:1" x14ac:dyDescent="0.3">
      <c r="A1741" s="29">
        <v>340</v>
      </c>
    </row>
    <row r="1742" spans="1:1" x14ac:dyDescent="0.3">
      <c r="A1742" s="28">
        <v>810</v>
      </c>
    </row>
    <row r="1743" spans="1:1" x14ac:dyDescent="0.3">
      <c r="A1743" s="29">
        <v>637.5</v>
      </c>
    </row>
    <row r="1744" spans="1:1" x14ac:dyDescent="0.3">
      <c r="A1744" s="28">
        <v>418.79999999999995</v>
      </c>
    </row>
    <row r="1745" spans="1:1" x14ac:dyDescent="0.3">
      <c r="A1745" s="29">
        <v>336</v>
      </c>
    </row>
    <row r="1746" spans="1:1" x14ac:dyDescent="0.3">
      <c r="A1746" s="28">
        <v>368</v>
      </c>
    </row>
    <row r="1747" spans="1:1" x14ac:dyDescent="0.3">
      <c r="A1747" s="29">
        <v>390</v>
      </c>
    </row>
    <row r="1748" spans="1:1" x14ac:dyDescent="0.3">
      <c r="A1748" s="28">
        <v>180</v>
      </c>
    </row>
    <row r="1749" spans="1:1" x14ac:dyDescent="0.3">
      <c r="A1749" s="29">
        <v>1756</v>
      </c>
    </row>
    <row r="1750" spans="1:1" x14ac:dyDescent="0.3">
      <c r="A1750" s="28">
        <v>585</v>
      </c>
    </row>
    <row r="1751" spans="1:1" x14ac:dyDescent="0.3">
      <c r="A1751" s="29">
        <v>157.5</v>
      </c>
    </row>
    <row r="1752" spans="1:1" x14ac:dyDescent="0.3">
      <c r="A1752" s="28">
        <v>111.99999958276749</v>
      </c>
    </row>
    <row r="1753" spans="1:1" x14ac:dyDescent="0.3">
      <c r="A1753" s="29">
        <v>367.99999862909317</v>
      </c>
    </row>
    <row r="1754" spans="1:1" x14ac:dyDescent="0.3">
      <c r="A1754" s="28">
        <v>268.79999899864197</v>
      </c>
    </row>
    <row r="1755" spans="1:1" x14ac:dyDescent="0.3">
      <c r="A1755" s="29">
        <v>557.99999907612801</v>
      </c>
    </row>
    <row r="1756" spans="1:1" x14ac:dyDescent="0.3">
      <c r="A1756" s="28">
        <v>1231.1999979615211</v>
      </c>
    </row>
    <row r="1757" spans="1:1" x14ac:dyDescent="0.3">
      <c r="A1757" s="29">
        <v>46.5</v>
      </c>
    </row>
    <row r="1758" spans="1:1" x14ac:dyDescent="0.3">
      <c r="A1758" s="28">
        <v>403.74999716877937</v>
      </c>
    </row>
    <row r="1759" spans="1:1" x14ac:dyDescent="0.3">
      <c r="A1759" s="29">
        <v>71.399999499320984</v>
      </c>
    </row>
    <row r="1760" spans="1:1" x14ac:dyDescent="0.3">
      <c r="A1760" s="28">
        <v>42</v>
      </c>
    </row>
    <row r="1761" spans="1:1" x14ac:dyDescent="0.3">
      <c r="A1761" s="29">
        <v>60</v>
      </c>
    </row>
    <row r="1762" spans="1:1" x14ac:dyDescent="0.3">
      <c r="A1762" s="28">
        <v>64.399999999999991</v>
      </c>
    </row>
    <row r="1763" spans="1:1" x14ac:dyDescent="0.3">
      <c r="A1763" s="29">
        <v>348</v>
      </c>
    </row>
    <row r="1764" spans="1:1" x14ac:dyDescent="0.3">
      <c r="A1764" s="28">
        <v>405</v>
      </c>
    </row>
    <row r="1765" spans="1:1" x14ac:dyDescent="0.3">
      <c r="A1765" s="29">
        <v>35</v>
      </c>
    </row>
    <row r="1766" spans="1:1" x14ac:dyDescent="0.3">
      <c r="A1766" s="28">
        <v>360</v>
      </c>
    </row>
    <row r="1767" spans="1:1" x14ac:dyDescent="0.3">
      <c r="A1767" s="29">
        <v>47.5</v>
      </c>
    </row>
    <row r="1768" spans="1:1" x14ac:dyDescent="0.3">
      <c r="A1768" s="28">
        <v>90</v>
      </c>
    </row>
    <row r="1769" spans="1:1" x14ac:dyDescent="0.3">
      <c r="A1769" s="29">
        <v>600</v>
      </c>
    </row>
    <row r="1770" spans="1:1" x14ac:dyDescent="0.3">
      <c r="A1770" s="28">
        <v>379.75</v>
      </c>
    </row>
    <row r="1771" spans="1:1" x14ac:dyDescent="0.3">
      <c r="A1771" s="29">
        <v>195</v>
      </c>
    </row>
    <row r="1772" spans="1:1" x14ac:dyDescent="0.3">
      <c r="A1772" s="28">
        <v>360</v>
      </c>
    </row>
    <row r="1773" spans="1:1" x14ac:dyDescent="0.3">
      <c r="A1773" s="29">
        <v>1097.5</v>
      </c>
    </row>
    <row r="1774" spans="1:1" x14ac:dyDescent="0.3">
      <c r="A1774" s="28">
        <v>479.99999821186066</v>
      </c>
    </row>
    <row r="1775" spans="1:1" x14ac:dyDescent="0.3">
      <c r="A1775" s="29">
        <v>317.99999881535769</v>
      </c>
    </row>
    <row r="1776" spans="1:1" x14ac:dyDescent="0.3">
      <c r="A1776" s="28">
        <v>214.19999849796295</v>
      </c>
    </row>
    <row r="1777" spans="1:1" x14ac:dyDescent="0.3">
      <c r="A1777" s="29">
        <v>585</v>
      </c>
    </row>
    <row r="1778" spans="1:1" x14ac:dyDescent="0.3">
      <c r="A1778" s="28">
        <v>471.14999921992421</v>
      </c>
    </row>
    <row r="1779" spans="1:1" x14ac:dyDescent="0.3">
      <c r="A1779" s="29">
        <v>621.17999897152185</v>
      </c>
    </row>
    <row r="1780" spans="1:1" x14ac:dyDescent="0.3">
      <c r="A1780" s="28">
        <v>556.79999999999995</v>
      </c>
    </row>
    <row r="1781" spans="1:1" x14ac:dyDescent="0.3">
      <c r="A1781" s="29">
        <v>139.499999769032</v>
      </c>
    </row>
    <row r="1782" spans="1:1" x14ac:dyDescent="0.3">
      <c r="A1782" s="28">
        <v>65.599999999999994</v>
      </c>
    </row>
    <row r="1783" spans="1:1" x14ac:dyDescent="0.3">
      <c r="A1783" s="29">
        <v>855</v>
      </c>
    </row>
    <row r="1784" spans="1:1" x14ac:dyDescent="0.3">
      <c r="A1784" s="28">
        <v>500</v>
      </c>
    </row>
    <row r="1785" spans="1:1" x14ac:dyDescent="0.3">
      <c r="A1785" s="29">
        <v>378</v>
      </c>
    </row>
    <row r="1786" spans="1:1" x14ac:dyDescent="0.3">
      <c r="A1786" s="28">
        <v>187.5</v>
      </c>
    </row>
    <row r="1787" spans="1:1" x14ac:dyDescent="0.3">
      <c r="A1787" s="29">
        <v>54</v>
      </c>
    </row>
    <row r="1788" spans="1:1" x14ac:dyDescent="0.3">
      <c r="A1788" s="28">
        <v>455.99999830126762</v>
      </c>
    </row>
    <row r="1789" spans="1:1" x14ac:dyDescent="0.3">
      <c r="A1789" s="29">
        <v>364.8</v>
      </c>
    </row>
    <row r="1790" spans="1:1" x14ac:dyDescent="0.3">
      <c r="A1790" s="28">
        <v>280</v>
      </c>
    </row>
    <row r="1791" spans="1:1" x14ac:dyDescent="0.3">
      <c r="A1791" s="29">
        <v>90</v>
      </c>
    </row>
    <row r="1792" spans="1:1" x14ac:dyDescent="0.3">
      <c r="A1792" s="28">
        <v>828</v>
      </c>
    </row>
    <row r="1793" spans="1:1" x14ac:dyDescent="0.3">
      <c r="A1793" s="29">
        <v>1249.5</v>
      </c>
    </row>
    <row r="1794" spans="1:1" x14ac:dyDescent="0.3">
      <c r="A1794" s="28">
        <v>564.375</v>
      </c>
    </row>
    <row r="1795" spans="1:1" x14ac:dyDescent="0.3">
      <c r="A1795" s="29">
        <v>161.49999886751175</v>
      </c>
    </row>
    <row r="1796" spans="1:1" x14ac:dyDescent="0.3">
      <c r="A1796" s="28">
        <v>475.99999666213989</v>
      </c>
    </row>
    <row r="1797" spans="1:1" x14ac:dyDescent="0.3">
      <c r="A1797" s="29">
        <v>240</v>
      </c>
    </row>
    <row r="1798" spans="1:1" x14ac:dyDescent="0.3">
      <c r="A1798" s="28">
        <v>120</v>
      </c>
    </row>
    <row r="1799" spans="1:1" x14ac:dyDescent="0.3">
      <c r="A1799" s="29">
        <v>412.5</v>
      </c>
    </row>
    <row r="1800" spans="1:1" x14ac:dyDescent="0.3">
      <c r="A1800" s="28">
        <v>1109.2499999999998</v>
      </c>
    </row>
    <row r="1801" spans="1:1" x14ac:dyDescent="0.3">
      <c r="A1801" s="29">
        <v>750</v>
      </c>
    </row>
    <row r="1802" spans="1:1" x14ac:dyDescent="0.3">
      <c r="A1802" s="28">
        <v>1739.9999999999998</v>
      </c>
    </row>
    <row r="1803" spans="1:1" x14ac:dyDescent="0.3">
      <c r="A1803" s="29">
        <v>560</v>
      </c>
    </row>
    <row r="1804" spans="1:1" x14ac:dyDescent="0.3">
      <c r="A1804" s="28">
        <v>90</v>
      </c>
    </row>
    <row r="1805" spans="1:1" x14ac:dyDescent="0.3">
      <c r="A1805" s="29">
        <v>441</v>
      </c>
    </row>
    <row r="1806" spans="1:1" x14ac:dyDescent="0.3">
      <c r="A1806" s="28">
        <v>180</v>
      </c>
    </row>
    <row r="1807" spans="1:1" x14ac:dyDescent="0.3">
      <c r="A1807" s="29">
        <v>78.75</v>
      </c>
    </row>
    <row r="1808" spans="1:1" x14ac:dyDescent="0.3">
      <c r="A1808" s="28">
        <v>262.57499999999999</v>
      </c>
    </row>
    <row r="1809" spans="1:1" x14ac:dyDescent="0.3">
      <c r="A1809" s="29">
        <v>684</v>
      </c>
    </row>
    <row r="1810" spans="1:1" x14ac:dyDescent="0.3">
      <c r="A1810" s="28">
        <v>120</v>
      </c>
    </row>
    <row r="1811" spans="1:1" x14ac:dyDescent="0.3">
      <c r="A1811" s="29">
        <v>125</v>
      </c>
    </row>
    <row r="1812" spans="1:1" x14ac:dyDescent="0.3">
      <c r="A1812" s="28">
        <v>775</v>
      </c>
    </row>
    <row r="1813" spans="1:1" x14ac:dyDescent="0.3">
      <c r="A1813" s="29">
        <v>112.5</v>
      </c>
    </row>
    <row r="1814" spans="1:1" x14ac:dyDescent="0.3">
      <c r="A1814" s="28">
        <v>520</v>
      </c>
    </row>
    <row r="1815" spans="1:1" x14ac:dyDescent="0.3">
      <c r="A1815" s="29">
        <v>220</v>
      </c>
    </row>
    <row r="1816" spans="1:1" x14ac:dyDescent="0.3">
      <c r="A1816" s="28">
        <v>146.25</v>
      </c>
    </row>
    <row r="1817" spans="1:1" x14ac:dyDescent="0.3">
      <c r="A1817" s="29">
        <v>2120</v>
      </c>
    </row>
    <row r="1818" spans="1:1" x14ac:dyDescent="0.3">
      <c r="A1818" s="28">
        <v>96</v>
      </c>
    </row>
    <row r="1819" spans="1:1" x14ac:dyDescent="0.3">
      <c r="A1819" s="29">
        <v>300</v>
      </c>
    </row>
    <row r="1820" spans="1:1" x14ac:dyDescent="0.3">
      <c r="A1820" s="28">
        <v>930</v>
      </c>
    </row>
    <row r="1821" spans="1:1" x14ac:dyDescent="0.3">
      <c r="A1821" s="29">
        <v>234</v>
      </c>
    </row>
    <row r="1822" spans="1:1" x14ac:dyDescent="0.3">
      <c r="A1822" s="28">
        <v>2958</v>
      </c>
    </row>
    <row r="1823" spans="1:1" x14ac:dyDescent="0.3">
      <c r="A1823" s="29">
        <v>110</v>
      </c>
    </row>
    <row r="1824" spans="1:1" x14ac:dyDescent="0.3">
      <c r="A1824" s="28">
        <v>35.624999972060323</v>
      </c>
    </row>
    <row r="1825" spans="1:1" x14ac:dyDescent="0.3">
      <c r="A1825" s="29">
        <v>55.004999956861141</v>
      </c>
    </row>
    <row r="1826" spans="1:1" x14ac:dyDescent="0.3">
      <c r="A1826" s="28">
        <v>368.12499971129</v>
      </c>
    </row>
    <row r="1827" spans="1:1" x14ac:dyDescent="0.3">
      <c r="A1827" s="29">
        <v>379.99999970197678</v>
      </c>
    </row>
    <row r="1828" spans="1:1" x14ac:dyDescent="0.3">
      <c r="A1828" s="28">
        <v>91.2</v>
      </c>
    </row>
    <row r="1829" spans="1:1" x14ac:dyDescent="0.3">
      <c r="A1829" s="29">
        <v>3847.4999969825149</v>
      </c>
    </row>
    <row r="1830" spans="1:1" x14ac:dyDescent="0.3">
      <c r="A1830" s="28">
        <v>593.74999953433871</v>
      </c>
    </row>
    <row r="1831" spans="1:1" x14ac:dyDescent="0.3">
      <c r="A1831" s="29">
        <v>415.30999708771702</v>
      </c>
    </row>
    <row r="1832" spans="1:1" x14ac:dyDescent="0.3">
      <c r="A1832" s="28">
        <v>265.62499813735485</v>
      </c>
    </row>
    <row r="1833" spans="1:1" x14ac:dyDescent="0.3">
      <c r="A1833" s="29">
        <v>285</v>
      </c>
    </row>
    <row r="1834" spans="1:1" x14ac:dyDescent="0.3">
      <c r="A1834" s="28">
        <v>693.59999513626099</v>
      </c>
    </row>
    <row r="1835" spans="1:1" x14ac:dyDescent="0.3">
      <c r="A1835" s="29">
        <v>74.399999722838402</v>
      </c>
    </row>
    <row r="1836" spans="1:1" x14ac:dyDescent="0.3">
      <c r="A1836" s="28">
        <v>120</v>
      </c>
    </row>
    <row r="1837" spans="1:1" x14ac:dyDescent="0.3">
      <c r="A1837" s="29">
        <v>133</v>
      </c>
    </row>
    <row r="1838" spans="1:1" x14ac:dyDescent="0.3">
      <c r="A1838" s="28">
        <v>424</v>
      </c>
    </row>
    <row r="1839" spans="1:1" x14ac:dyDescent="0.3">
      <c r="A1839" s="29">
        <v>776.7</v>
      </c>
    </row>
    <row r="1840" spans="1:1" x14ac:dyDescent="0.3">
      <c r="A1840" s="28">
        <v>720</v>
      </c>
    </row>
    <row r="1841" spans="1:1" x14ac:dyDescent="0.3">
      <c r="A1841" s="29">
        <v>266</v>
      </c>
    </row>
    <row r="1842" spans="1:1" x14ac:dyDescent="0.3">
      <c r="A1842" s="28">
        <v>427</v>
      </c>
    </row>
    <row r="1843" spans="1:1" x14ac:dyDescent="0.3">
      <c r="A1843" s="29">
        <v>180</v>
      </c>
    </row>
    <row r="1844" spans="1:1" x14ac:dyDescent="0.3">
      <c r="A1844" s="28">
        <v>174</v>
      </c>
    </row>
    <row r="1845" spans="1:1" x14ac:dyDescent="0.3">
      <c r="A1845" s="29">
        <v>131.74999907612801</v>
      </c>
    </row>
    <row r="1846" spans="1:1" x14ac:dyDescent="0.3">
      <c r="A1846" s="28">
        <v>33.75</v>
      </c>
    </row>
    <row r="1847" spans="1:1" x14ac:dyDescent="0.3">
      <c r="A1847" s="29">
        <v>231.60000000000002</v>
      </c>
    </row>
    <row r="1848" spans="1:1" x14ac:dyDescent="0.3">
      <c r="A1848" s="28">
        <v>39.899999968707561</v>
      </c>
    </row>
    <row r="1849" spans="1:1" x14ac:dyDescent="0.3">
      <c r="A1849" s="29">
        <v>1080</v>
      </c>
    </row>
    <row r="1850" spans="1:1" x14ac:dyDescent="0.3">
      <c r="A1850" s="28">
        <v>1350</v>
      </c>
    </row>
    <row r="1851" spans="1:1" x14ac:dyDescent="0.3">
      <c r="A1851" s="29">
        <v>462</v>
      </c>
    </row>
    <row r="1852" spans="1:1" x14ac:dyDescent="0.3">
      <c r="A1852" s="28">
        <v>656</v>
      </c>
    </row>
    <row r="1853" spans="1:1" x14ac:dyDescent="0.3">
      <c r="A1853" s="29">
        <v>324</v>
      </c>
    </row>
    <row r="1854" spans="1:1" x14ac:dyDescent="0.3">
      <c r="A1854" s="28">
        <v>792</v>
      </c>
    </row>
    <row r="1855" spans="1:1" x14ac:dyDescent="0.3">
      <c r="A1855" s="29">
        <v>57.799999594688416</v>
      </c>
    </row>
    <row r="1856" spans="1:1" x14ac:dyDescent="0.3">
      <c r="A1856" s="28">
        <v>375</v>
      </c>
    </row>
    <row r="1857" spans="1:1" x14ac:dyDescent="0.3">
      <c r="A1857" s="29">
        <v>1317.5</v>
      </c>
    </row>
    <row r="1858" spans="1:1" x14ac:dyDescent="0.3">
      <c r="A1858" s="28">
        <v>360</v>
      </c>
    </row>
    <row r="1859" spans="1:1" x14ac:dyDescent="0.3">
      <c r="A1859" s="29">
        <v>848</v>
      </c>
    </row>
    <row r="1860" spans="1:1" x14ac:dyDescent="0.3">
      <c r="A1860" s="28">
        <v>208</v>
      </c>
    </row>
    <row r="1861" spans="1:1" x14ac:dyDescent="0.3">
      <c r="A1861" s="29">
        <v>387.5999972820282</v>
      </c>
    </row>
    <row r="1862" spans="1:1" x14ac:dyDescent="0.3">
      <c r="A1862" s="28">
        <v>502.85999647378918</v>
      </c>
    </row>
    <row r="1863" spans="1:1" x14ac:dyDescent="0.3">
      <c r="A1863" s="29">
        <v>110.39999999999999</v>
      </c>
    </row>
    <row r="1864" spans="1:1" x14ac:dyDescent="0.3">
      <c r="A1864" s="28">
        <v>800</v>
      </c>
    </row>
    <row r="1865" spans="1:1" x14ac:dyDescent="0.3">
      <c r="A1865" s="29">
        <v>1140</v>
      </c>
    </row>
    <row r="1866" spans="1:1" x14ac:dyDescent="0.3">
      <c r="A1866" s="28">
        <v>135</v>
      </c>
    </row>
    <row r="1867" spans="1:1" x14ac:dyDescent="0.3">
      <c r="A1867" s="29">
        <v>133</v>
      </c>
    </row>
    <row r="1868" spans="1:1" x14ac:dyDescent="0.3">
      <c r="A1868" s="28">
        <v>108</v>
      </c>
    </row>
    <row r="1869" spans="1:1" x14ac:dyDescent="0.3">
      <c r="A1869" s="29">
        <v>223.99999916553497</v>
      </c>
    </row>
    <row r="1870" spans="1:1" x14ac:dyDescent="0.3">
      <c r="A1870" s="28">
        <v>1733.0600000000002</v>
      </c>
    </row>
    <row r="1871" spans="1:1" x14ac:dyDescent="0.3">
      <c r="A1871" s="29">
        <v>234</v>
      </c>
    </row>
    <row r="1872" spans="1:1" x14ac:dyDescent="0.3">
      <c r="A1872" s="28">
        <v>17.5</v>
      </c>
    </row>
    <row r="1873" spans="1:1" x14ac:dyDescent="0.3">
      <c r="A1873" s="29">
        <v>156.15</v>
      </c>
    </row>
    <row r="1874" spans="1:1" x14ac:dyDescent="0.3">
      <c r="A1874" s="28">
        <v>57.900000000000006</v>
      </c>
    </row>
    <row r="1875" spans="1:1" x14ac:dyDescent="0.3">
      <c r="A1875" s="29">
        <v>77.5</v>
      </c>
    </row>
    <row r="1876" spans="1:1" x14ac:dyDescent="0.3">
      <c r="A1876" s="28">
        <v>439</v>
      </c>
    </row>
    <row r="1877" spans="1:1" x14ac:dyDescent="0.3">
      <c r="A1877" s="29">
        <v>640</v>
      </c>
    </row>
    <row r="1878" spans="1:1" x14ac:dyDescent="0.3">
      <c r="A1878" s="28">
        <v>77.5</v>
      </c>
    </row>
    <row r="1879" spans="1:1" x14ac:dyDescent="0.3">
      <c r="A1879" s="29">
        <v>912</v>
      </c>
    </row>
    <row r="1880" spans="1:1" x14ac:dyDescent="0.3">
      <c r="A1880" s="28">
        <v>540</v>
      </c>
    </row>
    <row r="1881" spans="1:1" x14ac:dyDescent="0.3">
      <c r="A1881" s="29">
        <v>285</v>
      </c>
    </row>
    <row r="1882" spans="1:1" x14ac:dyDescent="0.3">
      <c r="A1882" s="28">
        <v>530</v>
      </c>
    </row>
    <row r="1883" spans="1:1" x14ac:dyDescent="0.3">
      <c r="A1883" s="29">
        <v>878</v>
      </c>
    </row>
    <row r="1884" spans="1:1" x14ac:dyDescent="0.3">
      <c r="A1884" s="28">
        <v>679.99999523162842</v>
      </c>
    </row>
    <row r="1885" spans="1:1" x14ac:dyDescent="0.3">
      <c r="A1885" s="29">
        <v>339.99999761581421</v>
      </c>
    </row>
    <row r="1886" spans="1:1" x14ac:dyDescent="0.3">
      <c r="A1886" s="28">
        <v>184</v>
      </c>
    </row>
    <row r="1887" spans="1:1" x14ac:dyDescent="0.3">
      <c r="A1887" s="29">
        <v>99.194999304413784</v>
      </c>
    </row>
    <row r="1888" spans="1:1" x14ac:dyDescent="0.3">
      <c r="A1888" s="28">
        <v>540</v>
      </c>
    </row>
    <row r="1889" spans="1:1" x14ac:dyDescent="0.3">
      <c r="A1889" s="29">
        <v>760</v>
      </c>
    </row>
    <row r="1890" spans="1:1" x14ac:dyDescent="0.3">
      <c r="A1890" s="28">
        <v>360</v>
      </c>
    </row>
    <row r="1891" spans="1:1" x14ac:dyDescent="0.3">
      <c r="A1891" s="29">
        <v>1317</v>
      </c>
    </row>
    <row r="1892" spans="1:1" x14ac:dyDescent="0.3">
      <c r="A1892" s="28">
        <v>300</v>
      </c>
    </row>
    <row r="1893" spans="1:1" x14ac:dyDescent="0.3">
      <c r="A1893" s="29">
        <v>1536.5</v>
      </c>
    </row>
    <row r="1894" spans="1:1" x14ac:dyDescent="0.3">
      <c r="A1894" s="28">
        <v>247.99999907612801</v>
      </c>
    </row>
    <row r="1895" spans="1:1" x14ac:dyDescent="0.3">
      <c r="A1895" s="29">
        <v>15810</v>
      </c>
    </row>
    <row r="1896" spans="1:1" x14ac:dyDescent="0.3">
      <c r="A1896" s="28">
        <v>600</v>
      </c>
    </row>
    <row r="1897" spans="1:1" x14ac:dyDescent="0.3">
      <c r="A1897" s="29">
        <v>414</v>
      </c>
    </row>
    <row r="1898" spans="1:1" x14ac:dyDescent="0.3">
      <c r="A1898" s="28">
        <v>428.3999969959259</v>
      </c>
    </row>
    <row r="1899" spans="1:1" x14ac:dyDescent="0.3">
      <c r="A1899" s="29">
        <v>292.5</v>
      </c>
    </row>
    <row r="1900" spans="1:1" x14ac:dyDescent="0.3">
      <c r="A1900" s="28">
        <v>959.75</v>
      </c>
    </row>
    <row r="1901" spans="1:1" x14ac:dyDescent="0.3">
      <c r="A1901" s="29">
        <v>90</v>
      </c>
    </row>
    <row r="1902" spans="1:1" x14ac:dyDescent="0.3">
      <c r="A1902" s="28">
        <v>760</v>
      </c>
    </row>
    <row r="1903" spans="1:1" x14ac:dyDescent="0.3">
      <c r="A1903" s="29">
        <v>565.37999906390905</v>
      </c>
    </row>
    <row r="1904" spans="1:1" x14ac:dyDescent="0.3">
      <c r="A1904" s="28">
        <v>449.99999925494194</v>
      </c>
    </row>
    <row r="1905" spans="1:1" x14ac:dyDescent="0.3">
      <c r="A1905" s="29">
        <v>1007.9999983310699</v>
      </c>
    </row>
    <row r="1906" spans="1:1" x14ac:dyDescent="0.3">
      <c r="A1906" s="28">
        <v>630</v>
      </c>
    </row>
    <row r="1907" spans="1:1" x14ac:dyDescent="0.3">
      <c r="A1907" s="29">
        <v>1215</v>
      </c>
    </row>
    <row r="1908" spans="1:1" x14ac:dyDescent="0.3">
      <c r="A1908" s="28">
        <v>180</v>
      </c>
    </row>
    <row r="1909" spans="1:1" x14ac:dyDescent="0.3">
      <c r="A1909" s="29">
        <v>195</v>
      </c>
    </row>
    <row r="1910" spans="1:1" x14ac:dyDescent="0.3">
      <c r="A1910" s="28">
        <v>1800</v>
      </c>
    </row>
    <row r="1911" spans="1:1" x14ac:dyDescent="0.3">
      <c r="A1911" s="29">
        <v>276</v>
      </c>
    </row>
    <row r="1912" spans="1:1" x14ac:dyDescent="0.3">
      <c r="A1912" s="28">
        <v>696</v>
      </c>
    </row>
    <row r="1913" spans="1:1" x14ac:dyDescent="0.3">
      <c r="A1913" s="29">
        <v>1800</v>
      </c>
    </row>
    <row r="1914" spans="1:1" x14ac:dyDescent="0.3">
      <c r="A1914" s="28">
        <v>1774.799997061491</v>
      </c>
    </row>
    <row r="1915" spans="1:1" x14ac:dyDescent="0.3">
      <c r="A1915" s="29">
        <v>1000</v>
      </c>
    </row>
    <row r="1916" spans="1:1" x14ac:dyDescent="0.3">
      <c r="A1916" s="28">
        <v>315</v>
      </c>
    </row>
    <row r="1917" spans="1:1" x14ac:dyDescent="0.3">
      <c r="A1917" s="29">
        <v>38.6</v>
      </c>
    </row>
    <row r="1918" spans="1:1" x14ac:dyDescent="0.3">
      <c r="A1918" s="28">
        <v>650</v>
      </c>
    </row>
    <row r="1919" spans="1:1" x14ac:dyDescent="0.3">
      <c r="A1919" s="29">
        <v>713.99999499320984</v>
      </c>
    </row>
    <row r="1920" spans="1:1" x14ac:dyDescent="0.3">
      <c r="A1920" s="28">
        <v>1325.9999907016754</v>
      </c>
    </row>
    <row r="1921" spans="1:1" x14ac:dyDescent="0.3">
      <c r="A1921" s="29">
        <v>1598.8499887883663</v>
      </c>
    </row>
    <row r="1922" spans="1:1" x14ac:dyDescent="0.3">
      <c r="A1922" s="28">
        <v>759.99999716877937</v>
      </c>
    </row>
    <row r="1923" spans="1:1" x14ac:dyDescent="0.3">
      <c r="A1923" s="29">
        <v>239.99999910593033</v>
      </c>
    </row>
    <row r="1924" spans="1:1" x14ac:dyDescent="0.3">
      <c r="A1924" s="28">
        <v>1295.9999951720238</v>
      </c>
    </row>
    <row r="1925" spans="1:1" x14ac:dyDescent="0.3">
      <c r="A1925" s="29">
        <v>69.599999999999994</v>
      </c>
    </row>
    <row r="1926" spans="1:1" x14ac:dyDescent="0.3">
      <c r="A1926" s="28">
        <v>4642.125</v>
      </c>
    </row>
    <row r="1927" spans="1:1" x14ac:dyDescent="0.3">
      <c r="A1927" s="29">
        <v>253.31250000000003</v>
      </c>
    </row>
    <row r="1928" spans="1:1" x14ac:dyDescent="0.3">
      <c r="A1928" s="28">
        <v>940.49999926239252</v>
      </c>
    </row>
    <row r="1929" spans="1:1" x14ac:dyDescent="0.3">
      <c r="A1929" s="29">
        <v>1060</v>
      </c>
    </row>
    <row r="1930" spans="1:1" x14ac:dyDescent="0.3">
      <c r="A1930" s="28">
        <v>136</v>
      </c>
    </row>
    <row r="1931" spans="1:1" x14ac:dyDescent="0.3">
      <c r="A1931" s="29">
        <v>560</v>
      </c>
    </row>
    <row r="1932" spans="1:1" x14ac:dyDescent="0.3">
      <c r="A1932" s="28">
        <v>1600</v>
      </c>
    </row>
    <row r="1933" spans="1:1" x14ac:dyDescent="0.3">
      <c r="A1933" s="29">
        <v>180</v>
      </c>
    </row>
    <row r="1934" spans="1:1" x14ac:dyDescent="0.3">
      <c r="A1934" s="28">
        <v>105</v>
      </c>
    </row>
    <row r="1935" spans="1:1" x14ac:dyDescent="0.3">
      <c r="A1935" s="29">
        <v>54</v>
      </c>
    </row>
    <row r="1936" spans="1:1" x14ac:dyDescent="0.3">
      <c r="A1936" s="28">
        <v>199.5</v>
      </c>
    </row>
    <row r="1937" spans="1:1" x14ac:dyDescent="0.3">
      <c r="A1937" s="29">
        <v>200</v>
      </c>
    </row>
    <row r="1938" spans="1:1" x14ac:dyDescent="0.3">
      <c r="A1938" s="28">
        <v>232.5</v>
      </c>
    </row>
    <row r="1939" spans="1:1" x14ac:dyDescent="0.3">
      <c r="A1939" s="29">
        <v>183.34999985620382</v>
      </c>
    </row>
    <row r="1940" spans="1:1" x14ac:dyDescent="0.3">
      <c r="A1940" s="28">
        <v>755.24999940767884</v>
      </c>
    </row>
    <row r="1941" spans="1:1" x14ac:dyDescent="0.3">
      <c r="A1941" s="29">
        <v>259.34999979659915</v>
      </c>
    </row>
    <row r="1942" spans="1:1" x14ac:dyDescent="0.3">
      <c r="A1942" s="28">
        <v>412.5</v>
      </c>
    </row>
    <row r="1943" spans="1:1" x14ac:dyDescent="0.3">
      <c r="A1943" s="29">
        <v>101.25</v>
      </c>
    </row>
    <row r="1944" spans="1:1" x14ac:dyDescent="0.3">
      <c r="A1944" s="28">
        <v>390</v>
      </c>
    </row>
    <row r="1945" spans="1:1" x14ac:dyDescent="0.3">
      <c r="A1945" s="29">
        <v>1800</v>
      </c>
    </row>
    <row r="1946" spans="1:1" x14ac:dyDescent="0.3">
      <c r="A1946" s="28">
        <v>525</v>
      </c>
    </row>
    <row r="1947" spans="1:1" x14ac:dyDescent="0.3">
      <c r="A1947" s="29">
        <v>300</v>
      </c>
    </row>
    <row r="1948" spans="1:1" x14ac:dyDescent="0.3">
      <c r="A1948" s="28">
        <v>144</v>
      </c>
    </row>
    <row r="1949" spans="1:1" x14ac:dyDescent="0.3">
      <c r="A1949" s="29">
        <v>336</v>
      </c>
    </row>
    <row r="1950" spans="1:1" x14ac:dyDescent="0.3">
      <c r="A1950" s="28">
        <v>229.49999839067459</v>
      </c>
    </row>
    <row r="1951" spans="1:1" x14ac:dyDescent="0.3">
      <c r="A1951" s="29">
        <v>285.59999799728394</v>
      </c>
    </row>
    <row r="1952" spans="1:1" x14ac:dyDescent="0.3">
      <c r="A1952" s="28">
        <v>960</v>
      </c>
    </row>
    <row r="1953" spans="1:1" x14ac:dyDescent="0.3">
      <c r="A1953" s="29">
        <v>72</v>
      </c>
    </row>
    <row r="1954" spans="1:1" x14ac:dyDescent="0.3">
      <c r="A1954" s="28">
        <v>184</v>
      </c>
    </row>
    <row r="1955" spans="1:1" x14ac:dyDescent="0.3">
      <c r="A1955" s="29">
        <v>70</v>
      </c>
    </row>
    <row r="1956" spans="1:1" x14ac:dyDescent="0.3">
      <c r="A1956" s="28">
        <v>187.38</v>
      </c>
    </row>
    <row r="1957" spans="1:1" x14ac:dyDescent="0.3">
      <c r="A1957" s="29">
        <v>108</v>
      </c>
    </row>
    <row r="1958" spans="1:1" x14ac:dyDescent="0.3">
      <c r="A1958" s="28">
        <v>36</v>
      </c>
    </row>
    <row r="1959" spans="1:1" x14ac:dyDescent="0.3">
      <c r="A1959" s="29">
        <v>550</v>
      </c>
    </row>
    <row r="1960" spans="1:1" x14ac:dyDescent="0.3">
      <c r="A1960" s="28">
        <v>144</v>
      </c>
    </row>
    <row r="1961" spans="1:1" x14ac:dyDescent="0.3">
      <c r="A1961" s="29">
        <v>185.685</v>
      </c>
    </row>
    <row r="1962" spans="1:1" x14ac:dyDescent="0.3">
      <c r="A1962" s="28">
        <v>1200</v>
      </c>
    </row>
    <row r="1963" spans="1:1" x14ac:dyDescent="0.3">
      <c r="A1963" s="29">
        <v>1237.9000000000001</v>
      </c>
    </row>
    <row r="1964" spans="1:1" x14ac:dyDescent="0.3">
      <c r="A1964" s="28">
        <v>196</v>
      </c>
    </row>
    <row r="1965" spans="1:1" x14ac:dyDescent="0.3">
      <c r="A1965" s="29">
        <v>3032.3999976217751</v>
      </c>
    </row>
    <row r="1966" spans="1:1" x14ac:dyDescent="0.3">
      <c r="A1966" s="28">
        <v>1196.9999990612268</v>
      </c>
    </row>
    <row r="1967" spans="1:1" x14ac:dyDescent="0.3">
      <c r="A1967" s="29">
        <v>451.5</v>
      </c>
    </row>
    <row r="1968" spans="1:1" x14ac:dyDescent="0.3">
      <c r="A1968" s="28">
        <v>54</v>
      </c>
    </row>
    <row r="1969" spans="1:1" x14ac:dyDescent="0.3">
      <c r="A1969" s="29">
        <v>256.5</v>
      </c>
    </row>
    <row r="1970" spans="1:1" x14ac:dyDescent="0.3">
      <c r="A1970" s="28">
        <v>306</v>
      </c>
    </row>
    <row r="1971" spans="1:1" x14ac:dyDescent="0.3">
      <c r="A1971" s="29">
        <v>600</v>
      </c>
    </row>
    <row r="1972" spans="1:1" x14ac:dyDescent="0.3">
      <c r="A1972" s="28">
        <v>45</v>
      </c>
    </row>
    <row r="1973" spans="1:1" x14ac:dyDescent="0.3">
      <c r="A1973" s="29">
        <v>503.49999960511923</v>
      </c>
    </row>
    <row r="1974" spans="1:1" x14ac:dyDescent="0.3">
      <c r="A1974" s="28">
        <v>430</v>
      </c>
    </row>
    <row r="1975" spans="1:1" x14ac:dyDescent="0.3">
      <c r="A1975" s="29">
        <v>436.99999965727329</v>
      </c>
    </row>
    <row r="1976" spans="1:1" x14ac:dyDescent="0.3">
      <c r="A1976" s="28">
        <v>1162.7999990880489</v>
      </c>
    </row>
    <row r="1977" spans="1:1" x14ac:dyDescent="0.3">
      <c r="A1977" s="29">
        <v>1225.4999990388751</v>
      </c>
    </row>
    <row r="1978" spans="1:1" x14ac:dyDescent="0.3">
      <c r="A1978" s="28">
        <v>90</v>
      </c>
    </row>
    <row r="1979" spans="1:1" x14ac:dyDescent="0.3">
      <c r="A1979" s="29">
        <v>56</v>
      </c>
    </row>
    <row r="1980" spans="1:1" x14ac:dyDescent="0.3">
      <c r="A1980" s="28">
        <v>190</v>
      </c>
    </row>
    <row r="1981" spans="1:1" x14ac:dyDescent="0.3">
      <c r="A1981" s="29">
        <v>25</v>
      </c>
    </row>
    <row r="1982" spans="1:1" x14ac:dyDescent="0.3">
      <c r="A1982" s="28">
        <v>243.17999959737062</v>
      </c>
    </row>
    <row r="1983" spans="1:1" x14ac:dyDescent="0.3">
      <c r="A1983" s="29">
        <v>388.35</v>
      </c>
    </row>
    <row r="1984" spans="1:1" x14ac:dyDescent="0.3">
      <c r="A1984" s="28">
        <v>234</v>
      </c>
    </row>
    <row r="1985" spans="1:1" x14ac:dyDescent="0.3">
      <c r="A1985" s="29">
        <v>187.5</v>
      </c>
    </row>
    <row r="1986" spans="1:1" x14ac:dyDescent="0.3">
      <c r="A1986" s="28">
        <v>304</v>
      </c>
    </row>
    <row r="1987" spans="1:1" x14ac:dyDescent="0.3">
      <c r="A1987" s="29">
        <v>250</v>
      </c>
    </row>
    <row r="1988" spans="1:1" x14ac:dyDescent="0.3">
      <c r="A1988" s="28">
        <v>6050</v>
      </c>
    </row>
    <row r="1989" spans="1:1" x14ac:dyDescent="0.3">
      <c r="A1989" s="29">
        <v>450</v>
      </c>
    </row>
    <row r="1990" spans="1:1" x14ac:dyDescent="0.3">
      <c r="A1990" s="28">
        <v>760</v>
      </c>
    </row>
    <row r="1991" spans="1:1" x14ac:dyDescent="0.3">
      <c r="A1991" s="29">
        <v>625</v>
      </c>
    </row>
    <row r="1992" spans="1:1" x14ac:dyDescent="0.3">
      <c r="A1992" s="28">
        <v>190</v>
      </c>
    </row>
    <row r="1993" spans="1:1" x14ac:dyDescent="0.3">
      <c r="A1993" s="29">
        <v>36</v>
      </c>
    </row>
    <row r="1994" spans="1:1" x14ac:dyDescent="0.3">
      <c r="A1994" s="28">
        <v>40</v>
      </c>
    </row>
    <row r="1995" spans="1:1" x14ac:dyDescent="0.3">
      <c r="A1995" s="29">
        <v>632.39999556541443</v>
      </c>
    </row>
    <row r="1996" spans="1:1" x14ac:dyDescent="0.3">
      <c r="A1996" s="28">
        <v>156.75</v>
      </c>
    </row>
    <row r="1997" spans="1:1" x14ac:dyDescent="0.3">
      <c r="A1997" s="29">
        <v>1215</v>
      </c>
    </row>
    <row r="1998" spans="1:1" x14ac:dyDescent="0.3">
      <c r="A1998" s="28">
        <v>1967.49</v>
      </c>
    </row>
    <row r="1999" spans="1:1" x14ac:dyDescent="0.3">
      <c r="A1999" s="29">
        <v>1749</v>
      </c>
    </row>
    <row r="2000" spans="1:1" x14ac:dyDescent="0.3">
      <c r="A2000" s="28">
        <v>1218</v>
      </c>
    </row>
    <row r="2001" spans="1:1" x14ac:dyDescent="0.3">
      <c r="A2001" s="29">
        <v>322</v>
      </c>
    </row>
    <row r="2002" spans="1:1" x14ac:dyDescent="0.3">
      <c r="A2002" s="28">
        <v>1080</v>
      </c>
    </row>
    <row r="2003" spans="1:1" x14ac:dyDescent="0.3">
      <c r="A2003" s="29">
        <v>120</v>
      </c>
    </row>
    <row r="2004" spans="1:1" x14ac:dyDescent="0.3">
      <c r="A2004" s="28">
        <v>1380</v>
      </c>
    </row>
    <row r="2005" spans="1:1" x14ac:dyDescent="0.3">
      <c r="A2005" s="29">
        <v>374.76</v>
      </c>
    </row>
    <row r="2006" spans="1:1" x14ac:dyDescent="0.3">
      <c r="A2006" s="28">
        <v>75</v>
      </c>
    </row>
    <row r="2007" spans="1:1" x14ac:dyDescent="0.3">
      <c r="A2007" s="29">
        <v>442.05</v>
      </c>
    </row>
    <row r="2008" spans="1:1" x14ac:dyDescent="0.3">
      <c r="A2008" s="28">
        <v>1075</v>
      </c>
    </row>
    <row r="2009" spans="1:1" x14ac:dyDescent="0.3">
      <c r="A2009" s="29">
        <v>161.9999997317791</v>
      </c>
    </row>
    <row r="2010" spans="1:1" x14ac:dyDescent="0.3">
      <c r="A2010" s="28">
        <v>107.99999982118607</v>
      </c>
    </row>
    <row r="2011" spans="1:1" x14ac:dyDescent="0.3">
      <c r="A2011" s="29">
        <v>500</v>
      </c>
    </row>
    <row r="2012" spans="1:1" x14ac:dyDescent="0.3">
      <c r="A2012" s="28">
        <v>530</v>
      </c>
    </row>
    <row r="2013" spans="1:1" x14ac:dyDescent="0.3">
      <c r="A2013" s="29">
        <v>101.25</v>
      </c>
    </row>
    <row r="2014" spans="1:1" x14ac:dyDescent="0.3">
      <c r="A2014" s="28">
        <v>776.47499999999991</v>
      </c>
    </row>
    <row r="2015" spans="1:1" x14ac:dyDescent="0.3">
      <c r="A2015" s="29">
        <v>840</v>
      </c>
    </row>
    <row r="2016" spans="1:1" x14ac:dyDescent="0.3">
      <c r="A2016" s="28">
        <v>1320</v>
      </c>
    </row>
    <row r="2017" spans="1:1" x14ac:dyDescent="0.3">
      <c r="A2017" s="29">
        <v>760</v>
      </c>
    </row>
    <row r="2018" spans="1:1" x14ac:dyDescent="0.3">
      <c r="A2018" s="28">
        <v>526.79999999999995</v>
      </c>
    </row>
    <row r="2019" spans="1:1" x14ac:dyDescent="0.3">
      <c r="A2019" s="29">
        <v>1425</v>
      </c>
    </row>
    <row r="2020" spans="1:1" x14ac:dyDescent="0.3">
      <c r="A2020" s="28">
        <v>1494.5</v>
      </c>
    </row>
    <row r="2021" spans="1:1" x14ac:dyDescent="0.3">
      <c r="A2021" s="29">
        <v>5570.55</v>
      </c>
    </row>
    <row r="2022" spans="1:1" x14ac:dyDescent="0.3">
      <c r="A2022" s="28">
        <v>4125</v>
      </c>
    </row>
    <row r="2023" spans="1:1" x14ac:dyDescent="0.3">
      <c r="A2023" s="29">
        <v>810</v>
      </c>
    </row>
    <row r="2024" spans="1:1" x14ac:dyDescent="0.3">
      <c r="A2024" s="28">
        <v>480</v>
      </c>
    </row>
    <row r="2025" spans="1:1" x14ac:dyDescent="0.3">
      <c r="A2025" s="29">
        <v>94.5</v>
      </c>
    </row>
    <row r="2026" spans="1:1" x14ac:dyDescent="0.3">
      <c r="A2026" s="28">
        <v>665</v>
      </c>
    </row>
    <row r="2027" spans="1:1" x14ac:dyDescent="0.3">
      <c r="A2027" s="29">
        <v>344</v>
      </c>
    </row>
    <row r="2028" spans="1:1" x14ac:dyDescent="0.3">
      <c r="A2028" s="28">
        <v>665</v>
      </c>
    </row>
    <row r="2029" spans="1:1" x14ac:dyDescent="0.3">
      <c r="A2029" s="29">
        <v>6587.5</v>
      </c>
    </row>
    <row r="2030" spans="1:1" x14ac:dyDescent="0.3">
      <c r="A2030" s="28">
        <v>1650</v>
      </c>
    </row>
    <row r="2031" spans="1:1" x14ac:dyDescent="0.3">
      <c r="A2031" s="29">
        <v>2066.3999965786929</v>
      </c>
    </row>
    <row r="2032" spans="1:1" x14ac:dyDescent="0.3">
      <c r="A2032" s="28">
        <v>1166.3999980688095</v>
      </c>
    </row>
    <row r="2033" spans="1:1" x14ac:dyDescent="0.3">
      <c r="A2033" s="29">
        <v>134.99999977648258</v>
      </c>
    </row>
    <row r="2034" spans="1:1" x14ac:dyDescent="0.3">
      <c r="A2034" s="28">
        <v>233.39999999999998</v>
      </c>
    </row>
    <row r="2035" spans="1:1" x14ac:dyDescent="0.3">
      <c r="A2035" s="29">
        <v>171</v>
      </c>
    </row>
    <row r="2036" spans="1:1" x14ac:dyDescent="0.3">
      <c r="A2036" s="28">
        <v>180</v>
      </c>
    </row>
    <row r="2037" spans="1:1" x14ac:dyDescent="0.3">
      <c r="A2037" s="29">
        <v>1080</v>
      </c>
    </row>
    <row r="2038" spans="1:1" x14ac:dyDescent="0.3">
      <c r="A2038" s="28">
        <v>420</v>
      </c>
    </row>
    <row r="2039" spans="1:1" x14ac:dyDescent="0.3">
      <c r="A2039" s="29">
        <v>74.5</v>
      </c>
    </row>
    <row r="2040" spans="1:1" x14ac:dyDescent="0.3">
      <c r="A2040" s="28">
        <v>42</v>
      </c>
    </row>
    <row r="2041" spans="1:1" x14ac:dyDescent="0.3">
      <c r="A2041" s="29">
        <v>1650</v>
      </c>
    </row>
    <row r="2042" spans="1:1" x14ac:dyDescent="0.3">
      <c r="A2042" s="28">
        <v>60</v>
      </c>
    </row>
    <row r="2043" spans="1:1" x14ac:dyDescent="0.3">
      <c r="A2043" s="29">
        <v>73.599999725818634</v>
      </c>
    </row>
    <row r="2044" spans="1:1" x14ac:dyDescent="0.3">
      <c r="A2044" s="28">
        <v>14</v>
      </c>
    </row>
    <row r="2045" spans="1:1" x14ac:dyDescent="0.3">
      <c r="A2045" s="29">
        <v>645</v>
      </c>
    </row>
    <row r="2046" spans="1:1" x14ac:dyDescent="0.3">
      <c r="A2046" s="28">
        <v>912</v>
      </c>
    </row>
    <row r="2047" spans="1:1" x14ac:dyDescent="0.3">
      <c r="A2047" s="29">
        <v>432</v>
      </c>
    </row>
    <row r="2048" spans="1:1" x14ac:dyDescent="0.3">
      <c r="A2048" s="28">
        <v>1200</v>
      </c>
    </row>
    <row r="2049" spans="1:1" x14ac:dyDescent="0.3">
      <c r="A2049" s="29">
        <v>546</v>
      </c>
    </row>
    <row r="2050" spans="1:1" x14ac:dyDescent="0.3">
      <c r="A2050" s="28">
        <v>200</v>
      </c>
    </row>
    <row r="2051" spans="1:1" x14ac:dyDescent="0.3">
      <c r="A2051" s="29">
        <v>455.99999830126762</v>
      </c>
    </row>
    <row r="2052" spans="1:1" x14ac:dyDescent="0.3">
      <c r="A2052" s="28">
        <v>1317</v>
      </c>
    </row>
    <row r="2053" spans="1:1" x14ac:dyDescent="0.3">
      <c r="A2053" s="29">
        <v>291.75</v>
      </c>
    </row>
    <row r="2054" spans="1:1" x14ac:dyDescent="0.3">
      <c r="A2054" s="28">
        <v>114</v>
      </c>
    </row>
    <row r="2055" spans="1:1" x14ac:dyDescent="0.3">
      <c r="A2055" s="29">
        <v>210</v>
      </c>
    </row>
    <row r="2056" spans="1:1" x14ac:dyDescent="0.3">
      <c r="A2056" s="28">
        <v>591.59999999999991</v>
      </c>
    </row>
    <row r="2057" spans="1:1" x14ac:dyDescent="0.3">
      <c r="A2057" s="29">
        <v>37.5</v>
      </c>
    </row>
    <row r="2058" spans="1:1" x14ac:dyDescent="0.3">
      <c r="A2058" s="28">
        <v>1272</v>
      </c>
    </row>
    <row r="2059" spans="1:1" x14ac:dyDescent="0.3">
      <c r="A2059" s="29">
        <v>721.99999943375587</v>
      </c>
    </row>
    <row r="2060" spans="1:1" x14ac:dyDescent="0.3">
      <c r="A2060" s="28">
        <v>455.99999964237213</v>
      </c>
    </row>
    <row r="2061" spans="1:1" x14ac:dyDescent="0.3">
      <c r="A2061" s="29">
        <v>307.79999975860119</v>
      </c>
    </row>
    <row r="2062" spans="1:1" x14ac:dyDescent="0.3">
      <c r="A2062" s="28">
        <v>337.5</v>
      </c>
    </row>
    <row r="2063" spans="1:1" x14ac:dyDescent="0.3">
      <c r="A2063" s="29">
        <v>480.37500000000011</v>
      </c>
    </row>
    <row r="2064" spans="1:1" x14ac:dyDescent="0.3">
      <c r="A2064" s="28">
        <v>525</v>
      </c>
    </row>
    <row r="2065" spans="1:1" x14ac:dyDescent="0.3">
      <c r="A2065" s="29">
        <v>151.99999943375587</v>
      </c>
    </row>
    <row r="2066" spans="1:1" x14ac:dyDescent="0.3">
      <c r="A2066" s="28">
        <v>121.5999995470047</v>
      </c>
    </row>
    <row r="2067" spans="1:1" x14ac:dyDescent="0.3">
      <c r="A2067" s="29">
        <v>809.99999865889549</v>
      </c>
    </row>
    <row r="2068" spans="1:1" x14ac:dyDescent="0.3">
      <c r="A2068" s="28">
        <v>35.999999865889549</v>
      </c>
    </row>
    <row r="2069" spans="1:1" x14ac:dyDescent="0.3">
      <c r="A2069" s="29">
        <v>1103.9999958872795</v>
      </c>
    </row>
    <row r="2070" spans="1:1" x14ac:dyDescent="0.3">
      <c r="A2070" s="28">
        <v>227.99999915063381</v>
      </c>
    </row>
    <row r="2071" spans="1:1" x14ac:dyDescent="0.3">
      <c r="A2071" s="29">
        <v>1749.999993480742</v>
      </c>
    </row>
    <row r="2072" spans="1:1" x14ac:dyDescent="0.3">
      <c r="A2072" s="28">
        <v>640</v>
      </c>
    </row>
    <row r="2073" spans="1:1" x14ac:dyDescent="0.3">
      <c r="A2073" s="29">
        <v>664.99999752268195</v>
      </c>
    </row>
    <row r="2074" spans="1:1" x14ac:dyDescent="0.3">
      <c r="A2074" s="28">
        <v>25</v>
      </c>
    </row>
    <row r="2075" spans="1:1" x14ac:dyDescent="0.3">
      <c r="A2075" s="29">
        <v>280</v>
      </c>
    </row>
    <row r="2076" spans="1:1" x14ac:dyDescent="0.3">
      <c r="A2076" s="28">
        <v>67.5</v>
      </c>
    </row>
    <row r="2077" spans="1:1" x14ac:dyDescent="0.3">
      <c r="A2077" s="29">
        <v>210</v>
      </c>
    </row>
    <row r="2078" spans="1:1" x14ac:dyDescent="0.3">
      <c r="A2078" s="28">
        <v>1060</v>
      </c>
    </row>
    <row r="2079" spans="1:1" x14ac:dyDescent="0.3">
      <c r="A2079" s="29">
        <v>390</v>
      </c>
    </row>
    <row r="2080" spans="1:1" x14ac:dyDescent="0.3">
      <c r="A2080" s="28">
        <v>1200</v>
      </c>
    </row>
    <row r="2081" spans="1:1" x14ac:dyDescent="0.3">
      <c r="A2081" s="29">
        <v>840</v>
      </c>
    </row>
    <row r="2082" spans="1:1" x14ac:dyDescent="0.3">
      <c r="A2082" s="28">
        <v>1700</v>
      </c>
    </row>
    <row r="2083" spans="1:1" x14ac:dyDescent="0.3">
      <c r="A2083" s="29">
        <v>45</v>
      </c>
    </row>
    <row r="2084" spans="1:1" x14ac:dyDescent="0.3">
      <c r="A2084" s="28">
        <v>30</v>
      </c>
    </row>
    <row r="2085" spans="1:1" x14ac:dyDescent="0.3">
      <c r="A2085" s="29">
        <v>714</v>
      </c>
    </row>
    <row r="2086" spans="1:1" x14ac:dyDescent="0.3">
      <c r="A2086" s="28">
        <v>114</v>
      </c>
    </row>
    <row r="2087" spans="1:1" x14ac:dyDescent="0.3">
      <c r="A2087" s="29">
        <v>180</v>
      </c>
    </row>
    <row r="2088" spans="1:1" x14ac:dyDescent="0.3">
      <c r="A2088" s="28">
        <v>468</v>
      </c>
    </row>
    <row r="2089" spans="1:1" x14ac:dyDescent="0.3">
      <c r="A2089" s="29">
        <v>1190</v>
      </c>
    </row>
    <row r="2090" spans="1:1" x14ac:dyDescent="0.3">
      <c r="A2090" s="28">
        <v>136</v>
      </c>
    </row>
    <row r="2091" spans="1:1" x14ac:dyDescent="0.3">
      <c r="A2091" s="29">
        <v>130</v>
      </c>
    </row>
    <row r="2092" spans="1:1" x14ac:dyDescent="0.3">
      <c r="A2092" s="28">
        <v>510</v>
      </c>
    </row>
    <row r="2093" spans="1:1" x14ac:dyDescent="0.3">
      <c r="A2093" s="29">
        <v>262.39999902248383</v>
      </c>
    </row>
    <row r="2094" spans="1:1" x14ac:dyDescent="0.3">
      <c r="A2094" s="28">
        <v>143.9999994635582</v>
      </c>
    </row>
    <row r="2095" spans="1:1" x14ac:dyDescent="0.3">
      <c r="A2095" s="29">
        <v>420</v>
      </c>
    </row>
    <row r="2096" spans="1:1" x14ac:dyDescent="0.3">
      <c r="A2096" s="28">
        <v>662.39999890327454</v>
      </c>
    </row>
    <row r="2097" spans="1:1" x14ac:dyDescent="0.3">
      <c r="A2097" s="29">
        <v>260.54999956861138</v>
      </c>
    </row>
    <row r="2098" spans="1:1" x14ac:dyDescent="0.3">
      <c r="A2098" s="28">
        <v>2702.6999955251813</v>
      </c>
    </row>
    <row r="2099" spans="1:1" x14ac:dyDescent="0.3">
      <c r="A2099" s="29">
        <v>115.80000000000001</v>
      </c>
    </row>
    <row r="2100" spans="1:1" x14ac:dyDescent="0.3">
      <c r="A2100" s="28">
        <v>737.99999877810467</v>
      </c>
    </row>
    <row r="2101" spans="1:1" x14ac:dyDescent="0.3">
      <c r="A2101" s="29">
        <v>86.399999856948853</v>
      </c>
    </row>
    <row r="2102" spans="1:1" x14ac:dyDescent="0.3">
      <c r="A2102" s="28">
        <v>687.5</v>
      </c>
    </row>
    <row r="2103" spans="1:1" x14ac:dyDescent="0.3">
      <c r="A2103" s="29">
        <v>77.67</v>
      </c>
    </row>
    <row r="2104" spans="1:1" x14ac:dyDescent="0.3">
      <c r="A2104" s="28">
        <v>111.75</v>
      </c>
    </row>
    <row r="2105" spans="1:1" x14ac:dyDescent="0.3">
      <c r="A2105" s="29">
        <v>52.349999999999994</v>
      </c>
    </row>
    <row r="2106" spans="1:1" x14ac:dyDescent="0.3">
      <c r="A2106" s="28">
        <v>386.4</v>
      </c>
    </row>
    <row r="2107" spans="1:1" x14ac:dyDescent="0.3">
      <c r="A2107" s="29">
        <v>490</v>
      </c>
    </row>
    <row r="2108" spans="1:1" x14ac:dyDescent="0.3">
      <c r="A2108" s="28">
        <v>86.850000000000009</v>
      </c>
    </row>
    <row r="2109" spans="1:1" x14ac:dyDescent="0.3">
      <c r="A2109" s="29">
        <v>310.07999782562257</v>
      </c>
    </row>
    <row r="2110" spans="1:1" x14ac:dyDescent="0.3">
      <c r="A2110" s="28">
        <v>1407.5999901294708</v>
      </c>
    </row>
    <row r="2111" spans="1:1" x14ac:dyDescent="0.3">
      <c r="A2111" s="29">
        <v>309.39999783039093</v>
      </c>
    </row>
    <row r="2112" spans="1:1" x14ac:dyDescent="0.3">
      <c r="A2112" s="28">
        <v>360</v>
      </c>
    </row>
    <row r="2113" spans="1:1" x14ac:dyDescent="0.3">
      <c r="A2113" s="29">
        <v>611.99999570846558</v>
      </c>
    </row>
    <row r="2114" spans="1:1" x14ac:dyDescent="0.3">
      <c r="A2114" s="28">
        <v>322.9999977350235</v>
      </c>
    </row>
    <row r="2115" spans="1:1" x14ac:dyDescent="0.3">
      <c r="A2115" s="29">
        <v>444.97499687969685</v>
      </c>
    </row>
    <row r="2116" spans="1:1" x14ac:dyDescent="0.3">
      <c r="A2116" s="28">
        <v>250</v>
      </c>
    </row>
    <row r="2117" spans="1:1" x14ac:dyDescent="0.3">
      <c r="A2117" s="29">
        <v>427.49999966472387</v>
      </c>
    </row>
    <row r="2118" spans="1:1" x14ac:dyDescent="0.3">
      <c r="A2118" s="28">
        <v>56.999999955296516</v>
      </c>
    </row>
    <row r="2119" spans="1:1" x14ac:dyDescent="0.3">
      <c r="A2119" s="29">
        <v>152</v>
      </c>
    </row>
    <row r="2120" spans="1:1" x14ac:dyDescent="0.3">
      <c r="A2120" s="28">
        <v>386</v>
      </c>
    </row>
    <row r="2121" spans="1:1" x14ac:dyDescent="0.3">
      <c r="A2121" s="29">
        <v>357.5</v>
      </c>
    </row>
    <row r="2122" spans="1:1" x14ac:dyDescent="0.3">
      <c r="A2122" s="28">
        <v>4322.5</v>
      </c>
    </row>
    <row r="2123" spans="1:1" x14ac:dyDescent="0.3">
      <c r="A2123" s="29">
        <v>210</v>
      </c>
    </row>
    <row r="2124" spans="1:1" x14ac:dyDescent="0.3">
      <c r="A2124" s="28">
        <v>90</v>
      </c>
    </row>
    <row r="2125" spans="1:1" x14ac:dyDescent="0.3">
      <c r="A2125" s="29">
        <v>232.08499981798229</v>
      </c>
    </row>
    <row r="2126" spans="1:1" x14ac:dyDescent="0.3">
      <c r="A2126" s="28">
        <v>161.49999886751175</v>
      </c>
    </row>
    <row r="2127" spans="1:1" x14ac:dyDescent="0.3">
      <c r="A2127" s="29">
        <v>305.99999785423279</v>
      </c>
    </row>
    <row r="2128" spans="1:1" x14ac:dyDescent="0.3">
      <c r="A2128" s="28">
        <v>30.599999785423279</v>
      </c>
    </row>
    <row r="2129" spans="1:1" x14ac:dyDescent="0.3">
      <c r="A2129" s="29">
        <v>375</v>
      </c>
    </row>
    <row r="2130" spans="1:1" x14ac:dyDescent="0.3">
      <c r="A2130" s="28">
        <v>348.75</v>
      </c>
    </row>
    <row r="2131" spans="1:1" x14ac:dyDescent="0.3">
      <c r="A2131" s="29">
        <v>69</v>
      </c>
    </row>
    <row r="2132" spans="1:1" x14ac:dyDescent="0.3">
      <c r="A2132" s="28">
        <v>364.7999986410141</v>
      </c>
    </row>
    <row r="2133" spans="1:1" x14ac:dyDescent="0.3">
      <c r="A2133" s="29">
        <v>40</v>
      </c>
    </row>
    <row r="2134" spans="1:1" x14ac:dyDescent="0.3">
      <c r="A2134" s="28">
        <v>22</v>
      </c>
    </row>
    <row r="2135" spans="1:1" x14ac:dyDescent="0.3">
      <c r="A2135" s="29">
        <v>24.500000011175871</v>
      </c>
    </row>
    <row r="2136" spans="1:1" x14ac:dyDescent="0.3">
      <c r="A2136" s="28">
        <v>28.499999977648258</v>
      </c>
    </row>
    <row r="2137" spans="1:1" x14ac:dyDescent="0.3">
      <c r="A2137" s="29">
        <v>71.99999988079071</v>
      </c>
    </row>
    <row r="2138" spans="1:1" x14ac:dyDescent="0.3">
      <c r="A2138" s="28">
        <v>31</v>
      </c>
    </row>
    <row r="2139" spans="1:1" x14ac:dyDescent="0.3">
      <c r="A2139" s="29">
        <v>72.199999943375587</v>
      </c>
    </row>
    <row r="2140" spans="1:1" x14ac:dyDescent="0.3">
      <c r="A2140" s="28">
        <v>24</v>
      </c>
    </row>
    <row r="2141" spans="1:1" x14ac:dyDescent="0.3">
      <c r="A2141" s="29">
        <v>22.55250001559034</v>
      </c>
    </row>
    <row r="2142" spans="1:1" x14ac:dyDescent="0.3">
      <c r="A2142" s="28">
        <v>33.853000023402274</v>
      </c>
    </row>
    <row r="2143" spans="1:1" x14ac:dyDescent="0.3">
      <c r="A2143" s="29">
        <v>77.760000072419643</v>
      </c>
    </row>
    <row r="2144" spans="1:1" x14ac:dyDescent="0.3">
      <c r="A2144" s="28">
        <v>18</v>
      </c>
    </row>
    <row r="2145" spans="1:1" x14ac:dyDescent="0.3">
      <c r="A2145" s="29">
        <v>32</v>
      </c>
    </row>
    <row r="2146" spans="1:1" x14ac:dyDescent="0.3">
      <c r="A2146" s="28">
        <v>34.19999997317791</v>
      </c>
    </row>
    <row r="2147" spans="1:1" x14ac:dyDescent="0.3">
      <c r="A2147" s="29">
        <v>28.950000000000003</v>
      </c>
    </row>
    <row r="2148" spans="1:1" x14ac:dyDescent="0.3">
      <c r="A2148" s="28">
        <v>35.280000016093254</v>
      </c>
    </row>
    <row r="2149" spans="1:1" x14ac:dyDescent="0.3">
      <c r="A2149" s="29">
        <v>14</v>
      </c>
    </row>
    <row r="2150" spans="1:1" x14ac:dyDescent="0.3">
      <c r="A2150" s="28">
        <v>48</v>
      </c>
    </row>
    <row r="2151" spans="1:1" x14ac:dyDescent="0.3">
      <c r="A2151" s="29">
        <v>63.920000091195107</v>
      </c>
    </row>
    <row r="2152" spans="1:1" x14ac:dyDescent="0.3">
      <c r="A2152" s="28">
        <v>64.505000044591725</v>
      </c>
    </row>
    <row r="2153" spans="1:1" x14ac:dyDescent="0.3">
      <c r="A2153" s="29">
        <v>17</v>
      </c>
    </row>
    <row r="2154" spans="1:1" x14ac:dyDescent="0.3">
      <c r="A2154" s="28">
        <v>29.700000006705523</v>
      </c>
    </row>
    <row r="2155" spans="1:1" x14ac:dyDescent="0.3">
      <c r="A2155" s="29">
        <v>31</v>
      </c>
    </row>
    <row r="2156" spans="1:1" x14ac:dyDescent="0.3">
      <c r="A2156" s="30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03B0-6496-4645-A3B6-748C73F72C39}">
  <sheetPr codeName="Sheet2"/>
  <dimension ref="B2:M15"/>
  <sheetViews>
    <sheetView showGridLines="0" workbookViewId="0">
      <selection activeCell="M5" sqref="M5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6.33203125" style="1" customWidth="1"/>
    <col min="5" max="5" width="15.109375" style="1" customWidth="1"/>
    <col min="6" max="6" width="15.88671875" style="1" customWidth="1"/>
    <col min="7" max="7" width="23" style="1" customWidth="1"/>
    <col min="8" max="16384" width="9.109375" style="1"/>
  </cols>
  <sheetData>
    <row r="2" spans="2:13" ht="20.100000000000001" customHeight="1" thickBot="1" x14ac:dyDescent="0.35">
      <c r="B2" s="27" t="s">
        <v>0</v>
      </c>
      <c r="C2" s="27"/>
      <c r="D2" s="27"/>
      <c r="E2" s="27"/>
      <c r="F2" s="27"/>
      <c r="I2" s="27" t="s">
        <v>67</v>
      </c>
      <c r="J2" s="27"/>
      <c r="K2" s="27"/>
      <c r="L2" s="27"/>
      <c r="M2" s="27"/>
    </row>
    <row r="3" spans="2:13" ht="20.100000000000001" customHeight="1" thickTop="1" x14ac:dyDescent="0.3"/>
    <row r="4" spans="2:13" ht="20.100000000000001" customHeight="1" x14ac:dyDescent="0.3">
      <c r="B4" s="3" t="s">
        <v>1</v>
      </c>
      <c r="C4" s="3" t="s">
        <v>2</v>
      </c>
      <c r="E4" s="3" t="s">
        <v>1</v>
      </c>
      <c r="F4" s="3" t="s">
        <v>2</v>
      </c>
      <c r="I4" s="3" t="s">
        <v>1</v>
      </c>
      <c r="J4" s="3" t="s">
        <v>2</v>
      </c>
      <c r="L4" s="3" t="s">
        <v>1</v>
      </c>
      <c r="M4" s="3" t="s">
        <v>2</v>
      </c>
    </row>
    <row r="5" spans="2:13" ht="20.100000000000001" customHeight="1" x14ac:dyDescent="0.3">
      <c r="B5" s="2" t="s">
        <v>3</v>
      </c>
      <c r="C5" s="2">
        <v>17</v>
      </c>
      <c r="E5" s="2" t="s">
        <v>5</v>
      </c>
      <c r="F5" s="2">
        <f>INDEX(B5:C14,MATCH(E5,B5:B14,0),2)</f>
        <v>13</v>
      </c>
      <c r="I5" s="2" t="s">
        <v>3</v>
      </c>
      <c r="J5" s="2">
        <v>17</v>
      </c>
      <c r="L5" s="2" t="s">
        <v>8</v>
      </c>
      <c r="M5" s="2">
        <f>INDEX(I5:J14,MATCH(L5,I5:I14,0),2)</f>
        <v>32</v>
      </c>
    </row>
    <row r="6" spans="2:13" ht="20.100000000000001" customHeight="1" x14ac:dyDescent="0.3">
      <c r="B6" s="2" t="s">
        <v>4</v>
      </c>
      <c r="C6" s="2">
        <v>20</v>
      </c>
      <c r="I6" s="2" t="s">
        <v>4</v>
      </c>
      <c r="J6" s="2">
        <v>20</v>
      </c>
    </row>
    <row r="7" spans="2:13" ht="20.100000000000001" customHeight="1" x14ac:dyDescent="0.3">
      <c r="B7" s="2" t="s">
        <v>5</v>
      </c>
      <c r="C7" s="2">
        <v>13</v>
      </c>
      <c r="I7" s="2" t="s">
        <v>5</v>
      </c>
      <c r="J7" s="2">
        <v>13</v>
      </c>
    </row>
    <row r="8" spans="2:13" ht="20.100000000000001" customHeight="1" x14ac:dyDescent="0.3">
      <c r="B8" s="2" t="s">
        <v>6</v>
      </c>
      <c r="C8" s="2">
        <v>18</v>
      </c>
      <c r="I8" s="2" t="s">
        <v>6</v>
      </c>
      <c r="J8" s="2">
        <v>18</v>
      </c>
    </row>
    <row r="9" spans="2:13" ht="20.100000000000001" customHeight="1" x14ac:dyDescent="0.3">
      <c r="B9" s="2" t="s">
        <v>7</v>
      </c>
      <c r="C9" s="2">
        <v>26</v>
      </c>
      <c r="I9" s="2" t="s">
        <v>7</v>
      </c>
      <c r="J9" s="2">
        <v>26</v>
      </c>
    </row>
    <row r="10" spans="2:13" ht="20.100000000000001" customHeight="1" x14ac:dyDescent="0.3">
      <c r="B10" s="2" t="s">
        <v>8</v>
      </c>
      <c r="C10" s="2">
        <v>32</v>
      </c>
      <c r="I10" s="2" t="s">
        <v>8</v>
      </c>
      <c r="J10" s="2">
        <v>32</v>
      </c>
    </row>
    <row r="11" spans="2:13" ht="20.100000000000001" customHeight="1" x14ac:dyDescent="0.3">
      <c r="B11" s="2" t="s">
        <v>9</v>
      </c>
      <c r="C11" s="2">
        <v>11</v>
      </c>
      <c r="I11" s="2" t="s">
        <v>9</v>
      </c>
      <c r="J11" s="2">
        <v>11</v>
      </c>
    </row>
    <row r="12" spans="2:13" ht="20.100000000000001" customHeight="1" x14ac:dyDescent="0.3">
      <c r="B12" s="2" t="s">
        <v>10</v>
      </c>
      <c r="C12" s="2">
        <v>9</v>
      </c>
      <c r="I12" s="2" t="s">
        <v>10</v>
      </c>
      <c r="J12" s="2">
        <v>9</v>
      </c>
    </row>
    <row r="13" spans="2:13" ht="20.100000000000001" customHeight="1" x14ac:dyDescent="0.3">
      <c r="B13" s="2" t="s">
        <v>11</v>
      </c>
      <c r="C13" s="2">
        <v>21</v>
      </c>
      <c r="I13" s="2" t="s">
        <v>11</v>
      </c>
      <c r="J13" s="2">
        <v>21</v>
      </c>
    </row>
    <row r="14" spans="2:13" ht="20.100000000000001" customHeight="1" x14ac:dyDescent="0.3">
      <c r="B14" s="2" t="s">
        <v>12</v>
      </c>
      <c r="C14" s="2">
        <v>23</v>
      </c>
      <c r="I14" s="2" t="s">
        <v>12</v>
      </c>
      <c r="J14" s="2">
        <v>23</v>
      </c>
    </row>
    <row r="15" spans="2:13" ht="85.5" customHeight="1" x14ac:dyDescent="0.3"/>
  </sheetData>
  <mergeCells count="2">
    <mergeCell ref="B2:F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5C53-90BA-41C9-9389-5AB2A43DCB66}">
  <sheetPr codeName="Sheet5"/>
  <dimension ref="B2:N15"/>
  <sheetViews>
    <sheetView showGridLines="0" topLeftCell="A6" workbookViewId="0">
      <selection activeCell="N5" sqref="N5:N6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5" width="6.33203125" style="1" customWidth="1"/>
    <col min="6" max="6" width="11" style="1" customWidth="1"/>
    <col min="7" max="7" width="9.88671875" style="1" customWidth="1"/>
    <col min="8" max="8" width="33.33203125" style="1" customWidth="1"/>
    <col min="9" max="16384" width="9.109375" style="1"/>
  </cols>
  <sheetData>
    <row r="2" spans="2:14" ht="20.100000000000001" customHeight="1" thickBot="1" x14ac:dyDescent="0.35">
      <c r="B2" s="27" t="s">
        <v>0</v>
      </c>
      <c r="C2" s="27"/>
      <c r="D2" s="27"/>
      <c r="E2" s="27"/>
      <c r="F2" s="27"/>
      <c r="G2" s="27"/>
      <c r="I2" s="27" t="s">
        <v>67</v>
      </c>
      <c r="J2" s="27"/>
      <c r="K2" s="27"/>
      <c r="L2" s="27"/>
      <c r="M2" s="27"/>
      <c r="N2" s="27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27</v>
      </c>
      <c r="D4" s="3" t="s">
        <v>2</v>
      </c>
      <c r="F4" s="3" t="s">
        <v>27</v>
      </c>
      <c r="G4" s="3" t="s">
        <v>2</v>
      </c>
      <c r="I4" s="3" t="s">
        <v>1</v>
      </c>
      <c r="J4" s="3" t="s">
        <v>27</v>
      </c>
      <c r="K4" s="3" t="s">
        <v>2</v>
      </c>
      <c r="M4" s="3" t="s">
        <v>27</v>
      </c>
      <c r="N4" s="3" t="s">
        <v>2</v>
      </c>
    </row>
    <row r="5" spans="2:14" ht="20.100000000000001" customHeight="1" x14ac:dyDescent="0.3">
      <c r="B5" s="2" t="s">
        <v>3</v>
      </c>
      <c r="C5" s="2" t="s">
        <v>28</v>
      </c>
      <c r="D5" s="2">
        <v>17</v>
      </c>
      <c r="F5" s="2" t="s">
        <v>28</v>
      </c>
      <c r="G5" s="2">
        <f>SUMIFS($D$5:$D$14,$C$5:$C$14,F5)</f>
        <v>90</v>
      </c>
      <c r="I5" s="2" t="s">
        <v>3</v>
      </c>
      <c r="J5" s="2" t="s">
        <v>28</v>
      </c>
      <c r="K5" s="2">
        <v>17</v>
      </c>
      <c r="M5" s="2" t="s">
        <v>28</v>
      </c>
      <c r="N5" s="2">
        <f>SUMIFS($K$5:$K$14,$J$5:$J$14,M5)</f>
        <v>90</v>
      </c>
    </row>
    <row r="6" spans="2:14" ht="20.100000000000001" customHeight="1" x14ac:dyDescent="0.3">
      <c r="B6" s="2" t="s">
        <v>4</v>
      </c>
      <c r="C6" s="2" t="s">
        <v>29</v>
      </c>
      <c r="D6" s="2">
        <v>20</v>
      </c>
      <c r="F6" s="2" t="s">
        <v>29</v>
      </c>
      <c r="G6" s="2">
        <f t="shared" ref="G6" si="0">SUMIFS($D$5:$D$14,$C$5:$C$14,F6)</f>
        <v>100</v>
      </c>
      <c r="I6" s="2" t="s">
        <v>4</v>
      </c>
      <c r="J6" s="2" t="s">
        <v>29</v>
      </c>
      <c r="K6" s="2">
        <v>20</v>
      </c>
      <c r="M6" s="2" t="s">
        <v>29</v>
      </c>
      <c r="N6" s="2">
        <f>SUMIFS($K$5:$K$14,$J$5:$J$14,M6)</f>
        <v>100</v>
      </c>
    </row>
    <row r="7" spans="2:14" ht="20.100000000000001" customHeight="1" x14ac:dyDescent="0.3">
      <c r="B7" s="2" t="s">
        <v>5</v>
      </c>
      <c r="C7" s="2" t="s">
        <v>29</v>
      </c>
      <c r="D7" s="2">
        <v>13</v>
      </c>
      <c r="I7" s="2" t="s">
        <v>5</v>
      </c>
      <c r="J7" s="2" t="s">
        <v>29</v>
      </c>
      <c r="K7" s="2">
        <v>13</v>
      </c>
    </row>
    <row r="8" spans="2:14" ht="20.100000000000001" customHeight="1" x14ac:dyDescent="0.3">
      <c r="B8" s="2" t="s">
        <v>6</v>
      </c>
      <c r="C8" s="2" t="s">
        <v>29</v>
      </c>
      <c r="D8" s="2">
        <v>18</v>
      </c>
      <c r="I8" s="2" t="s">
        <v>6</v>
      </c>
      <c r="J8" s="2" t="s">
        <v>29</v>
      </c>
      <c r="K8" s="2">
        <v>18</v>
      </c>
    </row>
    <row r="9" spans="2:14" ht="20.100000000000001" customHeight="1" x14ac:dyDescent="0.3">
      <c r="B9" s="2" t="s">
        <v>7</v>
      </c>
      <c r="C9" s="2" t="s">
        <v>29</v>
      </c>
      <c r="D9" s="2">
        <v>26</v>
      </c>
      <c r="I9" s="2" t="s">
        <v>7</v>
      </c>
      <c r="J9" s="2" t="s">
        <v>29</v>
      </c>
      <c r="K9" s="2">
        <v>26</v>
      </c>
    </row>
    <row r="10" spans="2:14" ht="20.100000000000001" customHeight="1" x14ac:dyDescent="0.3">
      <c r="B10" s="2" t="s">
        <v>8</v>
      </c>
      <c r="C10" s="2" t="s">
        <v>28</v>
      </c>
      <c r="D10" s="2">
        <v>32</v>
      </c>
      <c r="I10" s="2" t="s">
        <v>8</v>
      </c>
      <c r="J10" s="2" t="s">
        <v>28</v>
      </c>
      <c r="K10" s="2">
        <v>32</v>
      </c>
    </row>
    <row r="11" spans="2:14" ht="20.100000000000001" customHeight="1" x14ac:dyDescent="0.3">
      <c r="B11" s="2" t="s">
        <v>9</v>
      </c>
      <c r="C11" s="2" t="s">
        <v>28</v>
      </c>
      <c r="D11" s="2">
        <v>11</v>
      </c>
      <c r="I11" s="2" t="s">
        <v>9</v>
      </c>
      <c r="J11" s="2" t="s">
        <v>28</v>
      </c>
      <c r="K11" s="2">
        <v>11</v>
      </c>
    </row>
    <row r="12" spans="2:14" ht="20.100000000000001" customHeight="1" x14ac:dyDescent="0.3">
      <c r="B12" s="2" t="s">
        <v>10</v>
      </c>
      <c r="C12" s="2" t="s">
        <v>28</v>
      </c>
      <c r="D12" s="2">
        <v>9</v>
      </c>
      <c r="I12" s="2" t="s">
        <v>10</v>
      </c>
      <c r="J12" s="2" t="s">
        <v>28</v>
      </c>
      <c r="K12" s="2">
        <v>9</v>
      </c>
    </row>
    <row r="13" spans="2:14" ht="20.100000000000001" customHeight="1" x14ac:dyDescent="0.3">
      <c r="B13" s="2" t="s">
        <v>11</v>
      </c>
      <c r="C13" s="2" t="s">
        <v>28</v>
      </c>
      <c r="D13" s="2">
        <v>21</v>
      </c>
      <c r="I13" s="2" t="s">
        <v>11</v>
      </c>
      <c r="J13" s="2" t="s">
        <v>28</v>
      </c>
      <c r="K13" s="2">
        <v>21</v>
      </c>
    </row>
    <row r="14" spans="2:14" ht="20.100000000000001" customHeight="1" x14ac:dyDescent="0.3">
      <c r="B14" s="2" t="s">
        <v>12</v>
      </c>
      <c r="C14" s="2" t="s">
        <v>29</v>
      </c>
      <c r="D14" s="2">
        <v>23</v>
      </c>
      <c r="I14" s="2" t="s">
        <v>12</v>
      </c>
      <c r="J14" s="2" t="s">
        <v>29</v>
      </c>
      <c r="K14" s="2">
        <v>23</v>
      </c>
    </row>
    <row r="15" spans="2:14" ht="60.75" customHeight="1" x14ac:dyDescent="0.3"/>
  </sheetData>
  <mergeCells count="2"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FB4-EDCC-4AAF-9D39-4938523430D6}">
  <sheetPr codeName="Sheet3"/>
  <dimension ref="B2:J15"/>
  <sheetViews>
    <sheetView showGridLines="0" workbookViewId="0">
      <selection activeCell="I17" sqref="I17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17.109375" style="1" customWidth="1"/>
    <col min="5" max="5" width="37" style="1" customWidth="1"/>
    <col min="6" max="7" width="9.109375" style="1"/>
    <col min="8" max="8" width="13.44140625" style="1" customWidth="1"/>
    <col min="9" max="9" width="11.109375" style="1" bestFit="1" customWidth="1"/>
    <col min="10" max="10" width="19.109375" style="1" customWidth="1"/>
    <col min="11" max="16384" width="9.109375" style="1"/>
  </cols>
  <sheetData>
    <row r="2" spans="2:10" ht="20.100000000000001" customHeight="1" thickBot="1" x14ac:dyDescent="0.35">
      <c r="B2" s="27" t="s">
        <v>0</v>
      </c>
      <c r="C2" s="27"/>
      <c r="D2" s="27"/>
      <c r="H2" s="27" t="s">
        <v>67</v>
      </c>
      <c r="I2" s="27"/>
      <c r="J2" s="27"/>
    </row>
    <row r="3" spans="2:10" ht="20.100000000000001" customHeight="1" thickTop="1" x14ac:dyDescent="0.3"/>
    <row r="4" spans="2:10" ht="20.100000000000001" customHeight="1" x14ac:dyDescent="0.3">
      <c r="B4" s="3" t="s">
        <v>13</v>
      </c>
      <c r="C4" s="3" t="s">
        <v>14</v>
      </c>
      <c r="D4" s="3" t="s">
        <v>25</v>
      </c>
      <c r="H4" s="3" t="s">
        <v>13</v>
      </c>
      <c r="I4" s="3" t="s">
        <v>14</v>
      </c>
      <c r="J4" s="3" t="s">
        <v>25</v>
      </c>
    </row>
    <row r="5" spans="2:10" ht="20.100000000000001" customHeight="1" x14ac:dyDescent="0.3">
      <c r="B5" s="2" t="s">
        <v>3</v>
      </c>
      <c r="C5" s="2" t="s">
        <v>15</v>
      </c>
      <c r="D5" s="2" t="str">
        <f>_xlfn.CONCAT(B5," ",C5)</f>
        <v>Alex Morgan</v>
      </c>
      <c r="H5" s="2" t="s">
        <v>3</v>
      </c>
      <c r="I5" s="2" t="s">
        <v>15</v>
      </c>
      <c r="J5" s="2" t="str">
        <f>CONCATENATE(H5," ",I5)</f>
        <v>Alex Morgan</v>
      </c>
    </row>
    <row r="6" spans="2:10" ht="20.100000000000001" customHeight="1" x14ac:dyDescent="0.3">
      <c r="B6" s="2" t="s">
        <v>4</v>
      </c>
      <c r="C6" s="2" t="s">
        <v>16</v>
      </c>
      <c r="D6" s="2" t="str">
        <f t="shared" ref="D6:D14" si="0">_xlfn.CONCAT(B6," ",C6)</f>
        <v>Sam Billings</v>
      </c>
      <c r="H6" s="2" t="s">
        <v>4</v>
      </c>
      <c r="I6" s="2" t="s">
        <v>16</v>
      </c>
      <c r="J6" s="2" t="str">
        <f t="shared" ref="J6:J14" si="1">CONCATENATE(H6," ",I6)</f>
        <v>Sam Billings</v>
      </c>
    </row>
    <row r="7" spans="2:10" ht="20.100000000000001" customHeight="1" x14ac:dyDescent="0.3">
      <c r="B7" s="2" t="s">
        <v>5</v>
      </c>
      <c r="C7" s="2" t="s">
        <v>17</v>
      </c>
      <c r="D7" s="2" t="str">
        <f t="shared" si="0"/>
        <v>Bob Wuhlmar</v>
      </c>
      <c r="H7" s="2" t="s">
        <v>5</v>
      </c>
      <c r="I7" s="2" t="s">
        <v>17</v>
      </c>
      <c r="J7" s="2" t="str">
        <f t="shared" si="1"/>
        <v>Bob Wuhlmar</v>
      </c>
    </row>
    <row r="8" spans="2:10" ht="20.100000000000001" customHeight="1" x14ac:dyDescent="0.3">
      <c r="B8" s="2" t="s">
        <v>6</v>
      </c>
      <c r="C8" s="2" t="s">
        <v>18</v>
      </c>
      <c r="D8" s="2" t="str">
        <f t="shared" si="0"/>
        <v>Charles Lamb</v>
      </c>
      <c r="H8" s="2" t="s">
        <v>6</v>
      </c>
      <c r="I8" s="2" t="s">
        <v>18</v>
      </c>
      <c r="J8" s="2" t="str">
        <f t="shared" si="1"/>
        <v>Charles Lamb</v>
      </c>
    </row>
    <row r="9" spans="2:10" ht="20.100000000000001" customHeight="1" x14ac:dyDescent="0.3">
      <c r="B9" s="2" t="s">
        <v>7</v>
      </c>
      <c r="C9" s="2" t="s">
        <v>19</v>
      </c>
      <c r="D9" s="2" t="str">
        <f t="shared" si="0"/>
        <v>Mike Athurton</v>
      </c>
      <c r="H9" s="2" t="s">
        <v>7</v>
      </c>
      <c r="I9" s="2" t="s">
        <v>19</v>
      </c>
      <c r="J9" s="2" t="str">
        <f t="shared" si="1"/>
        <v>Mike Athurton</v>
      </c>
    </row>
    <row r="10" spans="2:10" ht="20.100000000000001" customHeight="1" x14ac:dyDescent="0.3">
      <c r="B10" s="2" t="s">
        <v>8</v>
      </c>
      <c r="C10" s="2" t="s">
        <v>22</v>
      </c>
      <c r="D10" s="2" t="str">
        <f t="shared" si="0"/>
        <v>Tom Potter</v>
      </c>
      <c r="H10" s="2" t="s">
        <v>8</v>
      </c>
      <c r="I10" s="2" t="s">
        <v>22</v>
      </c>
      <c r="J10" s="2" t="str">
        <f t="shared" si="1"/>
        <v>Tom Potter</v>
      </c>
    </row>
    <row r="11" spans="2:10" ht="20.100000000000001" customHeight="1" x14ac:dyDescent="0.3">
      <c r="B11" s="2" t="s">
        <v>9</v>
      </c>
      <c r="C11" s="2" t="s">
        <v>21</v>
      </c>
      <c r="D11" s="2" t="str">
        <f t="shared" si="0"/>
        <v>Ron Weasly</v>
      </c>
      <c r="H11" s="2" t="s">
        <v>9</v>
      </c>
      <c r="I11" s="2" t="s">
        <v>21</v>
      </c>
      <c r="J11" s="2" t="str">
        <f t="shared" si="1"/>
        <v>Ron Weasly</v>
      </c>
    </row>
    <row r="12" spans="2:10" ht="20.100000000000001" customHeight="1" x14ac:dyDescent="0.3">
      <c r="B12" s="2" t="s">
        <v>10</v>
      </c>
      <c r="C12" s="2" t="s">
        <v>24</v>
      </c>
      <c r="D12" s="2" t="str">
        <f t="shared" si="0"/>
        <v>Harry Brook</v>
      </c>
      <c r="H12" s="2" t="s">
        <v>10</v>
      </c>
      <c r="I12" s="2" t="s">
        <v>24</v>
      </c>
      <c r="J12" s="2" t="str">
        <f t="shared" si="1"/>
        <v>Harry Brook</v>
      </c>
    </row>
    <row r="13" spans="2:10" ht="20.100000000000001" customHeight="1" x14ac:dyDescent="0.3">
      <c r="B13" s="2" t="s">
        <v>23</v>
      </c>
      <c r="C13" s="2" t="s">
        <v>11</v>
      </c>
      <c r="D13" s="2" t="str">
        <f t="shared" si="0"/>
        <v>Travis Head</v>
      </c>
      <c r="H13" s="2" t="s">
        <v>23</v>
      </c>
      <c r="I13" s="2" t="s">
        <v>11</v>
      </c>
      <c r="J13" s="2" t="str">
        <f t="shared" si="1"/>
        <v>Travis Head</v>
      </c>
    </row>
    <row r="14" spans="2:10" ht="20.100000000000001" customHeight="1" x14ac:dyDescent="0.3">
      <c r="B14" s="2" t="s">
        <v>12</v>
      </c>
      <c r="C14" s="2" t="s">
        <v>20</v>
      </c>
      <c r="D14" s="2" t="str">
        <f t="shared" si="0"/>
        <v>Thomas Cruise</v>
      </c>
      <c r="H14" s="2" t="s">
        <v>12</v>
      </c>
      <c r="I14" s="2" t="s">
        <v>20</v>
      </c>
      <c r="J14" s="2" t="str">
        <f t="shared" si="1"/>
        <v>Thomas Cruise</v>
      </c>
    </row>
    <row r="15" spans="2:10" ht="63.75" customHeight="1" x14ac:dyDescent="0.3"/>
  </sheetData>
  <mergeCells count="2">
    <mergeCell ref="B2:D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365D-ABC0-4D78-84E2-3CCE08B4A82F}">
  <sheetPr codeName="Sheet4"/>
  <dimension ref="B2:M15"/>
  <sheetViews>
    <sheetView showGridLines="0" workbookViewId="0">
      <selection activeCell="I18" sqref="I18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4" width="17.109375" style="1" customWidth="1"/>
    <col min="5" max="5" width="19.88671875" style="1" customWidth="1"/>
    <col min="6" max="6" width="19.6640625" style="1" customWidth="1"/>
    <col min="7" max="9" width="9.109375" style="1"/>
    <col min="10" max="10" width="11.44140625" style="1" bestFit="1" customWidth="1"/>
    <col min="11" max="11" width="11.109375" style="1" bestFit="1" customWidth="1"/>
    <col min="12" max="12" width="14" style="1" bestFit="1" customWidth="1"/>
    <col min="13" max="13" width="9.44140625" style="1" bestFit="1" customWidth="1"/>
    <col min="14" max="16384" width="9.109375" style="1"/>
  </cols>
  <sheetData>
    <row r="2" spans="2:13" ht="20.100000000000001" customHeight="1" thickBot="1" x14ac:dyDescent="0.35">
      <c r="B2" s="27" t="s">
        <v>0</v>
      </c>
      <c r="C2" s="27"/>
      <c r="D2" s="27"/>
      <c r="E2" s="27"/>
      <c r="J2" s="27" t="s">
        <v>67</v>
      </c>
      <c r="K2" s="27"/>
      <c r="L2" s="27"/>
      <c r="M2" s="27"/>
    </row>
    <row r="3" spans="2:13" ht="20.100000000000001" customHeight="1" thickTop="1" x14ac:dyDescent="0.3"/>
    <row r="4" spans="2:13" ht="20.100000000000001" customHeight="1" x14ac:dyDescent="0.3">
      <c r="B4" s="3" t="s">
        <v>13</v>
      </c>
      <c r="C4" s="3" t="s">
        <v>14</v>
      </c>
      <c r="D4" s="3" t="s">
        <v>25</v>
      </c>
      <c r="E4" s="3" t="s">
        <v>26</v>
      </c>
      <c r="J4" s="3" t="s">
        <v>13</v>
      </c>
      <c r="K4" s="3" t="s">
        <v>14</v>
      </c>
      <c r="L4" s="3" t="s">
        <v>25</v>
      </c>
      <c r="M4" s="3" t="s">
        <v>26</v>
      </c>
    </row>
    <row r="5" spans="2:13" ht="20.100000000000001" customHeight="1" x14ac:dyDescent="0.3">
      <c r="B5" s="2" t="s">
        <v>3</v>
      </c>
      <c r="C5" s="2" t="s">
        <v>15</v>
      </c>
      <c r="D5" s="2" t="str">
        <f>_xlfn.CONCAT(B5," ",C5)</f>
        <v>Alex Morgan</v>
      </c>
      <c r="E5" s="2">
        <f>LEN(D5)</f>
        <v>11</v>
      </c>
      <c r="J5" s="2" t="s">
        <v>3</v>
      </c>
      <c r="K5" s="2" t="s">
        <v>15</v>
      </c>
      <c r="L5" s="2" t="str">
        <f>CONCATENATE(J5, " ",K5)</f>
        <v>Alex Morgan</v>
      </c>
      <c r="M5" s="2">
        <f>LEN(L5)</f>
        <v>11</v>
      </c>
    </row>
    <row r="6" spans="2:13" ht="20.100000000000001" customHeight="1" x14ac:dyDescent="0.3">
      <c r="B6" s="2" t="s">
        <v>4</v>
      </c>
      <c r="C6" s="2" t="s">
        <v>16</v>
      </c>
      <c r="D6" s="2" t="str">
        <f t="shared" ref="D6:D14" si="0">_xlfn.CONCAT(B6," ",C6)</f>
        <v>Sam Billings</v>
      </c>
      <c r="E6" s="2">
        <f t="shared" ref="E6:E14" si="1">LEN(D6)</f>
        <v>12</v>
      </c>
      <c r="J6" s="2" t="s">
        <v>4</v>
      </c>
      <c r="K6" s="2" t="s">
        <v>16</v>
      </c>
      <c r="L6" s="2" t="str">
        <f t="shared" ref="L6:L14" si="2">CONCATENATE(J6, " ",K6)</f>
        <v>Sam Billings</v>
      </c>
      <c r="M6" s="2">
        <f t="shared" ref="M6:M14" si="3">LEN(L6)</f>
        <v>12</v>
      </c>
    </row>
    <row r="7" spans="2:13" ht="20.100000000000001" customHeight="1" x14ac:dyDescent="0.3">
      <c r="B7" s="2" t="s">
        <v>5</v>
      </c>
      <c r="C7" s="2" t="s">
        <v>17</v>
      </c>
      <c r="D7" s="2" t="str">
        <f t="shared" si="0"/>
        <v>Bob Wuhlmar</v>
      </c>
      <c r="E7" s="2">
        <f t="shared" si="1"/>
        <v>11</v>
      </c>
      <c r="J7" s="2" t="s">
        <v>5</v>
      </c>
      <c r="K7" s="2" t="s">
        <v>17</v>
      </c>
      <c r="L7" s="2" t="str">
        <f t="shared" si="2"/>
        <v>Bob Wuhlmar</v>
      </c>
      <c r="M7" s="2">
        <f t="shared" si="3"/>
        <v>11</v>
      </c>
    </row>
    <row r="8" spans="2:13" ht="20.100000000000001" customHeight="1" x14ac:dyDescent="0.3">
      <c r="B8" s="2" t="s">
        <v>6</v>
      </c>
      <c r="C8" s="2" t="s">
        <v>18</v>
      </c>
      <c r="D8" s="2" t="str">
        <f t="shared" si="0"/>
        <v>Charles Lamb</v>
      </c>
      <c r="E8" s="2">
        <f t="shared" si="1"/>
        <v>12</v>
      </c>
      <c r="J8" s="2" t="s">
        <v>6</v>
      </c>
      <c r="K8" s="2" t="s">
        <v>18</v>
      </c>
      <c r="L8" s="2" t="str">
        <f t="shared" si="2"/>
        <v>Charles Lamb</v>
      </c>
      <c r="M8" s="2">
        <f t="shared" si="3"/>
        <v>12</v>
      </c>
    </row>
    <row r="9" spans="2:13" ht="20.100000000000001" customHeight="1" x14ac:dyDescent="0.3">
      <c r="B9" s="2" t="s">
        <v>7</v>
      </c>
      <c r="C9" s="2" t="s">
        <v>19</v>
      </c>
      <c r="D9" s="2" t="str">
        <f t="shared" si="0"/>
        <v>Mike Athurton</v>
      </c>
      <c r="E9" s="2">
        <f t="shared" si="1"/>
        <v>13</v>
      </c>
      <c r="J9" s="2" t="s">
        <v>7</v>
      </c>
      <c r="K9" s="2" t="s">
        <v>19</v>
      </c>
      <c r="L9" s="2" t="str">
        <f t="shared" si="2"/>
        <v>Mike Athurton</v>
      </c>
      <c r="M9" s="2">
        <f t="shared" si="3"/>
        <v>13</v>
      </c>
    </row>
    <row r="10" spans="2:13" ht="20.100000000000001" customHeight="1" x14ac:dyDescent="0.3">
      <c r="B10" s="2" t="s">
        <v>8</v>
      </c>
      <c r="C10" s="2" t="s">
        <v>22</v>
      </c>
      <c r="D10" s="2" t="str">
        <f t="shared" si="0"/>
        <v>Tom Potter</v>
      </c>
      <c r="E10" s="2">
        <f t="shared" si="1"/>
        <v>10</v>
      </c>
      <c r="J10" s="2" t="s">
        <v>8</v>
      </c>
      <c r="K10" s="2" t="s">
        <v>22</v>
      </c>
      <c r="L10" s="2" t="str">
        <f t="shared" si="2"/>
        <v>Tom Potter</v>
      </c>
      <c r="M10" s="2">
        <f t="shared" si="3"/>
        <v>10</v>
      </c>
    </row>
    <row r="11" spans="2:13" ht="20.100000000000001" customHeight="1" x14ac:dyDescent="0.3">
      <c r="B11" s="2" t="s">
        <v>9</v>
      </c>
      <c r="C11" s="2" t="s">
        <v>21</v>
      </c>
      <c r="D11" s="2" t="str">
        <f t="shared" si="0"/>
        <v>Ron Weasly</v>
      </c>
      <c r="E11" s="2">
        <f t="shared" si="1"/>
        <v>10</v>
      </c>
      <c r="J11" s="2" t="s">
        <v>9</v>
      </c>
      <c r="K11" s="2" t="s">
        <v>21</v>
      </c>
      <c r="L11" s="2" t="str">
        <f t="shared" si="2"/>
        <v>Ron Weasly</v>
      </c>
      <c r="M11" s="2">
        <f t="shared" si="3"/>
        <v>10</v>
      </c>
    </row>
    <row r="12" spans="2:13" ht="20.100000000000001" customHeight="1" x14ac:dyDescent="0.3">
      <c r="B12" s="2" t="s">
        <v>10</v>
      </c>
      <c r="C12" s="2" t="s">
        <v>24</v>
      </c>
      <c r="D12" s="2" t="str">
        <f t="shared" si="0"/>
        <v>Harry Brook</v>
      </c>
      <c r="E12" s="2">
        <f t="shared" si="1"/>
        <v>11</v>
      </c>
      <c r="J12" s="2" t="s">
        <v>10</v>
      </c>
      <c r="K12" s="2" t="s">
        <v>24</v>
      </c>
      <c r="L12" s="2" t="str">
        <f t="shared" si="2"/>
        <v>Harry Brook</v>
      </c>
      <c r="M12" s="2">
        <f t="shared" si="3"/>
        <v>11</v>
      </c>
    </row>
    <row r="13" spans="2:13" ht="20.100000000000001" customHeight="1" x14ac:dyDescent="0.3">
      <c r="B13" s="2" t="s">
        <v>23</v>
      </c>
      <c r="C13" s="2" t="s">
        <v>11</v>
      </c>
      <c r="D13" s="2" t="str">
        <f t="shared" si="0"/>
        <v>Travis Head</v>
      </c>
      <c r="E13" s="2">
        <f t="shared" si="1"/>
        <v>11</v>
      </c>
      <c r="J13" s="2" t="s">
        <v>23</v>
      </c>
      <c r="K13" s="2" t="s">
        <v>11</v>
      </c>
      <c r="L13" s="2" t="str">
        <f t="shared" si="2"/>
        <v>Travis Head</v>
      </c>
      <c r="M13" s="2">
        <f t="shared" si="3"/>
        <v>11</v>
      </c>
    </row>
    <row r="14" spans="2:13" ht="20.100000000000001" customHeight="1" x14ac:dyDescent="0.3">
      <c r="B14" s="2" t="s">
        <v>12</v>
      </c>
      <c r="C14" s="2" t="s">
        <v>20</v>
      </c>
      <c r="D14" s="2" t="str">
        <f t="shared" si="0"/>
        <v>Thomas Cruise</v>
      </c>
      <c r="E14" s="2">
        <f t="shared" si="1"/>
        <v>13</v>
      </c>
      <c r="J14" s="2" t="s">
        <v>12</v>
      </c>
      <c r="K14" s="2" t="s">
        <v>20</v>
      </c>
      <c r="L14" s="2" t="str">
        <f t="shared" si="2"/>
        <v>Thomas Cruise</v>
      </c>
      <c r="M14" s="2">
        <f t="shared" si="3"/>
        <v>13</v>
      </c>
    </row>
    <row r="15" spans="2:13" ht="54" customHeight="1" x14ac:dyDescent="0.3"/>
  </sheetData>
  <mergeCells count="2">
    <mergeCell ref="B2:E2"/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4456-5F87-4BFF-BEDD-DB3B3917803D}">
  <sheetPr codeName="Sheet6"/>
  <dimension ref="B2:G14"/>
  <sheetViews>
    <sheetView showGridLines="0" topLeftCell="A2" workbookViewId="0">
      <selection activeCell="F4" sqref="F4:G6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5" width="6.33203125" style="1" customWidth="1"/>
    <col min="6" max="6" width="11" style="1" customWidth="1"/>
    <col min="7" max="7" width="9.88671875" style="1" customWidth="1"/>
    <col min="8" max="16384" width="9.109375" style="1"/>
  </cols>
  <sheetData>
    <row r="2" spans="2:7" ht="20.100000000000001" customHeight="1" thickBot="1" x14ac:dyDescent="0.35">
      <c r="B2" s="27" t="s">
        <v>0</v>
      </c>
      <c r="C2" s="27"/>
      <c r="D2" s="27"/>
      <c r="E2" s="27"/>
      <c r="F2" s="27"/>
      <c r="G2" s="27"/>
    </row>
    <row r="3" spans="2:7" ht="20.100000000000001" customHeight="1" thickTop="1" x14ac:dyDescent="0.3"/>
    <row r="4" spans="2:7" ht="20.100000000000001" customHeight="1" x14ac:dyDescent="0.3">
      <c r="B4" s="3" t="s">
        <v>1</v>
      </c>
      <c r="C4" s="3" t="s">
        <v>27</v>
      </c>
      <c r="D4" s="3" t="s">
        <v>2</v>
      </c>
      <c r="F4" s="3" t="s">
        <v>27</v>
      </c>
      <c r="G4" s="3" t="s">
        <v>2</v>
      </c>
    </row>
    <row r="5" spans="2:7" ht="20.100000000000001" customHeight="1" x14ac:dyDescent="0.3">
      <c r="B5" s="2" t="s">
        <v>3</v>
      </c>
      <c r="C5" s="2" t="s">
        <v>28</v>
      </c>
      <c r="D5" s="2">
        <v>17</v>
      </c>
      <c r="F5" s="2" t="s">
        <v>28</v>
      </c>
      <c r="G5" s="2">
        <f>SUMIFS($D$5:$D$14,$C$5:$C$14,F5)</f>
        <v>90</v>
      </c>
    </row>
    <row r="6" spans="2:7" ht="20.100000000000001" customHeight="1" x14ac:dyDescent="0.3">
      <c r="B6" s="2" t="s">
        <v>4</v>
      </c>
      <c r="C6" s="2" t="s">
        <v>29</v>
      </c>
      <c r="D6" s="2">
        <v>20</v>
      </c>
      <c r="F6" s="2" t="s">
        <v>29</v>
      </c>
      <c r="G6" s="2">
        <f t="shared" ref="G6" si="0">SUMIFS($D$5:$D$14,$C$5:$C$14,F6)</f>
        <v>100</v>
      </c>
    </row>
    <row r="7" spans="2:7" ht="20.100000000000001" customHeight="1" x14ac:dyDescent="0.3">
      <c r="B7" s="2" t="s">
        <v>5</v>
      </c>
      <c r="C7" s="2" t="s">
        <v>29</v>
      </c>
      <c r="D7" s="2">
        <v>13</v>
      </c>
    </row>
    <row r="8" spans="2:7" ht="20.100000000000001" customHeight="1" x14ac:dyDescent="0.3">
      <c r="B8" s="2" t="s">
        <v>6</v>
      </c>
      <c r="C8" s="2" t="s">
        <v>29</v>
      </c>
      <c r="D8" s="2">
        <v>18</v>
      </c>
    </row>
    <row r="9" spans="2:7" ht="20.100000000000001" customHeight="1" x14ac:dyDescent="0.3">
      <c r="B9" s="2" t="s">
        <v>7</v>
      </c>
      <c r="C9" s="2" t="s">
        <v>29</v>
      </c>
      <c r="D9" s="2">
        <v>26</v>
      </c>
    </row>
    <row r="10" spans="2:7" ht="20.100000000000001" customHeight="1" x14ac:dyDescent="0.3">
      <c r="B10" s="2" t="s">
        <v>8</v>
      </c>
      <c r="C10" s="2" t="s">
        <v>28</v>
      </c>
      <c r="D10" s="2">
        <v>32</v>
      </c>
    </row>
    <row r="11" spans="2:7" ht="20.100000000000001" customHeight="1" x14ac:dyDescent="0.3">
      <c r="B11" s="2" t="s">
        <v>9</v>
      </c>
      <c r="C11" s="2" t="s">
        <v>28</v>
      </c>
      <c r="D11" s="2">
        <v>11</v>
      </c>
    </row>
    <row r="12" spans="2:7" ht="20.100000000000001" customHeight="1" x14ac:dyDescent="0.3">
      <c r="B12" s="2" t="s">
        <v>10</v>
      </c>
      <c r="C12" s="2" t="s">
        <v>28</v>
      </c>
      <c r="D12" s="2">
        <v>9</v>
      </c>
    </row>
    <row r="13" spans="2:7" ht="20.100000000000001" customHeight="1" x14ac:dyDescent="0.3">
      <c r="B13" s="2" t="s">
        <v>11</v>
      </c>
      <c r="C13" s="2" t="s">
        <v>28</v>
      </c>
      <c r="D13" s="2">
        <v>21</v>
      </c>
    </row>
    <row r="14" spans="2:7" ht="20.100000000000001" customHeight="1" x14ac:dyDescent="0.3">
      <c r="B14" s="2" t="s">
        <v>12</v>
      </c>
      <c r="C14" s="2" t="s">
        <v>29</v>
      </c>
      <c r="D14" s="2">
        <v>23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C23D-403B-40B8-BA29-9A2F64CFA6A2}">
  <sheetPr codeName="Sheet7"/>
  <dimension ref="B2:N14"/>
  <sheetViews>
    <sheetView showGridLines="0" topLeftCell="A3" workbookViewId="0">
      <selection activeCell="P10" sqref="P10"/>
    </sheetView>
  </sheetViews>
  <sheetFormatPr defaultColWidth="9.109375" defaultRowHeight="20.100000000000001" customHeight="1" x14ac:dyDescent="0.3"/>
  <cols>
    <col min="1" max="1" width="5.5546875" style="1" customWidth="1"/>
    <col min="2" max="2" width="13.33203125" style="1" customWidth="1"/>
    <col min="3" max="3" width="14.5546875" style="1" customWidth="1"/>
    <col min="4" max="16384" width="9.109375" style="1"/>
  </cols>
  <sheetData>
    <row r="2" spans="2:14" ht="20.100000000000001" customHeight="1" thickBot="1" x14ac:dyDescent="0.35">
      <c r="B2" s="27" t="s">
        <v>0</v>
      </c>
      <c r="C2" s="27"/>
      <c r="M2" s="27" t="s">
        <v>67</v>
      </c>
      <c r="N2" s="27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</v>
      </c>
      <c r="M4" s="3" t="s">
        <v>1</v>
      </c>
      <c r="N4" s="3" t="s">
        <v>2</v>
      </c>
    </row>
    <row r="5" spans="2:14" ht="20.100000000000001" customHeight="1" x14ac:dyDescent="0.3">
      <c r="B5" s="2" t="s">
        <v>3</v>
      </c>
      <c r="C5" s="2">
        <v>17</v>
      </c>
      <c r="M5" s="2" t="s">
        <v>3</v>
      </c>
      <c r="N5" s="2">
        <v>17</v>
      </c>
    </row>
    <row r="6" spans="2:14" ht="20.100000000000001" customHeight="1" x14ac:dyDescent="0.3">
      <c r="B6" s="2" t="s">
        <v>4</v>
      </c>
      <c r="C6" s="2">
        <v>20</v>
      </c>
      <c r="M6" s="2" t="s">
        <v>4</v>
      </c>
      <c r="N6" s="2">
        <v>20</v>
      </c>
    </row>
    <row r="7" spans="2:14" ht="20.100000000000001" customHeight="1" x14ac:dyDescent="0.3">
      <c r="B7" s="2" t="s">
        <v>5</v>
      </c>
      <c r="C7" s="2">
        <v>13</v>
      </c>
      <c r="M7" s="2" t="s">
        <v>5</v>
      </c>
      <c r="N7" s="2">
        <v>13</v>
      </c>
    </row>
    <row r="8" spans="2:14" ht="20.100000000000001" customHeight="1" x14ac:dyDescent="0.3">
      <c r="B8" s="2" t="s">
        <v>6</v>
      </c>
      <c r="C8" s="2">
        <v>18</v>
      </c>
      <c r="M8" s="2" t="s">
        <v>6</v>
      </c>
      <c r="N8" s="2">
        <v>18</v>
      </c>
    </row>
    <row r="9" spans="2:14" ht="20.100000000000001" customHeight="1" x14ac:dyDescent="0.3">
      <c r="B9" s="2" t="s">
        <v>7</v>
      </c>
      <c r="C9" s="2">
        <v>26</v>
      </c>
      <c r="M9" s="2" t="s">
        <v>7</v>
      </c>
      <c r="N9" s="2">
        <v>26</v>
      </c>
    </row>
    <row r="10" spans="2:14" ht="20.100000000000001" customHeight="1" x14ac:dyDescent="0.3">
      <c r="B10" s="2" t="s">
        <v>8</v>
      </c>
      <c r="C10" s="2">
        <v>32</v>
      </c>
      <c r="M10" s="2" t="s">
        <v>8</v>
      </c>
      <c r="N10" s="2">
        <v>32</v>
      </c>
    </row>
    <row r="11" spans="2:14" ht="20.100000000000001" customHeight="1" x14ac:dyDescent="0.3">
      <c r="B11" s="2" t="s">
        <v>9</v>
      </c>
      <c r="C11" s="2">
        <v>11</v>
      </c>
      <c r="M11" s="2" t="s">
        <v>9</v>
      </c>
      <c r="N11" s="2">
        <v>11</v>
      </c>
    </row>
    <row r="12" spans="2:14" ht="20.100000000000001" customHeight="1" x14ac:dyDescent="0.3">
      <c r="B12" s="2" t="s">
        <v>10</v>
      </c>
      <c r="C12" s="2">
        <v>9</v>
      </c>
      <c r="M12" s="2" t="s">
        <v>10</v>
      </c>
      <c r="N12" s="2">
        <v>9</v>
      </c>
    </row>
    <row r="13" spans="2:14" ht="20.100000000000001" customHeight="1" x14ac:dyDescent="0.3">
      <c r="B13" s="2" t="s">
        <v>11</v>
      </c>
      <c r="C13" s="2">
        <v>21</v>
      </c>
      <c r="M13" s="2" t="s">
        <v>11</v>
      </c>
      <c r="N13" s="2">
        <v>21</v>
      </c>
    </row>
    <row r="14" spans="2:14" ht="20.100000000000001" customHeight="1" x14ac:dyDescent="0.3">
      <c r="B14" s="2" t="s">
        <v>12</v>
      </c>
      <c r="C14" s="2">
        <v>23</v>
      </c>
      <c r="M14" s="2" t="s">
        <v>12</v>
      </c>
      <c r="N14" s="2">
        <v>23</v>
      </c>
    </row>
  </sheetData>
  <mergeCells count="2">
    <mergeCell ref="B2:C2"/>
    <mergeCell ref="M2:N2"/>
  </mergeCells>
  <conditionalFormatting sqref="C5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{209D9D6D-3FF8-4AAD-B84B-4C499BD07FD0}</x14:id>
        </ext>
      </extLst>
    </cfRule>
  </conditionalFormatting>
  <conditionalFormatting sqref="N5:N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{72E09663-4FEA-4110-847B-EAF75A283F70}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D9D6D-3FF8-4AAD-B84B-4C499BD07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C5:C14</xm:sqref>
        </x14:conditionalFormatting>
        <x14:conditionalFormatting xmlns:xm="http://schemas.microsoft.com/office/excel/2006/main">
          <x14:cfRule type="dataBar" id="{72E09663-4FEA-4110-847B-EAF75A283F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3071-D553-42BE-8AB4-60A43336AF68}">
  <dimension ref="A3:D1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6" t="s">
        <v>37</v>
      </c>
      <c r="B3" s="6" t="s">
        <v>68</v>
      </c>
    </row>
    <row r="4" spans="1:4" x14ac:dyDescent="0.3">
      <c r="A4" s="6" t="s">
        <v>35</v>
      </c>
      <c r="B4" t="s">
        <v>28</v>
      </c>
      <c r="C4" t="s">
        <v>29</v>
      </c>
      <c r="D4" t="s">
        <v>36</v>
      </c>
    </row>
    <row r="5" spans="1:4" x14ac:dyDescent="0.3">
      <c r="A5" s="7" t="s">
        <v>3</v>
      </c>
      <c r="B5">
        <v>17</v>
      </c>
      <c r="D5">
        <v>17</v>
      </c>
    </row>
    <row r="6" spans="1:4" x14ac:dyDescent="0.3">
      <c r="A6" s="7" t="s">
        <v>5</v>
      </c>
      <c r="C6">
        <v>13</v>
      </c>
      <c r="D6">
        <v>13</v>
      </c>
    </row>
    <row r="7" spans="1:4" x14ac:dyDescent="0.3">
      <c r="A7" s="7" t="s">
        <v>6</v>
      </c>
      <c r="C7">
        <v>18</v>
      </c>
      <c r="D7">
        <v>18</v>
      </c>
    </row>
    <row r="8" spans="1:4" x14ac:dyDescent="0.3">
      <c r="A8" s="7" t="s">
        <v>10</v>
      </c>
      <c r="B8">
        <v>9</v>
      </c>
      <c r="D8">
        <v>9</v>
      </c>
    </row>
    <row r="9" spans="1:4" x14ac:dyDescent="0.3">
      <c r="A9" s="7" t="s">
        <v>11</v>
      </c>
      <c r="B9">
        <v>21</v>
      </c>
      <c r="D9">
        <v>21</v>
      </c>
    </row>
    <row r="10" spans="1:4" x14ac:dyDescent="0.3">
      <c r="A10" s="7" t="s">
        <v>7</v>
      </c>
      <c r="C10">
        <v>26</v>
      </c>
      <c r="D10">
        <v>26</v>
      </c>
    </row>
    <row r="11" spans="1:4" x14ac:dyDescent="0.3">
      <c r="A11" s="7" t="s">
        <v>9</v>
      </c>
      <c r="B11">
        <v>11</v>
      </c>
      <c r="D11">
        <v>11</v>
      </c>
    </row>
    <row r="12" spans="1:4" x14ac:dyDescent="0.3">
      <c r="A12" s="7" t="s">
        <v>4</v>
      </c>
      <c r="C12">
        <v>20</v>
      </c>
      <c r="D12">
        <v>20</v>
      </c>
    </row>
    <row r="13" spans="1:4" x14ac:dyDescent="0.3">
      <c r="A13" s="7" t="s">
        <v>12</v>
      </c>
      <c r="C13">
        <v>23</v>
      </c>
      <c r="D13">
        <v>23</v>
      </c>
    </row>
    <row r="14" spans="1:4" x14ac:dyDescent="0.3">
      <c r="A14" s="7" t="s">
        <v>8</v>
      </c>
      <c r="B14">
        <v>32</v>
      </c>
      <c r="D14">
        <v>32</v>
      </c>
    </row>
    <row r="15" spans="1:4" x14ac:dyDescent="0.3">
      <c r="A15" s="7" t="s">
        <v>36</v>
      </c>
      <c r="B15">
        <v>90</v>
      </c>
      <c r="C15">
        <v>100</v>
      </c>
      <c r="D15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8D35-EC7A-42E8-8C9B-E4F2E8A8CD9C}">
  <sheetPr codeName="Sheet11"/>
  <dimension ref="B2:N14"/>
  <sheetViews>
    <sheetView showGridLines="0" workbookViewId="0">
      <selection activeCell="L4" sqref="L4:N14"/>
    </sheetView>
  </sheetViews>
  <sheetFormatPr defaultColWidth="9.109375" defaultRowHeight="20.100000000000001" customHeight="1" x14ac:dyDescent="0.3"/>
  <cols>
    <col min="1" max="1" width="5.5546875" style="1" customWidth="1"/>
    <col min="2" max="3" width="13.33203125" style="1" customWidth="1"/>
    <col min="4" max="4" width="14.5546875" style="1" customWidth="1"/>
    <col min="5" max="16384" width="9.109375" style="1"/>
  </cols>
  <sheetData>
    <row r="2" spans="2:14" ht="20.100000000000001" customHeight="1" thickBot="1" x14ac:dyDescent="0.35">
      <c r="B2" s="27" t="s">
        <v>0</v>
      </c>
      <c r="C2" s="27"/>
      <c r="D2" s="27"/>
      <c r="L2" s="27" t="s">
        <v>67</v>
      </c>
      <c r="M2" s="27"/>
      <c r="N2" s="27"/>
    </row>
    <row r="3" spans="2:14" ht="20.100000000000001" customHeight="1" thickTop="1" x14ac:dyDescent="0.3"/>
    <row r="4" spans="2:14" ht="20.100000000000001" customHeight="1" x14ac:dyDescent="0.3">
      <c r="B4" s="3" t="s">
        <v>1</v>
      </c>
      <c r="C4" s="3" t="s">
        <v>27</v>
      </c>
      <c r="D4" s="3" t="s">
        <v>2</v>
      </c>
      <c r="L4" s="3" t="s">
        <v>1</v>
      </c>
      <c r="M4" s="3" t="s">
        <v>27</v>
      </c>
      <c r="N4" s="3" t="s">
        <v>2</v>
      </c>
    </row>
    <row r="5" spans="2:14" ht="20.100000000000001" customHeight="1" x14ac:dyDescent="0.3">
      <c r="B5" s="2" t="s">
        <v>3</v>
      </c>
      <c r="C5" s="2" t="s">
        <v>28</v>
      </c>
      <c r="D5" s="2">
        <v>17</v>
      </c>
      <c r="L5" s="2" t="s">
        <v>3</v>
      </c>
      <c r="M5" s="2" t="s">
        <v>28</v>
      </c>
      <c r="N5" s="2">
        <v>17</v>
      </c>
    </row>
    <row r="6" spans="2:14" ht="20.100000000000001" customHeight="1" x14ac:dyDescent="0.3">
      <c r="B6" s="2" t="s">
        <v>4</v>
      </c>
      <c r="C6" s="2" t="s">
        <v>29</v>
      </c>
      <c r="D6" s="2">
        <v>20</v>
      </c>
      <c r="L6" s="2" t="s">
        <v>4</v>
      </c>
      <c r="M6" s="2" t="s">
        <v>29</v>
      </c>
      <c r="N6" s="2">
        <v>20</v>
      </c>
    </row>
    <row r="7" spans="2:14" ht="20.100000000000001" customHeight="1" x14ac:dyDescent="0.3">
      <c r="B7" s="2" t="s">
        <v>5</v>
      </c>
      <c r="C7" s="2" t="s">
        <v>29</v>
      </c>
      <c r="D7" s="2">
        <v>13</v>
      </c>
      <c r="L7" s="2" t="s">
        <v>5</v>
      </c>
      <c r="M7" s="2" t="s">
        <v>29</v>
      </c>
      <c r="N7" s="2">
        <v>13</v>
      </c>
    </row>
    <row r="8" spans="2:14" ht="20.100000000000001" customHeight="1" x14ac:dyDescent="0.3">
      <c r="B8" s="2" t="s">
        <v>6</v>
      </c>
      <c r="C8" s="2" t="s">
        <v>29</v>
      </c>
      <c r="D8" s="2">
        <v>18</v>
      </c>
      <c r="L8" s="2" t="s">
        <v>6</v>
      </c>
      <c r="M8" s="2" t="s">
        <v>29</v>
      </c>
      <c r="N8" s="2">
        <v>18</v>
      </c>
    </row>
    <row r="9" spans="2:14" ht="20.100000000000001" customHeight="1" x14ac:dyDescent="0.3">
      <c r="B9" s="2" t="s">
        <v>7</v>
      </c>
      <c r="C9" s="2" t="s">
        <v>29</v>
      </c>
      <c r="D9" s="2">
        <v>26</v>
      </c>
      <c r="L9" s="2" t="s">
        <v>7</v>
      </c>
      <c r="M9" s="2" t="s">
        <v>29</v>
      </c>
      <c r="N9" s="2">
        <v>26</v>
      </c>
    </row>
    <row r="10" spans="2:14" ht="20.100000000000001" customHeight="1" x14ac:dyDescent="0.3">
      <c r="B10" s="2" t="s">
        <v>8</v>
      </c>
      <c r="C10" s="2" t="s">
        <v>28</v>
      </c>
      <c r="D10" s="2">
        <v>32</v>
      </c>
      <c r="L10" s="2" t="s">
        <v>8</v>
      </c>
      <c r="M10" s="2" t="s">
        <v>28</v>
      </c>
      <c r="N10" s="2">
        <v>32</v>
      </c>
    </row>
    <row r="11" spans="2:14" ht="20.100000000000001" customHeight="1" x14ac:dyDescent="0.3">
      <c r="B11" s="2" t="s">
        <v>9</v>
      </c>
      <c r="C11" s="2" t="s">
        <v>28</v>
      </c>
      <c r="D11" s="2">
        <v>11</v>
      </c>
      <c r="L11" s="2" t="s">
        <v>9</v>
      </c>
      <c r="M11" s="2" t="s">
        <v>28</v>
      </c>
      <c r="N11" s="2">
        <v>11</v>
      </c>
    </row>
    <row r="12" spans="2:14" ht="20.100000000000001" customHeight="1" x14ac:dyDescent="0.3">
      <c r="B12" s="2" t="s">
        <v>10</v>
      </c>
      <c r="C12" s="2" t="s">
        <v>28</v>
      </c>
      <c r="D12" s="2">
        <v>9</v>
      </c>
      <c r="L12" s="2" t="s">
        <v>10</v>
      </c>
      <c r="M12" s="2" t="s">
        <v>28</v>
      </c>
      <c r="N12" s="2">
        <v>9</v>
      </c>
    </row>
    <row r="13" spans="2:14" ht="20.100000000000001" customHeight="1" x14ac:dyDescent="0.3">
      <c r="B13" s="2" t="s">
        <v>11</v>
      </c>
      <c r="C13" s="2" t="s">
        <v>28</v>
      </c>
      <c r="D13" s="2">
        <v>21</v>
      </c>
      <c r="L13" s="2" t="s">
        <v>11</v>
      </c>
      <c r="M13" s="2" t="s">
        <v>28</v>
      </c>
      <c r="N13" s="2">
        <v>21</v>
      </c>
    </row>
    <row r="14" spans="2:14" ht="20.100000000000001" customHeight="1" x14ac:dyDescent="0.3">
      <c r="B14" s="2" t="s">
        <v>12</v>
      </c>
      <c r="C14" s="2" t="s">
        <v>29</v>
      </c>
      <c r="D14" s="2">
        <v>23</v>
      </c>
      <c r="L14" s="2" t="s">
        <v>12</v>
      </c>
      <c r="M14" s="2" t="s">
        <v>29</v>
      </c>
      <c r="N14" s="2">
        <v>23</v>
      </c>
    </row>
  </sheetData>
  <mergeCells count="2">
    <mergeCell ref="B2:D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VLOOKUP</vt:lpstr>
      <vt:lpstr>INDEX-MATCH</vt:lpstr>
      <vt:lpstr>SUMIFS</vt:lpstr>
      <vt:lpstr>CONCATENATE</vt:lpstr>
      <vt:lpstr>LEN</vt:lpstr>
      <vt:lpstr>Excel Charts</vt:lpstr>
      <vt:lpstr>Conditional Formatting</vt:lpstr>
      <vt:lpstr>Sheet2</vt:lpstr>
      <vt:lpstr>Pivot Table</vt:lpstr>
      <vt:lpstr>Sheet1</vt:lpstr>
      <vt:lpstr>Sorting</vt:lpstr>
      <vt:lpstr>Filtering</vt:lpstr>
      <vt:lpstr>What-IF Analysis</vt:lpstr>
      <vt:lpstr>Data Validation</vt:lpstr>
      <vt:lpstr>Excel Table</vt:lpstr>
      <vt:lpstr>ANOVA</vt:lpstr>
      <vt:lpstr>Descriptive</vt:lpstr>
      <vt:lpstr>Moving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Cleveland Sullivan</cp:lastModifiedBy>
  <dcterms:created xsi:type="dcterms:W3CDTF">2015-06-05T18:17:20Z</dcterms:created>
  <dcterms:modified xsi:type="dcterms:W3CDTF">2025-02-20T19:06:58Z</dcterms:modified>
</cp:coreProperties>
</file>