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fin\"/>
    </mc:Choice>
  </mc:AlternateContent>
  <xr:revisionPtr revIDLastSave="0" documentId="13_ncr:1_{5FAD9BE7-90C4-419E-890D-28E638289336}" xr6:coauthVersionLast="47" xr6:coauthVersionMax="47" xr10:uidLastSave="{00000000-0000-0000-0000-000000000000}"/>
  <bookViews>
    <workbookView xWindow="-120" yWindow="-120" windowWidth="29040" windowHeight="15840" activeTab="2" xr2:uid="{C4369804-3C23-4B10-97CA-693EADF1644B}"/>
  </bookViews>
  <sheets>
    <sheet name="Planilha1" sheetId="1" r:id="rId1"/>
    <sheet name="Planilha2" sheetId="2" r:id="rId2"/>
    <sheet name="Perceptr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3" l="1"/>
  <c r="L21" i="3"/>
  <c r="L22" i="3"/>
  <c r="L23" i="3"/>
  <c r="L24" i="3"/>
  <c r="L25" i="3"/>
  <c r="L26" i="3"/>
  <c r="L27" i="3"/>
  <c r="L19" i="3"/>
  <c r="B8" i="3"/>
  <c r="B4" i="3"/>
  <c r="G2" i="2"/>
  <c r="H4" i="1"/>
  <c r="H5" i="1"/>
  <c r="H6" i="1"/>
  <c r="H7" i="1"/>
  <c r="H8" i="1"/>
  <c r="H9" i="1"/>
  <c r="H10" i="1"/>
  <c r="H11" i="1"/>
  <c r="H12" i="1"/>
  <c r="H13" i="1"/>
  <c r="H3" i="1"/>
  <c r="D4" i="1"/>
  <c r="D5" i="1"/>
  <c r="D6" i="1"/>
  <c r="D7" i="1"/>
  <c r="D14" i="1" s="1"/>
  <c r="D8" i="1"/>
  <c r="D9" i="1"/>
  <c r="D10" i="1"/>
  <c r="D11" i="1"/>
  <c r="D12" i="1"/>
  <c r="D3" i="1"/>
  <c r="G6" i="3" l="1"/>
  <c r="H6" i="3" s="1"/>
  <c r="L7" i="3" l="1"/>
  <c r="N2" i="3"/>
  <c r="L9" i="3" l="1"/>
  <c r="L13" i="3" s="1"/>
  <c r="D12" i="3" s="1"/>
  <c r="L11" i="3"/>
  <c r="L15" i="3" s="1"/>
  <c r="F14" i="3" s="1"/>
  <c r="L10" i="3"/>
  <c r="L14" i="3" s="1"/>
  <c r="D16" i="3" s="1"/>
</calcChain>
</file>

<file path=xl/sharedStrings.xml><?xml version="1.0" encoding="utf-8"?>
<sst xmlns="http://schemas.openxmlformats.org/spreadsheetml/2006/main" count="55" uniqueCount="43">
  <si>
    <t>Neurônios entrada</t>
  </si>
  <si>
    <t>Neurônios de saida (condição perfeita)</t>
  </si>
  <si>
    <t>número</t>
  </si>
  <si>
    <r>
      <t>∑</t>
    </r>
    <r>
      <rPr>
        <b/>
        <vertAlign val="subscript"/>
        <sz val="14"/>
        <color theme="1"/>
        <rFont val="Calibri"/>
        <family val="2"/>
      </rPr>
      <t>erro²</t>
    </r>
  </si>
  <si>
    <r>
      <t>Custo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</si>
  <si>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input</t>
  </si>
  <si>
    <t>sigma</t>
  </si>
  <si>
    <t>Erro² (2)</t>
  </si>
  <si>
    <t>Entrada</t>
  </si>
  <si>
    <t>Neurônio</t>
  </si>
  <si>
    <t>Bias</t>
  </si>
  <si>
    <t>0.2</t>
  </si>
  <si>
    <t>0.3</t>
  </si>
  <si>
    <t>0.4</t>
  </si>
  <si>
    <t>0.7</t>
  </si>
  <si>
    <t>Peso</t>
  </si>
  <si>
    <t>Neurônio saída</t>
  </si>
  <si>
    <t>0.25</t>
  </si>
  <si>
    <t>0.05</t>
  </si>
  <si>
    <t>0.08</t>
  </si>
  <si>
    <t>0.89</t>
  </si>
  <si>
    <t>Imagem</t>
  </si>
  <si>
    <t>x1</t>
  </si>
  <si>
    <t>x2</t>
  </si>
  <si>
    <t>Perceptron</t>
  </si>
  <si>
    <t>Função de Grau</t>
  </si>
  <si>
    <t>1º Saída           (0 ou 1)</t>
  </si>
  <si>
    <t>p</t>
  </si>
  <si>
    <t>S</t>
  </si>
  <si>
    <t>função e</t>
  </si>
  <si>
    <t>e1</t>
  </si>
  <si>
    <t>e2</t>
  </si>
  <si>
    <t>s</t>
  </si>
  <si>
    <t>função ou</t>
  </si>
  <si>
    <t>e</t>
  </si>
  <si>
    <t>dw1</t>
  </si>
  <si>
    <t>dw2</t>
  </si>
  <si>
    <t>db</t>
  </si>
  <si>
    <t>nw1</t>
  </si>
  <si>
    <t>nw2</t>
  </si>
  <si>
    <t>nb</t>
  </si>
  <si>
    <t>fixo chute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</si>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</sst>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Planilha1!$H$3:$H$13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8-4003-8624-ADB3C4D9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69728"/>
        <c:axId val="1696776768"/>
      </c:scatterChart>
      <c:valAx>
        <c:axId val="10445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6776768"/>
        <c:crosses val="autoZero"/>
        <c:crossBetween val="midCat"/>
      </c:valAx>
      <c:valAx>
        <c:axId val="1696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Sigma(input)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69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Perceptron!$K$19:$K$27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Perceptron!$L$19:$L$27</c:f>
              <c:numCache>
                <c:formatCode>General</c:formatCode>
                <c:ptCount val="9"/>
                <c:pt idx="0">
                  <c:v>4.75</c:v>
                </c:pt>
                <c:pt idx="1">
                  <c:v>3.7500000000000004</c:v>
                </c:pt>
                <c:pt idx="2">
                  <c:v>2.75</c:v>
                </c:pt>
                <c:pt idx="3">
                  <c:v>1.7499999999999998</c:v>
                </c:pt>
                <c:pt idx="4">
                  <c:v>0.74999999999999989</c:v>
                </c:pt>
                <c:pt idx="5">
                  <c:v>-0.25000000000000006</c:v>
                </c:pt>
                <c:pt idx="6">
                  <c:v>-1.25</c:v>
                </c:pt>
                <c:pt idx="7">
                  <c:v>-2.25</c:v>
                </c:pt>
                <c:pt idx="8">
                  <c:v>-3.25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3-48CD-9410-18FEA73C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932464"/>
        <c:axId val="254507680"/>
      </c:scatterChart>
      <c:valAx>
        <c:axId val="15899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507680"/>
        <c:crosses val="autoZero"/>
        <c:crossBetween val="midCat"/>
      </c:valAx>
      <c:valAx>
        <c:axId val="25450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152400</xdr:rowOff>
    </xdr:from>
    <xdr:to>
      <xdr:col>14</xdr:col>
      <xdr:colOff>590550</xdr:colOff>
      <xdr:row>13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F65B85-2DFE-E624-DF6A-13A836034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18</xdr:row>
      <xdr:rowOff>126766</xdr:rowOff>
    </xdr:from>
    <xdr:to>
      <xdr:col>6</xdr:col>
      <xdr:colOff>562700</xdr:colOff>
      <xdr:row>33</xdr:row>
      <xdr:rowOff>121167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16C3F1-EB3D-2F69-6052-7D1EF8AC1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3555766"/>
          <a:ext cx="3985350" cy="2851901"/>
        </a:xfrm>
        <a:prstGeom prst="rect">
          <a:avLst/>
        </a:prstGeom>
      </xdr:spPr>
    </xdr:pic>
    <xdr:clientData/>
  </xdr:twoCellAnchor>
  <xdr:twoCellAnchor>
    <xdr:from>
      <xdr:col>13</xdr:col>
      <xdr:colOff>435952</xdr:colOff>
      <xdr:row>12</xdr:row>
      <xdr:rowOff>93785</xdr:rowOff>
    </xdr:from>
    <xdr:to>
      <xdr:col>21</xdr:col>
      <xdr:colOff>142875</xdr:colOff>
      <xdr:row>26</xdr:row>
      <xdr:rowOff>169985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BC2F3-BA3A-A37A-1FD7-A441A2D8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271095</xdr:colOff>
      <xdr:row>20</xdr:row>
      <xdr:rowOff>109903</xdr:rowOff>
    </xdr:from>
    <xdr:to>
      <xdr:col>17</xdr:col>
      <xdr:colOff>395653</xdr:colOff>
      <xdr:row>21</xdr:row>
      <xdr:rowOff>21980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EEDEC3E0-5A42-122D-8659-A82D1DB27954}"/>
            </a:ext>
          </a:extLst>
        </xdr:cNvPr>
        <xdr:cNvSpPr/>
      </xdr:nvSpPr>
      <xdr:spPr>
        <a:xfrm>
          <a:off x="10880480" y="3919903"/>
          <a:ext cx="124558" cy="102577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35169</xdr:colOff>
      <xdr:row>20</xdr:row>
      <xdr:rowOff>86457</xdr:rowOff>
    </xdr:from>
    <xdr:to>
      <xdr:col>18</xdr:col>
      <xdr:colOff>159727</xdr:colOff>
      <xdr:row>20</xdr:row>
      <xdr:rowOff>189034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CDD59E97-5DC4-4757-96EE-50E29F6D5235}"/>
            </a:ext>
          </a:extLst>
        </xdr:cNvPr>
        <xdr:cNvSpPr/>
      </xdr:nvSpPr>
      <xdr:spPr>
        <a:xfrm>
          <a:off x="11252688" y="3896457"/>
          <a:ext cx="124558" cy="102577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55684</xdr:colOff>
      <xdr:row>21</xdr:row>
      <xdr:rowOff>84992</xdr:rowOff>
    </xdr:from>
    <xdr:to>
      <xdr:col>18</xdr:col>
      <xdr:colOff>180242</xdr:colOff>
      <xdr:row>21</xdr:row>
      <xdr:rowOff>187569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9B87CEB-ED23-4125-909F-4E0CAE4ACC8E}"/>
            </a:ext>
          </a:extLst>
        </xdr:cNvPr>
        <xdr:cNvSpPr/>
      </xdr:nvSpPr>
      <xdr:spPr>
        <a:xfrm>
          <a:off x="11273203" y="4085492"/>
          <a:ext cx="124558" cy="102577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259372</xdr:colOff>
      <xdr:row>21</xdr:row>
      <xdr:rowOff>98181</xdr:rowOff>
    </xdr:from>
    <xdr:to>
      <xdr:col>17</xdr:col>
      <xdr:colOff>383930</xdr:colOff>
      <xdr:row>22</xdr:row>
      <xdr:rowOff>10258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A5D4343-C1BD-46FF-B742-CB1204955C0C}"/>
            </a:ext>
          </a:extLst>
        </xdr:cNvPr>
        <xdr:cNvSpPr/>
      </xdr:nvSpPr>
      <xdr:spPr>
        <a:xfrm>
          <a:off x="10868757" y="4098681"/>
          <a:ext cx="124558" cy="102577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5BCD-50E4-4011-B7AF-C1310DD9B2B7}">
  <sheetPr codeName="Planilha2"/>
  <dimension ref="A2:H14"/>
  <sheetViews>
    <sheetView zoomScale="150" zoomScaleNormal="150" workbookViewId="0">
      <selection activeCell="B17" sqref="B17"/>
    </sheetView>
  </sheetViews>
  <sheetFormatPr defaultRowHeight="15" x14ac:dyDescent="0.25"/>
  <cols>
    <col min="1" max="1" width="9.140625" style="1"/>
    <col min="2" max="2" width="18.42578125" style="1" customWidth="1"/>
    <col min="3" max="3" width="35.85546875" style="1" customWidth="1"/>
    <col min="4" max="4" width="9.140625" style="1"/>
  </cols>
  <sheetData>
    <row r="2" spans="1:8" x14ac:dyDescent="0.25">
      <c r="A2" s="4" t="s">
        <v>2</v>
      </c>
      <c r="B2" s="4" t="s">
        <v>0</v>
      </c>
      <c r="C2" s="4" t="s">
        <v>1</v>
      </c>
      <c r="D2" s="4" t="s">
        <v>7</v>
      </c>
      <c r="G2" s="1" t="s">
        <v>5</v>
      </c>
      <c r="H2" s="1" t="s">
        <v>6</v>
      </c>
    </row>
    <row r="3" spans="1:8" x14ac:dyDescent="0.25">
      <c r="A3" s="1">
        <v>0</v>
      </c>
      <c r="B3" s="1">
        <v>0.26</v>
      </c>
      <c r="C3" s="1">
        <v>0</v>
      </c>
      <c r="D3" s="1">
        <f>(B3-C3)^2</f>
        <v>6.7600000000000007E-2</v>
      </c>
      <c r="G3" s="1">
        <v>-5</v>
      </c>
      <c r="H3" s="1">
        <f>1/(1+EXP(-G3))</f>
        <v>6.6928509242848554E-3</v>
      </c>
    </row>
    <row r="4" spans="1:8" x14ac:dyDescent="0.25">
      <c r="A4" s="1">
        <v>1</v>
      </c>
      <c r="B4" s="1">
        <v>0.05</v>
      </c>
      <c r="C4" s="1">
        <v>0</v>
      </c>
      <c r="D4" s="1">
        <f t="shared" ref="D4:D12" si="0">(B4-C4)^2</f>
        <v>2.5000000000000005E-3</v>
      </c>
      <c r="G4" s="1">
        <v>-4</v>
      </c>
      <c r="H4" s="1">
        <f t="shared" ref="H4:H13" si="1">1/(1+EXP(-G4))</f>
        <v>1.7986209962091559E-2</v>
      </c>
    </row>
    <row r="5" spans="1:8" x14ac:dyDescent="0.25">
      <c r="A5" s="2">
        <v>2</v>
      </c>
      <c r="B5" s="2">
        <v>0.18</v>
      </c>
      <c r="C5" s="2">
        <v>1</v>
      </c>
      <c r="D5" s="2">
        <f t="shared" si="0"/>
        <v>0.67240000000000011</v>
      </c>
      <c r="G5" s="1">
        <v>-3</v>
      </c>
      <c r="H5" s="1">
        <f t="shared" si="1"/>
        <v>4.7425873177566781E-2</v>
      </c>
    </row>
    <row r="6" spans="1:8" x14ac:dyDescent="0.25">
      <c r="A6" s="1">
        <v>3</v>
      </c>
      <c r="B6" s="1">
        <v>0.39</v>
      </c>
      <c r="C6" s="1">
        <v>0</v>
      </c>
      <c r="D6" s="1">
        <f t="shared" si="0"/>
        <v>0.15210000000000001</v>
      </c>
      <c r="G6" s="1">
        <v>-2</v>
      </c>
      <c r="H6" s="1">
        <f t="shared" si="1"/>
        <v>0.11920292202211755</v>
      </c>
    </row>
    <row r="7" spans="1:8" x14ac:dyDescent="0.25">
      <c r="A7" s="1">
        <v>4</v>
      </c>
      <c r="B7" s="1">
        <v>0.23</v>
      </c>
      <c r="C7" s="1">
        <v>0</v>
      </c>
      <c r="D7" s="1">
        <f t="shared" si="0"/>
        <v>5.2900000000000003E-2</v>
      </c>
      <c r="G7" s="1">
        <v>-1</v>
      </c>
      <c r="H7" s="1">
        <f t="shared" si="1"/>
        <v>0.2689414213699951</v>
      </c>
    </row>
    <row r="8" spans="1:8" x14ac:dyDescent="0.25">
      <c r="A8" s="1">
        <v>5</v>
      </c>
      <c r="B8" s="1">
        <v>0.08</v>
      </c>
      <c r="C8" s="1">
        <v>0</v>
      </c>
      <c r="D8" s="1">
        <f t="shared" si="0"/>
        <v>6.4000000000000003E-3</v>
      </c>
      <c r="G8" s="1">
        <v>0</v>
      </c>
      <c r="H8" s="1">
        <f t="shared" si="1"/>
        <v>0.5</v>
      </c>
    </row>
    <row r="9" spans="1:8" x14ac:dyDescent="0.25">
      <c r="A9" s="1">
        <v>6</v>
      </c>
      <c r="B9" s="1">
        <v>0.74</v>
      </c>
      <c r="C9" s="1">
        <v>0</v>
      </c>
      <c r="D9" s="1">
        <f t="shared" si="0"/>
        <v>0.54759999999999998</v>
      </c>
      <c r="G9" s="1">
        <v>1</v>
      </c>
      <c r="H9" s="1">
        <f t="shared" si="1"/>
        <v>0.7310585786300049</v>
      </c>
    </row>
    <row r="10" spans="1:8" x14ac:dyDescent="0.25">
      <c r="A10" s="1">
        <v>7</v>
      </c>
      <c r="B10" s="1">
        <v>0.52</v>
      </c>
      <c r="C10" s="1">
        <v>0</v>
      </c>
      <c r="D10" s="1">
        <f t="shared" si="0"/>
        <v>0.27040000000000003</v>
      </c>
      <c r="G10" s="1">
        <v>2</v>
      </c>
      <c r="H10" s="1">
        <f t="shared" si="1"/>
        <v>0.88079707797788231</v>
      </c>
    </row>
    <row r="11" spans="1:8" x14ac:dyDescent="0.25">
      <c r="A11" s="1">
        <v>8</v>
      </c>
      <c r="B11" s="1">
        <v>0.41</v>
      </c>
      <c r="C11" s="1">
        <v>0</v>
      </c>
      <c r="D11" s="1">
        <f t="shared" si="0"/>
        <v>0.16809999999999997</v>
      </c>
      <c r="G11" s="1">
        <v>3</v>
      </c>
      <c r="H11" s="1">
        <f t="shared" si="1"/>
        <v>0.95257412682243336</v>
      </c>
    </row>
    <row r="12" spans="1:8" x14ac:dyDescent="0.25">
      <c r="A12" s="1">
        <v>9</v>
      </c>
      <c r="B12" s="1">
        <v>0.33</v>
      </c>
      <c r="C12" s="1">
        <v>0</v>
      </c>
      <c r="D12" s="1">
        <f t="shared" si="0"/>
        <v>0.10890000000000001</v>
      </c>
      <c r="G12" s="1">
        <v>4</v>
      </c>
      <c r="H12" s="1">
        <f t="shared" si="1"/>
        <v>0.98201379003790845</v>
      </c>
    </row>
    <row r="13" spans="1:8" x14ac:dyDescent="0.25">
      <c r="G13" s="1">
        <v>5</v>
      </c>
      <c r="H13" s="1">
        <f t="shared" si="1"/>
        <v>0.99330714907571527</v>
      </c>
    </row>
    <row r="14" spans="1:8" ht="20.25" x14ac:dyDescent="0.35">
      <c r="B14" s="4" t="s">
        <v>4</v>
      </c>
      <c r="C14" s="3" t="s">
        <v>3</v>
      </c>
      <c r="D14" s="1">
        <f>SUM(D3:D12)</f>
        <v>2.0489000000000002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2835-BED7-4A62-AE2D-D4E72EEF06A1}">
  <sheetPr codeName="Planilha3"/>
  <dimension ref="A1:G11"/>
  <sheetViews>
    <sheetView zoomScale="130" zoomScaleNormal="130" workbookViewId="0">
      <selection activeCell="I12" sqref="I12"/>
    </sheetView>
  </sheetViews>
  <sheetFormatPr defaultRowHeight="15" x14ac:dyDescent="0.25"/>
  <cols>
    <col min="3" max="4" width="9.140625" style="1"/>
    <col min="5" max="5" width="8.5703125" style="1" customWidth="1"/>
    <col min="7" max="7" width="14.85546875" style="1" customWidth="1"/>
  </cols>
  <sheetData>
    <row r="1" spans="1:7" x14ac:dyDescent="0.25">
      <c r="B1" s="5" t="s">
        <v>21</v>
      </c>
      <c r="C1" s="4" t="s">
        <v>8</v>
      </c>
      <c r="D1" s="4" t="s">
        <v>15</v>
      </c>
      <c r="E1" s="4" t="s">
        <v>10</v>
      </c>
      <c r="F1" s="4" t="s">
        <v>9</v>
      </c>
      <c r="G1" s="4" t="s">
        <v>16</v>
      </c>
    </row>
    <row r="2" spans="1:7" x14ac:dyDescent="0.25">
      <c r="A2" s="1">
        <v>1</v>
      </c>
      <c r="B2" s="1">
        <v>0</v>
      </c>
      <c r="C2" s="1">
        <v>82</v>
      </c>
      <c r="D2" s="1" t="s">
        <v>11</v>
      </c>
      <c r="E2" s="1">
        <v>0.15</v>
      </c>
      <c r="F2" s="1">
        <v>0</v>
      </c>
      <c r="G2" s="1">
        <f>SUMPRODUCT(C2:C11,D2:D11)</f>
        <v>148.19999999999999</v>
      </c>
    </row>
    <row r="3" spans="1:7" x14ac:dyDescent="0.25">
      <c r="A3" s="1">
        <v>2</v>
      </c>
      <c r="B3" s="1">
        <v>0</v>
      </c>
      <c r="C3" s="1">
        <v>458</v>
      </c>
      <c r="D3" s="1" t="s">
        <v>12</v>
      </c>
      <c r="F3" s="1">
        <v>1</v>
      </c>
    </row>
    <row r="4" spans="1:7" x14ac:dyDescent="0.25">
      <c r="A4" s="1">
        <v>3</v>
      </c>
      <c r="B4" s="1">
        <v>0</v>
      </c>
      <c r="C4" s="1">
        <v>987</v>
      </c>
      <c r="D4" s="1" t="s">
        <v>13</v>
      </c>
      <c r="F4" s="1">
        <v>2</v>
      </c>
    </row>
    <row r="5" spans="1:7" x14ac:dyDescent="0.25">
      <c r="A5" s="1">
        <v>4</v>
      </c>
      <c r="B5" s="1">
        <v>0</v>
      </c>
      <c r="C5" s="1">
        <v>780</v>
      </c>
      <c r="D5" s="1" t="s">
        <v>17</v>
      </c>
      <c r="F5" s="1">
        <v>3</v>
      </c>
    </row>
    <row r="6" spans="1:7" x14ac:dyDescent="0.25">
      <c r="A6" s="1">
        <v>5</v>
      </c>
      <c r="B6" s="1">
        <v>0</v>
      </c>
      <c r="C6" s="1">
        <v>25</v>
      </c>
      <c r="D6" s="1" t="s">
        <v>18</v>
      </c>
      <c r="F6" s="1">
        <v>4</v>
      </c>
    </row>
    <row r="7" spans="1:7" x14ac:dyDescent="0.25">
      <c r="A7" s="1">
        <v>6</v>
      </c>
      <c r="B7" s="1">
        <v>0</v>
      </c>
      <c r="C7" s="1">
        <v>684</v>
      </c>
      <c r="D7" s="1" t="s">
        <v>19</v>
      </c>
      <c r="F7" s="1">
        <v>5</v>
      </c>
    </row>
    <row r="8" spans="1:7" x14ac:dyDescent="0.25">
      <c r="A8" s="1">
        <v>7</v>
      </c>
      <c r="B8" s="1">
        <v>0</v>
      </c>
      <c r="C8" s="1">
        <v>85</v>
      </c>
      <c r="D8" s="1" t="s">
        <v>14</v>
      </c>
      <c r="F8" s="1">
        <v>6</v>
      </c>
    </row>
    <row r="9" spans="1:7" x14ac:dyDescent="0.25">
      <c r="A9" s="1">
        <v>8</v>
      </c>
      <c r="B9" s="1">
        <v>0</v>
      </c>
      <c r="C9" s="1">
        <v>97</v>
      </c>
      <c r="D9" s="1" t="s">
        <v>20</v>
      </c>
      <c r="F9" s="1">
        <v>7</v>
      </c>
    </row>
    <row r="10" spans="1:7" x14ac:dyDescent="0.25">
      <c r="A10" s="1">
        <v>9</v>
      </c>
      <c r="B10" s="1">
        <v>0</v>
      </c>
      <c r="C10" s="1">
        <v>128</v>
      </c>
      <c r="D10" s="1">
        <v>0.12</v>
      </c>
      <c r="F10" s="1">
        <v>8</v>
      </c>
    </row>
    <row r="11" spans="1:7" x14ac:dyDescent="0.25">
      <c r="A11" s="1">
        <v>10</v>
      </c>
      <c r="B11" s="1">
        <v>0</v>
      </c>
      <c r="C11" s="1">
        <v>369</v>
      </c>
      <c r="D11" s="1">
        <v>0.36</v>
      </c>
      <c r="F11" s="1">
        <v>9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A97F-5563-4361-BFDB-4E1E194ACF2F}">
  <sheetPr codeName="Planilha1"/>
  <dimension ref="A1:V27"/>
  <sheetViews>
    <sheetView tabSelected="1" zoomScale="130" zoomScaleNormal="130" workbookViewId="0">
      <selection activeCell="H12" sqref="H12"/>
    </sheetView>
  </sheetViews>
  <sheetFormatPr defaultRowHeight="15" x14ac:dyDescent="0.25"/>
  <cols>
    <col min="2" max="6" width="9.140625" style="1"/>
    <col min="7" max="7" width="13.140625" style="1" customWidth="1"/>
    <col min="8" max="8" width="9.140625" style="1"/>
    <col min="11" max="14" width="9.140625" style="1"/>
    <col min="16" max="18" width="9.140625" style="1"/>
  </cols>
  <sheetData>
    <row r="1" spans="1:22" x14ac:dyDescent="0.25">
      <c r="A1" t="s">
        <v>24</v>
      </c>
      <c r="G1" s="11" t="s">
        <v>26</v>
      </c>
      <c r="H1" s="12" t="s">
        <v>25</v>
      </c>
      <c r="K1" s="8" t="s">
        <v>22</v>
      </c>
      <c r="L1" s="8" t="s">
        <v>23</v>
      </c>
      <c r="M1" s="8" t="s">
        <v>27</v>
      </c>
      <c r="N1" s="9" t="s">
        <v>28</v>
      </c>
    </row>
    <row r="2" spans="1:22" x14ac:dyDescent="0.25">
      <c r="B2" s="7" t="s">
        <v>8</v>
      </c>
      <c r="C2" s="7"/>
      <c r="D2" s="7" t="s">
        <v>15</v>
      </c>
      <c r="E2" s="7"/>
      <c r="F2" s="7" t="s">
        <v>10</v>
      </c>
      <c r="G2" s="11"/>
      <c r="H2" s="12"/>
      <c r="K2" s="8">
        <v>1</v>
      </c>
      <c r="L2" s="8">
        <v>1</v>
      </c>
      <c r="M2" s="8">
        <v>1</v>
      </c>
      <c r="N2" s="9">
        <f>H6</f>
        <v>1</v>
      </c>
      <c r="P2" s="13" t="s">
        <v>29</v>
      </c>
      <c r="Q2" s="13"/>
      <c r="R2" s="13"/>
      <c r="T2" s="13" t="s">
        <v>33</v>
      </c>
      <c r="U2" s="13"/>
      <c r="V2" s="13"/>
    </row>
    <row r="3" spans="1:22" x14ac:dyDescent="0.25">
      <c r="B3" s="1" t="s">
        <v>22</v>
      </c>
      <c r="D3" s="6"/>
      <c r="E3" s="6"/>
      <c r="P3" s="8" t="s">
        <v>30</v>
      </c>
      <c r="Q3" s="8" t="s">
        <v>31</v>
      </c>
      <c r="R3" s="8" t="s">
        <v>32</v>
      </c>
      <c r="T3" s="8" t="s">
        <v>30</v>
      </c>
      <c r="U3" s="8" t="s">
        <v>31</v>
      </c>
      <c r="V3" s="8" t="s">
        <v>32</v>
      </c>
    </row>
    <row r="4" spans="1:22" x14ac:dyDescent="0.25">
      <c r="A4" t="s">
        <v>22</v>
      </c>
      <c r="B4" s="2">
        <f>K2</f>
        <v>1</v>
      </c>
      <c r="C4" s="2"/>
      <c r="D4" s="10">
        <v>0.8</v>
      </c>
      <c r="E4" s="10"/>
      <c r="F4" s="10"/>
      <c r="P4" s="1">
        <v>1</v>
      </c>
      <c r="Q4" s="1">
        <v>1</v>
      </c>
      <c r="R4" s="1">
        <v>1</v>
      </c>
      <c r="T4" s="1">
        <v>1</v>
      </c>
      <c r="U4" s="1">
        <v>1</v>
      </c>
      <c r="V4" s="1">
        <v>1</v>
      </c>
    </row>
    <row r="5" spans="1:22" x14ac:dyDescent="0.25">
      <c r="D5" s="10"/>
      <c r="E5" s="10"/>
      <c r="F5" s="10"/>
      <c r="H5" s="1" t="s">
        <v>28</v>
      </c>
      <c r="P5" s="1">
        <v>1</v>
      </c>
      <c r="Q5" s="1">
        <v>0</v>
      </c>
      <c r="R5" s="1">
        <v>0</v>
      </c>
      <c r="T5" s="1">
        <v>1</v>
      </c>
      <c r="U5" s="1">
        <v>0</v>
      </c>
      <c r="V5" s="1">
        <v>1</v>
      </c>
    </row>
    <row r="6" spans="1:22" x14ac:dyDescent="0.25">
      <c r="D6" s="10"/>
      <c r="E6" s="10"/>
      <c r="F6" s="10">
        <v>-0.6</v>
      </c>
      <c r="G6" s="2">
        <f>(B4*D4+B8*D8+F6)</f>
        <v>1</v>
      </c>
      <c r="H6" s="2">
        <f>IF(G6&gt;0,1,0)</f>
        <v>1</v>
      </c>
      <c r="P6" s="1">
        <v>0</v>
      </c>
      <c r="Q6" s="1">
        <v>1</v>
      </c>
      <c r="R6" s="1">
        <v>0</v>
      </c>
      <c r="T6" s="1">
        <v>0</v>
      </c>
      <c r="U6" s="1">
        <v>1</v>
      </c>
      <c r="V6" s="1">
        <v>1</v>
      </c>
    </row>
    <row r="7" spans="1:22" x14ac:dyDescent="0.25">
      <c r="B7" s="1" t="s">
        <v>23</v>
      </c>
      <c r="D7" s="10"/>
      <c r="E7" s="10"/>
      <c r="F7" s="10"/>
      <c r="K7" s="1" t="s">
        <v>34</v>
      </c>
      <c r="L7" s="1">
        <f>H6-M2</f>
        <v>0</v>
      </c>
      <c r="P7" s="1">
        <v>0</v>
      </c>
      <c r="Q7" s="1">
        <v>0</v>
      </c>
      <c r="R7" s="1">
        <v>0</v>
      </c>
      <c r="T7" s="1">
        <v>0</v>
      </c>
      <c r="U7" s="1">
        <v>0</v>
      </c>
      <c r="V7" s="1">
        <v>0</v>
      </c>
    </row>
    <row r="8" spans="1:22" x14ac:dyDescent="0.25">
      <c r="A8" t="s">
        <v>23</v>
      </c>
      <c r="B8" s="2">
        <f>L2</f>
        <v>1</v>
      </c>
      <c r="C8" s="2"/>
      <c r="D8" s="10">
        <v>0.8</v>
      </c>
      <c r="E8" s="10"/>
      <c r="F8" s="10"/>
      <c r="K8" s="1" t="s">
        <v>27</v>
      </c>
      <c r="L8" s="1">
        <v>0.1</v>
      </c>
      <c r="M8" s="1" t="s">
        <v>41</v>
      </c>
    </row>
    <row r="9" spans="1:22" x14ac:dyDescent="0.25">
      <c r="D9" s="6"/>
      <c r="E9" s="6"/>
      <c r="K9" s="1" t="s">
        <v>35</v>
      </c>
      <c r="L9" s="1">
        <f>L7*L8*B4</f>
        <v>0</v>
      </c>
    </row>
    <row r="10" spans="1:22" x14ac:dyDescent="0.25">
      <c r="K10" s="1" t="s">
        <v>36</v>
      </c>
      <c r="L10" s="1">
        <f>L7*L8*B8</f>
        <v>0</v>
      </c>
    </row>
    <row r="11" spans="1:22" x14ac:dyDescent="0.25">
      <c r="K11" s="1" t="s">
        <v>37</v>
      </c>
      <c r="L11" s="1">
        <f>L7*L8</f>
        <v>0</v>
      </c>
    </row>
    <row r="12" spans="1:22" x14ac:dyDescent="0.25">
      <c r="D12" s="10">
        <f>L13</f>
        <v>0.8</v>
      </c>
      <c r="E12" s="10"/>
      <c r="F12" s="10"/>
    </row>
    <row r="13" spans="1:22" x14ac:dyDescent="0.25">
      <c r="D13" s="10"/>
      <c r="E13" s="10"/>
      <c r="F13" s="10"/>
      <c r="K13" s="1" t="s">
        <v>38</v>
      </c>
      <c r="L13" s="1">
        <f>D4+L9</f>
        <v>0.8</v>
      </c>
    </row>
    <row r="14" spans="1:22" x14ac:dyDescent="0.25">
      <c r="D14" s="10"/>
      <c r="E14" s="10"/>
      <c r="F14" s="10">
        <f>L15</f>
        <v>-0.6</v>
      </c>
      <c r="K14" s="1" t="s">
        <v>39</v>
      </c>
      <c r="L14" s="1">
        <f>D8+L10</f>
        <v>0.8</v>
      </c>
    </row>
    <row r="15" spans="1:22" x14ac:dyDescent="0.25">
      <c r="D15" s="10"/>
      <c r="E15" s="10"/>
      <c r="F15" s="10"/>
      <c r="K15" s="1" t="s">
        <v>40</v>
      </c>
      <c r="L15" s="1">
        <f>F6+L11</f>
        <v>-0.6</v>
      </c>
      <c r="V15" s="14" t="s">
        <v>42</v>
      </c>
    </row>
    <row r="16" spans="1:22" x14ac:dyDescent="0.25">
      <c r="D16" s="10">
        <f>L14</f>
        <v>0.8</v>
      </c>
      <c r="E16" s="10"/>
      <c r="F16" s="10"/>
    </row>
    <row r="19" spans="11:12" x14ac:dyDescent="0.25">
      <c r="K19" s="1">
        <v>-4</v>
      </c>
      <c r="L19" s="1">
        <f>(-$F$6-$D$4*K19)/$D$8</f>
        <v>4.75</v>
      </c>
    </row>
    <row r="20" spans="11:12" x14ac:dyDescent="0.25">
      <c r="K20" s="1">
        <v>-3</v>
      </c>
      <c r="L20" s="1">
        <f t="shared" ref="L20:L27" si="0">(-$F$6-$D$4*K20)/$D$8</f>
        <v>3.7500000000000004</v>
      </c>
    </row>
    <row r="21" spans="11:12" x14ac:dyDescent="0.25">
      <c r="K21" s="1">
        <v>-2</v>
      </c>
      <c r="L21" s="1">
        <f t="shared" si="0"/>
        <v>2.75</v>
      </c>
    </row>
    <row r="22" spans="11:12" x14ac:dyDescent="0.25">
      <c r="K22" s="1">
        <v>-1</v>
      </c>
      <c r="L22" s="1">
        <f t="shared" si="0"/>
        <v>1.7499999999999998</v>
      </c>
    </row>
    <row r="23" spans="11:12" x14ac:dyDescent="0.25">
      <c r="K23" s="1">
        <v>0</v>
      </c>
      <c r="L23" s="1">
        <f t="shared" si="0"/>
        <v>0.74999999999999989</v>
      </c>
    </row>
    <row r="24" spans="11:12" x14ac:dyDescent="0.25">
      <c r="K24" s="1">
        <v>1</v>
      </c>
      <c r="L24" s="1">
        <f t="shared" si="0"/>
        <v>-0.25000000000000006</v>
      </c>
    </row>
    <row r="25" spans="11:12" x14ac:dyDescent="0.25">
      <c r="K25" s="1">
        <v>2</v>
      </c>
      <c r="L25" s="1">
        <f t="shared" si="0"/>
        <v>-1.25</v>
      </c>
    </row>
    <row r="26" spans="11:12" x14ac:dyDescent="0.25">
      <c r="K26" s="1">
        <v>3</v>
      </c>
      <c r="L26" s="1">
        <f t="shared" si="0"/>
        <v>-2.25</v>
      </c>
    </row>
    <row r="27" spans="11:12" x14ac:dyDescent="0.25">
      <c r="K27" s="1">
        <v>4</v>
      </c>
      <c r="L27" s="1">
        <f t="shared" si="0"/>
        <v>-3.25</v>
      </c>
    </row>
  </sheetData>
  <mergeCells count="4">
    <mergeCell ref="G1:G2"/>
    <mergeCell ref="H1:H2"/>
    <mergeCell ref="P2:R2"/>
    <mergeCell ref="T2:V2"/>
  </mergeCells>
  <conditionalFormatting sqref="N2">
    <cfRule type="cellIs" dxfId="0" priority="1" operator="equal">
      <formula>$M$2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Salatiel Souza</dc:creator>
  <cp:lastModifiedBy>Salatiel Souza</cp:lastModifiedBy>
  <dcterms:created xsi:type="dcterms:W3CDTF">2023-08-06T18:00:45Z</dcterms:created>
  <dcterms:modified xsi:type="dcterms:W3CDTF">2023-08-09T02:08:08Z</dcterms:modified>
</cp:coreProperties>
</file>