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stefanopepe/Desktop/MAXI/challenge-operating-room2/"/>
    </mc:Choice>
  </mc:AlternateContent>
  <bookViews>
    <workbookView xWindow="0" yWindow="0" windowWidth="28800" windowHeight="18000" tabRatio="500" activeTab="5"/>
  </bookViews>
  <sheets>
    <sheet name="fase pre" sheetId="1" r:id="rId1"/>
    <sheet name="pase post" sheetId="2" r:id="rId2"/>
    <sheet name="Foglio4" sheetId="6" r:id="rId3"/>
    <sheet name="statistica pre" sheetId="5" r:id="rId4"/>
    <sheet name="Foglio2" sheetId="4" r:id="rId5"/>
    <sheet name="statistica post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2" i="2"/>
  <c r="V3" i="2"/>
  <c r="V4" i="2"/>
  <c r="V5" i="2"/>
  <c r="V6" i="2"/>
  <c r="V2" i="2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AE9" i="2"/>
</calcChain>
</file>

<file path=xl/sharedStrings.xml><?xml version="1.0" encoding="utf-8"?>
<sst xmlns="http://schemas.openxmlformats.org/spreadsheetml/2006/main" count="396" uniqueCount="57">
  <si>
    <t>NOMI</t>
  </si>
  <si>
    <t>ASARO</t>
  </si>
  <si>
    <t>RAINONE</t>
  </si>
  <si>
    <t>MANTOVANI</t>
  </si>
  <si>
    <t>SCARCHILLI</t>
  </si>
  <si>
    <t xml:space="preserve">LAZZARO </t>
  </si>
  <si>
    <t>MAGGIORE</t>
  </si>
  <si>
    <t>LA NOCE</t>
  </si>
  <si>
    <t xml:space="preserve">SPLENDIANI </t>
  </si>
  <si>
    <t>BIZZARRI</t>
  </si>
  <si>
    <t>VERE</t>
  </si>
  <si>
    <t>FALSE</t>
  </si>
  <si>
    <t>1.Indica la funzione di questo strumento</t>
  </si>
  <si>
    <t>2.Riconosci questo questo strumento? Si tratta di:</t>
  </si>
  <si>
    <t>3.Quale lama può montare questo manico da Bisturi n°4?</t>
  </si>
  <si>
    <t>4.Qual è il nome di questo strumento?</t>
  </si>
  <si>
    <t>5.Lo strumentario in foto a quale approccio chirurgico corrisponde???</t>
  </si>
  <si>
    <t>6.Lo strumentario in foto a quale approccio chirurgico corrisponde???</t>
  </si>
  <si>
    <t>7.Trascina il nome: PortaAghi e Farabef sull’immagine</t>
  </si>
  <si>
    <t>8.Trascina il nome sul punto corretto dell’immagine</t>
  </si>
  <si>
    <t>9.Come si chiama questo strumento?</t>
  </si>
  <si>
    <t>10.Come si chiama questo strumento?</t>
  </si>
  <si>
    <t>11.Come si chiama questo strumento?</t>
  </si>
  <si>
    <t>12.Indica la Funzione di questo strumento?</t>
  </si>
  <si>
    <t>13.La pinza di Rochester è classificata come:?</t>
  </si>
  <si>
    <t>14.Come si chiama questo strumento?</t>
  </si>
  <si>
    <t>15.Indica la funzione di questo strumento?</t>
  </si>
  <si>
    <t>16.Come si chiama questo strumento?</t>
  </si>
  <si>
    <t>17.Come si chiama questo strumento?</t>
  </si>
  <si>
    <t>18.La Capsula grande è di ausilio per contenere?</t>
  </si>
  <si>
    <t>19.Come si chiama questo strumento?</t>
  </si>
  <si>
    <t>20.Indica la funzione di questo strumento?</t>
  </si>
  <si>
    <t>esatte</t>
  </si>
  <si>
    <t>errate</t>
  </si>
  <si>
    <t>ESATTE</t>
  </si>
  <si>
    <t>CORRETTE</t>
  </si>
  <si>
    <t>ERRATE</t>
  </si>
  <si>
    <t>RISPOSTE CORRETTE</t>
  </si>
  <si>
    <t>RISPOSTE ERRATE</t>
  </si>
  <si>
    <t>Colonna1</t>
  </si>
  <si>
    <t>Media</t>
  </si>
  <si>
    <t>Errore standard</t>
  </si>
  <si>
    <t>Mediana</t>
  </si>
  <si>
    <t>Moda</t>
  </si>
  <si>
    <t>Deviazione standard</t>
  </si>
  <si>
    <t>Varianza campionaria</t>
  </si>
  <si>
    <t>Curtosi</t>
  </si>
  <si>
    <t>Asimmetria</t>
  </si>
  <si>
    <t>Intervallo</t>
  </si>
  <si>
    <t>Minimo</t>
  </si>
  <si>
    <t>Massimo</t>
  </si>
  <si>
    <t>Somma</t>
  </si>
  <si>
    <t>Conteggio</t>
  </si>
  <si>
    <t>risposte corrette fase pre</t>
  </si>
  <si>
    <t>risposte errate fase pre</t>
  </si>
  <si>
    <t>risposte corrette fase post</t>
  </si>
  <si>
    <t>risposte errate fase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</si>
</sst>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3" fillId="0" borderId="1" xfId="0" applyFont="1" applyBorder="1"/>
    <xf numFmtId="0" fontId="0" fillId="0" borderId="3" xfId="0" applyBorder="1"/>
  </cellXfs>
  <cellStyles count="2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Risposte</a:t>
            </a:r>
            <a:r>
              <a:rPr lang="it-IT" baseline="0"/>
              <a:t> fase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0769735838990032"/>
          <c:y val="0.148417976997979"/>
          <c:w val="0.921388196516788"/>
          <c:h val="0.664041333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'fase pre'!$A$3</c:f>
              <c:strCache>
                <c:ptCount val="1"/>
                <c:pt idx="0">
                  <c:v>RAINONE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pre'!$V$3:$W$3</c:f>
              <c:numCache>
                <c:formatCode>General</c:formatCode>
                <c:ptCount val="2"/>
                <c:pt idx="0">
                  <c:v>18.0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'fase pre'!$A$4</c:f>
              <c:strCache>
                <c:ptCount val="1"/>
                <c:pt idx="0">
                  <c:v>MANTOVANI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pre'!$V$4:$W$4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'fase pre'!$A$5</c:f>
              <c:strCache>
                <c:ptCount val="1"/>
                <c:pt idx="0">
                  <c:v>SCARCHILLI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pre'!$V$5:$W$5</c:f>
              <c:numCache>
                <c:formatCode>General</c:formatCode>
                <c:ptCount val="2"/>
                <c:pt idx="0">
                  <c:v>15.0</c:v>
                </c:pt>
                <c:pt idx="1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'fase pre'!$A$6</c:f>
              <c:strCache>
                <c:ptCount val="1"/>
                <c:pt idx="0">
                  <c:v>LAZZARO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pre'!$V$6:$W$6</c:f>
              <c:numCache>
                <c:formatCode>General</c:formatCod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</c:ser>
        <c:ser>
          <c:idx val="4"/>
          <c:order val="4"/>
          <c:tx>
            <c:strRef>
              <c:f>'fase pre'!$A$7</c:f>
              <c:strCache>
                <c:ptCount val="1"/>
                <c:pt idx="0">
                  <c:v>MAGGIORE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pre'!$V$7:$W$7</c:f>
              <c:numCache>
                <c:formatCode>General</c:formatCod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</c:ser>
        <c:ser>
          <c:idx val="5"/>
          <c:order val="5"/>
          <c:tx>
            <c:strRef>
              <c:f>'fase pre'!$A$8</c:f>
              <c:strCache>
                <c:ptCount val="1"/>
                <c:pt idx="0">
                  <c:v>LA NOCE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pre'!$V$8:$W$8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ser>
          <c:idx val="6"/>
          <c:order val="6"/>
          <c:tx>
            <c:strRef>
              <c:f>'fase pre'!$A$9</c:f>
              <c:strCache>
                <c:ptCount val="1"/>
                <c:pt idx="0">
                  <c:v>SPLENDIANI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pre'!$V$9:$W$9</c:f>
              <c:numCache>
                <c:formatCode>General</c:formatCode>
                <c:ptCount val="2"/>
                <c:pt idx="0">
                  <c:v>16.0</c:v>
                </c:pt>
                <c:pt idx="1">
                  <c:v>4.0</c:v>
                </c:pt>
              </c:numCache>
            </c:numRef>
          </c:val>
        </c:ser>
        <c:ser>
          <c:idx val="7"/>
          <c:order val="7"/>
          <c:tx>
            <c:strRef>
              <c:f>'fase pre'!$A$10</c:f>
              <c:strCache>
                <c:ptCount val="1"/>
                <c:pt idx="0">
                  <c:v>BIZZARRI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pre'!$V$10:$W$10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41136"/>
        <c:axId val="495744400"/>
      </c:barChart>
      <c:catAx>
        <c:axId val="4957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744400"/>
        <c:crosses val="autoZero"/>
        <c:auto val="1"/>
        <c:lblAlgn val="ctr"/>
        <c:lblOffset val="100"/>
        <c:noMultiLvlLbl val="0"/>
      </c:catAx>
      <c:valAx>
        <c:axId val="4957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7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RISPOSTE</a:t>
            </a:r>
            <a:r>
              <a:rPr lang="en-US" baseline="0"/>
              <a:t> SBAGLIAT</a:t>
            </a: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'fase pre'!$AF$1</c:f>
              <c:strCache>
                <c:ptCount val="1"/>
                <c:pt idx="0">
                  <c:v>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pre'!$AD$2:$AD$10</c:f>
              <c:strCache>
                <c:ptCount val="9"/>
                <c:pt idx="1">
                  <c:v>RAINONE</c:v>
                </c:pt>
                <c:pt idx="2">
                  <c:v>MANTOVANI</c:v>
                </c:pt>
                <c:pt idx="3">
                  <c:v>SCARCHILLI</c:v>
                </c:pt>
                <c:pt idx="4">
                  <c:v>LAZZARO </c:v>
                </c:pt>
                <c:pt idx="5">
                  <c:v>MAGGIORE</c:v>
                </c:pt>
                <c:pt idx="6">
                  <c:v>LA NOCE</c:v>
                </c:pt>
                <c:pt idx="7">
                  <c:v>SPLENDIANI </c:v>
                </c:pt>
                <c:pt idx="8">
                  <c:v>BIZZARRI</c:v>
                </c:pt>
              </c:strCache>
            </c:strRef>
          </c:cat>
          <c:val>
            <c:numRef>
              <c:f>'fase pre'!$AF$2:$AF$10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5.0</c:v>
                </c:pt>
                <c:pt idx="4">
                  <c:v>11.0</c:v>
                </c:pt>
                <c:pt idx="5">
                  <c:v>11.0</c:v>
                </c:pt>
                <c:pt idx="6">
                  <c:v>6.0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57360"/>
        <c:axId val="495760112"/>
      </c:lineChart>
      <c:catAx>
        <c:axId val="49575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760112"/>
        <c:crosses val="autoZero"/>
        <c:auto val="1"/>
        <c:lblAlgn val="ctr"/>
        <c:lblOffset val="100"/>
        <c:noMultiLvlLbl val="0"/>
      </c:catAx>
      <c:valAx>
        <c:axId val="495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7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RISPOSTE</a:t>
            </a:r>
            <a:r>
              <a:rPr lang="it-IT" baseline="0"/>
              <a:t> CORRETTE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'fase pre'!$AD$3:$AD$10</c:f>
              <c:strCache>
                <c:ptCount val="8"/>
                <c:pt idx="0">
                  <c:v>RAINONE</c:v>
                </c:pt>
                <c:pt idx="1">
                  <c:v>MANTOVANI</c:v>
                </c:pt>
                <c:pt idx="2">
                  <c:v>SCARCHILLI</c:v>
                </c:pt>
                <c:pt idx="3">
                  <c:v>LAZZARO </c:v>
                </c:pt>
                <c:pt idx="4">
                  <c:v>MAGGIORE</c:v>
                </c:pt>
                <c:pt idx="5">
                  <c:v>LA NOCE</c:v>
                </c:pt>
                <c:pt idx="6">
                  <c:v>SPLENDIANI </c:v>
                </c:pt>
                <c:pt idx="7">
                  <c:v>BIZZARRI</c:v>
                </c:pt>
              </c:strCache>
            </c:strRef>
          </c:cat>
          <c:val>
            <c:numRef>
              <c:f>'fase pre'!$AE$3:$AE$10</c:f>
              <c:numCache>
                <c:formatCode>General</c:formatCode>
                <c:ptCount val="8"/>
                <c:pt idx="0">
                  <c:v>18.0</c:v>
                </c:pt>
                <c:pt idx="1">
                  <c:v>14.0</c:v>
                </c:pt>
                <c:pt idx="2">
                  <c:v>15.0</c:v>
                </c:pt>
                <c:pt idx="3">
                  <c:v>9.0</c:v>
                </c:pt>
                <c:pt idx="4">
                  <c:v>9.0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34320"/>
        <c:axId val="487336368"/>
      </c:radarChart>
      <c:catAx>
        <c:axId val="4873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36368"/>
        <c:crosses val="autoZero"/>
        <c:auto val="1"/>
        <c:lblAlgn val="ctr"/>
        <c:lblOffset val="100"/>
        <c:noMultiLvlLbl val="0"/>
      </c:catAx>
      <c:valAx>
        <c:axId val="4873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FASE PRE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'fase pre'!$AE$2</c:f>
              <c:strCache>
                <c:ptCount val="1"/>
                <c:pt idx="0">
                  <c:v>RISPOSTE CORRETTE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pre'!$AD$3:$AD$10</c:f>
              <c:strCache>
                <c:ptCount val="8"/>
                <c:pt idx="0">
                  <c:v>RAINONE</c:v>
                </c:pt>
                <c:pt idx="1">
                  <c:v>MANTOVANI</c:v>
                </c:pt>
                <c:pt idx="2">
                  <c:v>SCARCHILLI</c:v>
                </c:pt>
                <c:pt idx="3">
                  <c:v>LAZZARO </c:v>
                </c:pt>
                <c:pt idx="4">
                  <c:v>MAGGIORE</c:v>
                </c:pt>
                <c:pt idx="5">
                  <c:v>LA NOCE</c:v>
                </c:pt>
                <c:pt idx="6">
                  <c:v>SPLENDIANI </c:v>
                </c:pt>
                <c:pt idx="7">
                  <c:v>BIZZARRI</c:v>
                </c:pt>
              </c:strCache>
            </c:strRef>
          </c:cat>
          <c:val>
            <c:numRef>
              <c:f>'fase pre'!$AE$3:$AE$10</c:f>
              <c:numCache>
                <c:formatCode>General</c:formatCode>
                <c:ptCount val="8"/>
                <c:pt idx="0">
                  <c:v>18.0</c:v>
                </c:pt>
                <c:pt idx="1">
                  <c:v>14.0</c:v>
                </c:pt>
                <c:pt idx="2">
                  <c:v>15.0</c:v>
                </c:pt>
                <c:pt idx="3">
                  <c:v>9.0</c:v>
                </c:pt>
                <c:pt idx="4">
                  <c:v>9.0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'fase pre'!$AF$2</c:f>
              <c:strCache>
                <c:ptCount val="1"/>
                <c:pt idx="0">
                  <c:v>RISPOSTE ERRATE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pre'!$AD$3:$AD$10</c:f>
              <c:strCache>
                <c:ptCount val="8"/>
                <c:pt idx="0">
                  <c:v>RAINONE</c:v>
                </c:pt>
                <c:pt idx="1">
                  <c:v>MANTOVANI</c:v>
                </c:pt>
                <c:pt idx="2">
                  <c:v>SCARCHILLI</c:v>
                </c:pt>
                <c:pt idx="3">
                  <c:v>LAZZARO </c:v>
                </c:pt>
                <c:pt idx="4">
                  <c:v>MAGGIORE</c:v>
                </c:pt>
                <c:pt idx="5">
                  <c:v>LA NOCE</c:v>
                </c:pt>
                <c:pt idx="6">
                  <c:v>SPLENDIANI </c:v>
                </c:pt>
                <c:pt idx="7">
                  <c:v>BIZZARRI</c:v>
                </c:pt>
              </c:strCache>
            </c:strRef>
          </c:cat>
          <c:val>
            <c:numRef>
              <c:f>'fase pre'!$AF$3:$AF$10</c:f>
              <c:numCache>
                <c:formatCode>General</c:formatCode>
                <c:ptCount val="8"/>
                <c:pt idx="0">
                  <c:v>2.0</c:v>
                </c:pt>
                <c:pt idx="1">
                  <c:v>6.0</c:v>
                </c:pt>
                <c:pt idx="2">
                  <c:v>5.0</c:v>
                </c:pt>
                <c:pt idx="3">
                  <c:v>11.0</c:v>
                </c:pt>
                <c:pt idx="4">
                  <c:v>11.0</c:v>
                </c:pt>
                <c:pt idx="5">
                  <c:v>6.0</c:v>
                </c:pt>
                <c:pt idx="6">
                  <c:v>5.0</c:v>
                </c:pt>
                <c:pt idx="7">
                  <c:v>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367808"/>
        <c:axId val="487370560"/>
      </c:barChart>
      <c:catAx>
        <c:axId val="4873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70560"/>
        <c:crosses val="autoZero"/>
        <c:auto val="1"/>
        <c:lblAlgn val="ctr"/>
        <c:lblOffset val="100"/>
        <c:noMultiLvlLbl val="0"/>
      </c:catAx>
      <c:valAx>
        <c:axId val="487370560"/>
        <c:scaling>
          <c:orientation val="minMax"/>
        </c:scaling>
        <c:delete val="1"/>
        <c:axPos val="l"/>
        <c:majorTickMark val="none"/>
        <c:minorTickMark val="none"/>
        <c:tickLblPos val="nextTo"/>
        <c:crossAx val="4873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'pase post'!$AD$7</c:f>
              <c:strCache>
                <c:ptCount val="1"/>
                <c:pt idx="0">
                  <c:v>RISPOSTE CORRETTE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'pase post'!$AC$8:$AC$12</c:f>
              <c:strCache>
                <c:ptCount val="5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</c:strCache>
            </c:strRef>
          </c:cat>
          <c:val>
            <c:numRef>
              <c:f>'pase post'!$AD$8:$AD$12</c:f>
              <c:numCache>
                <c:formatCode>General</c:formatCode>
                <c:ptCount val="5"/>
                <c:pt idx="0">
                  <c:v>19.0</c:v>
                </c:pt>
                <c:pt idx="1">
                  <c:v>20.0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'pase post'!$AE$7</c:f>
              <c:strCache>
                <c:ptCount val="1"/>
                <c:pt idx="0">
                  <c:v>RISPOSTE ERRATE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'pase post'!$AC$8:$AC$12</c:f>
              <c:strCache>
                <c:ptCount val="5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</c:strCache>
            </c:strRef>
          </c:cat>
          <c:val>
            <c:numRef>
              <c:f>'pase post'!$AE$8:$AE$12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409232"/>
        <c:axId val="487411984"/>
      </c:barChart>
      <c:catAx>
        <c:axId val="4874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411984"/>
        <c:crosses val="autoZero"/>
        <c:auto val="1"/>
        <c:lblAlgn val="ctr"/>
        <c:lblOffset val="100"/>
        <c:noMultiLvlLbl val="0"/>
      </c:catAx>
      <c:valAx>
        <c:axId val="487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4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FASE POST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'pase post'!$AD$6:$AD$7</c:f>
              <c:strCache>
                <c:ptCount val="2"/>
                <c:pt idx="1">
                  <c:v>RISPOSTE CORRETTE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'pase post'!$AC$8:$AC$13</c:f>
              <c:strCache>
                <c:ptCount val="6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  <c:pt idx="5">
                  <c:v>RAINONE</c:v>
                </c:pt>
              </c:strCache>
            </c:strRef>
          </c:cat>
          <c:val>
            <c:numRef>
              <c:f>'pase post'!$AD$8:$AD$13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  <c:pt idx="5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'pase post'!$AE$6:$AE$7</c:f>
              <c:strCache>
                <c:ptCount val="2"/>
                <c:pt idx="1">
                  <c:v>RISPOSTE ERRATE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'pase post'!$AC$8:$AC$13</c:f>
              <c:strCache>
                <c:ptCount val="6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  <c:pt idx="5">
                  <c:v>RAINONE</c:v>
                </c:pt>
              </c:strCache>
            </c:strRef>
          </c:cat>
          <c:val>
            <c:numRef>
              <c:f>'pase post'!$AE$8:$AE$13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438672"/>
        <c:axId val="487441424"/>
      </c:barChart>
      <c:catAx>
        <c:axId val="4874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441424"/>
        <c:crosses val="autoZero"/>
        <c:auto val="1"/>
        <c:lblAlgn val="ctr"/>
        <c:lblOffset val="100"/>
        <c:noMultiLvlLbl val="0"/>
      </c:catAx>
      <c:valAx>
        <c:axId val="4874414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874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16</xdr:row>
      <xdr:rowOff>63499</xdr:rowOff>
    </xdr:from>
    <xdr:to>
      <xdr:col>17</xdr:col>
      <xdr:colOff>150678</xdr:colOff>
      <xdr:row>40</xdr:row>
      <xdr:rowOff>64575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97020</xdr:colOff>
      <xdr:row>9</xdr:row>
      <xdr:rowOff>161386</xdr:rowOff>
    </xdr:from>
    <xdr:to>
      <xdr:col>43</xdr:col>
      <xdr:colOff>507309</xdr:colOff>
      <xdr:row>32</xdr:row>
      <xdr:rowOff>72486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172065</xdr:colOff>
      <xdr:row>13</xdr:row>
      <xdr:rowOff>96411</xdr:rowOff>
    </xdr:from>
    <xdr:to>
      <xdr:col>28</xdr:col>
      <xdr:colOff>273118</xdr:colOff>
      <xdr:row>35</xdr:row>
      <xdr:rowOff>95591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172065</xdr:colOff>
      <xdr:row>13</xdr:row>
      <xdr:rowOff>96411</xdr:rowOff>
    </xdr:from>
    <xdr:to>
      <xdr:col>32</xdr:col>
      <xdr:colOff>647291</xdr:colOff>
      <xdr:row>26</xdr:row>
      <xdr:rowOff>176708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17</xdr:row>
      <xdr:rowOff>0</xdr:rowOff>
    </xdr:from>
    <xdr:to>
      <xdr:col>35</xdr:col>
      <xdr:colOff>444500</xdr:colOff>
      <xdr:row>30</xdr:row>
      <xdr:rowOff>101600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23725</xdr:colOff>
      <xdr:row>16</xdr:row>
      <xdr:rowOff>170542</xdr:rowOff>
    </xdr:from>
    <xdr:to>
      <xdr:col>28</xdr:col>
      <xdr:colOff>478692</xdr:colOff>
      <xdr:row>29</xdr:row>
      <xdr:rowOff>192314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opLeftCell="S1" zoomScale="93" zoomScaleNormal="63" zoomScalePageLayoutView="63" workbookViewId="0">
      <selection activeCell="AE3" sqref="AE3:AE5"/>
    </sheetView>
  </sheetViews>
  <sheetFormatPr baseColWidth="10" defaultRowHeight="16" x14ac:dyDescent="0.2"/>
  <cols>
    <col min="1" max="1" width="16" customWidth="1"/>
    <col min="2" max="5" width="10.83203125" customWidth="1"/>
  </cols>
  <sheetData>
    <row r="1" spans="1:32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AD1" t="s">
        <v>0</v>
      </c>
      <c r="AE1" t="s">
        <v>10</v>
      </c>
      <c r="AF1" t="s">
        <v>11</v>
      </c>
    </row>
    <row r="2" spans="1:32" x14ac:dyDescent="0.2">
      <c r="AE2" t="s">
        <v>37</v>
      </c>
      <c r="AF2" t="s">
        <v>38</v>
      </c>
    </row>
    <row r="3" spans="1:32" x14ac:dyDescent="0.2">
      <c r="A3" t="s">
        <v>2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33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33</v>
      </c>
      <c r="V3">
        <f t="shared" ref="V3:V10" si="0">COUNTIF(B3:U3,"esatte")</f>
        <v>18</v>
      </c>
      <c r="W3">
        <f t="shared" ref="W3:W10" si="1">COUNTIF(B3:U3,"errate")</f>
        <v>2</v>
      </c>
      <c r="AD3" t="s">
        <v>2</v>
      </c>
      <c r="AE3">
        <v>18</v>
      </c>
      <c r="AF3">
        <v>2</v>
      </c>
    </row>
    <row r="4" spans="1:32" x14ac:dyDescent="0.2">
      <c r="A4" t="s">
        <v>3</v>
      </c>
      <c r="B4" s="1" t="s">
        <v>33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s="1" t="s">
        <v>33</v>
      </c>
      <c r="N4" s="1" t="s">
        <v>33</v>
      </c>
      <c r="O4" t="s">
        <v>32</v>
      </c>
      <c r="P4" s="1" t="s">
        <v>33</v>
      </c>
      <c r="Q4" t="s">
        <v>32</v>
      </c>
      <c r="R4" t="s">
        <v>32</v>
      </c>
      <c r="S4" t="s">
        <v>32</v>
      </c>
      <c r="T4" s="1" t="s">
        <v>33</v>
      </c>
      <c r="U4" s="1" t="s">
        <v>33</v>
      </c>
      <c r="V4">
        <f t="shared" si="0"/>
        <v>14</v>
      </c>
      <c r="W4">
        <f t="shared" si="1"/>
        <v>6</v>
      </c>
      <c r="AD4" t="s">
        <v>3</v>
      </c>
      <c r="AE4">
        <v>14</v>
      </c>
      <c r="AF4">
        <v>6</v>
      </c>
    </row>
    <row r="5" spans="1:32" x14ac:dyDescent="0.2">
      <c r="A5" t="s">
        <v>4</v>
      </c>
      <c r="B5" s="1" t="s">
        <v>33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s="1" t="s">
        <v>33</v>
      </c>
      <c r="L5" t="s">
        <v>32</v>
      </c>
      <c r="M5" t="s">
        <v>32</v>
      </c>
      <c r="N5" s="1" t="s">
        <v>33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s="1" t="s">
        <v>33</v>
      </c>
      <c r="U5" s="1" t="s">
        <v>33</v>
      </c>
      <c r="V5">
        <f t="shared" si="0"/>
        <v>15</v>
      </c>
      <c r="W5">
        <f t="shared" si="1"/>
        <v>5</v>
      </c>
      <c r="AD5" t="s">
        <v>4</v>
      </c>
      <c r="AE5">
        <v>15</v>
      </c>
      <c r="AF5">
        <v>5</v>
      </c>
    </row>
    <row r="6" spans="1:32" x14ac:dyDescent="0.2">
      <c r="A6" t="s">
        <v>5</v>
      </c>
      <c r="B6" t="s">
        <v>32</v>
      </c>
      <c r="C6" t="s">
        <v>33</v>
      </c>
      <c r="D6" t="s">
        <v>33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33</v>
      </c>
      <c r="L6" t="s">
        <v>32</v>
      </c>
      <c r="M6" t="s">
        <v>32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>
        <f t="shared" si="0"/>
        <v>9</v>
      </c>
      <c r="W6">
        <f t="shared" si="1"/>
        <v>11</v>
      </c>
      <c r="AD6" t="s">
        <v>5</v>
      </c>
      <c r="AE6">
        <v>9</v>
      </c>
      <c r="AF6">
        <v>11</v>
      </c>
    </row>
    <row r="7" spans="1:32" x14ac:dyDescent="0.2">
      <c r="A7" t="s">
        <v>6</v>
      </c>
      <c r="B7" s="1" t="s">
        <v>33</v>
      </c>
      <c r="C7" t="s">
        <v>32</v>
      </c>
      <c r="D7" t="s">
        <v>32</v>
      </c>
      <c r="E7" s="1" t="s">
        <v>33</v>
      </c>
      <c r="F7" t="s">
        <v>32</v>
      </c>
      <c r="G7" t="s">
        <v>32</v>
      </c>
      <c r="H7" t="s">
        <v>32</v>
      </c>
      <c r="I7" s="1" t="s">
        <v>33</v>
      </c>
      <c r="J7" s="1" t="s">
        <v>32</v>
      </c>
      <c r="K7" t="s">
        <v>32</v>
      </c>
      <c r="L7" t="s">
        <v>32</v>
      </c>
      <c r="M7" t="s">
        <v>32</v>
      </c>
      <c r="N7" s="1" t="s">
        <v>33</v>
      </c>
      <c r="O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  <c r="U7" s="1" t="s">
        <v>33</v>
      </c>
      <c r="V7">
        <f t="shared" si="0"/>
        <v>9</v>
      </c>
      <c r="W7">
        <f t="shared" si="1"/>
        <v>11</v>
      </c>
      <c r="AD7" t="s">
        <v>6</v>
      </c>
      <c r="AE7">
        <v>9</v>
      </c>
      <c r="AF7">
        <v>11</v>
      </c>
    </row>
    <row r="8" spans="1:32" x14ac:dyDescent="0.2">
      <c r="A8" t="s">
        <v>7</v>
      </c>
      <c r="B8" t="s">
        <v>32</v>
      </c>
      <c r="C8" t="s">
        <v>32</v>
      </c>
      <c r="D8" t="s">
        <v>33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33</v>
      </c>
      <c r="P8" t="s">
        <v>32</v>
      </c>
      <c r="Q8" t="s">
        <v>32</v>
      </c>
      <c r="R8" t="s">
        <v>32</v>
      </c>
      <c r="S8" t="s">
        <v>32</v>
      </c>
      <c r="T8" s="1" t="s">
        <v>33</v>
      </c>
      <c r="U8" s="1" t="s">
        <v>33</v>
      </c>
      <c r="V8">
        <f t="shared" si="0"/>
        <v>14</v>
      </c>
      <c r="W8">
        <f t="shared" si="1"/>
        <v>6</v>
      </c>
      <c r="AD8" t="s">
        <v>7</v>
      </c>
      <c r="AE8">
        <v>14</v>
      </c>
      <c r="AF8">
        <v>6</v>
      </c>
    </row>
    <row r="9" spans="1:32" x14ac:dyDescent="0.2">
      <c r="A9" t="s">
        <v>8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34</v>
      </c>
      <c r="M9" t="s">
        <v>33</v>
      </c>
      <c r="N9" s="1" t="s">
        <v>33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s="1" t="s">
        <v>33</v>
      </c>
      <c r="U9" s="1" t="s">
        <v>33</v>
      </c>
      <c r="V9">
        <f t="shared" si="0"/>
        <v>16</v>
      </c>
      <c r="W9">
        <f t="shared" si="1"/>
        <v>4</v>
      </c>
      <c r="AD9" t="s">
        <v>8</v>
      </c>
      <c r="AE9">
        <v>15</v>
      </c>
      <c r="AF9">
        <v>5</v>
      </c>
    </row>
    <row r="10" spans="1:32" x14ac:dyDescent="0.2">
      <c r="A10" t="s">
        <v>9</v>
      </c>
      <c r="B10" t="s">
        <v>33</v>
      </c>
      <c r="C10" t="s">
        <v>32</v>
      </c>
      <c r="D10" t="s">
        <v>33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32</v>
      </c>
      <c r="K10" t="s">
        <v>33</v>
      </c>
      <c r="L10" t="s">
        <v>32</v>
      </c>
      <c r="M10" t="s">
        <v>32</v>
      </c>
      <c r="N10" t="s">
        <v>33</v>
      </c>
      <c r="O10" t="s">
        <v>33</v>
      </c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33</v>
      </c>
      <c r="V10">
        <f t="shared" si="0"/>
        <v>14</v>
      </c>
      <c r="W10">
        <f t="shared" si="1"/>
        <v>6</v>
      </c>
      <c r="AD10" t="s">
        <v>9</v>
      </c>
      <c r="AE10">
        <v>14</v>
      </c>
      <c r="AF1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opLeftCell="H1" zoomScale="91" workbookViewId="0">
      <selection activeCell="V15" sqref="V15"/>
    </sheetView>
  </sheetViews>
  <sheetFormatPr baseColWidth="10" defaultRowHeight="16" x14ac:dyDescent="0.2"/>
  <sheetData>
    <row r="1" spans="1:31" x14ac:dyDescent="0.2">
      <c r="A1" s="1"/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10</v>
      </c>
      <c r="W1" s="1" t="s">
        <v>11</v>
      </c>
    </row>
    <row r="2" spans="1:31" x14ac:dyDescent="0.2">
      <c r="A2" s="1" t="s">
        <v>1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36</v>
      </c>
      <c r="O2" s="1" t="s">
        <v>35</v>
      </c>
      <c r="P2" s="1" t="s">
        <v>35</v>
      </c>
      <c r="Q2" s="1" t="s">
        <v>35</v>
      </c>
      <c r="R2" s="1" t="s">
        <v>35</v>
      </c>
      <c r="S2" s="1" t="s">
        <v>35</v>
      </c>
      <c r="T2" s="1" t="s">
        <v>35</v>
      </c>
      <c r="U2" s="1" t="s">
        <v>35</v>
      </c>
      <c r="V2">
        <f>COUNTIF(B2:U2,"corrette")</f>
        <v>19</v>
      </c>
      <c r="W2">
        <f>COUNTIF(B2:U2,"errate")</f>
        <v>1</v>
      </c>
    </row>
    <row r="3" spans="1:31" x14ac:dyDescent="0.2">
      <c r="A3" s="1" t="s">
        <v>3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35</v>
      </c>
      <c r="V3">
        <f t="shared" ref="V3:V6" si="0">COUNTIF(B3:U3,"corrette")</f>
        <v>20</v>
      </c>
      <c r="W3">
        <f t="shared" ref="W3:W6" si="1">COUNTIF(B3:U3,"errate")</f>
        <v>0</v>
      </c>
    </row>
    <row r="4" spans="1:31" x14ac:dyDescent="0.2">
      <c r="A4" s="1" t="s">
        <v>4</v>
      </c>
      <c r="B4" s="1" t="s">
        <v>35</v>
      </c>
      <c r="C4" s="1" t="s">
        <v>35</v>
      </c>
      <c r="D4" s="1" t="s">
        <v>36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36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  <c r="Q4" s="1" t="s">
        <v>35</v>
      </c>
      <c r="R4" s="1" t="s">
        <v>35</v>
      </c>
      <c r="S4" s="1" t="s">
        <v>35</v>
      </c>
      <c r="T4" s="1" t="s">
        <v>35</v>
      </c>
      <c r="U4" s="1" t="s">
        <v>36</v>
      </c>
      <c r="V4">
        <f t="shared" si="0"/>
        <v>17</v>
      </c>
      <c r="W4">
        <f t="shared" si="1"/>
        <v>3</v>
      </c>
    </row>
    <row r="5" spans="1:31" x14ac:dyDescent="0.2">
      <c r="A5" s="1" t="s">
        <v>7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  <c r="U5" s="1" t="s">
        <v>36</v>
      </c>
      <c r="V5">
        <f t="shared" si="0"/>
        <v>19</v>
      </c>
      <c r="W5">
        <f t="shared" si="1"/>
        <v>1</v>
      </c>
    </row>
    <row r="6" spans="1:31" x14ac:dyDescent="0.2">
      <c r="A6" s="1" t="s">
        <v>8</v>
      </c>
      <c r="B6" s="1" t="s">
        <v>35</v>
      </c>
      <c r="C6" s="1" t="s">
        <v>35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36</v>
      </c>
      <c r="V6">
        <f t="shared" si="0"/>
        <v>19</v>
      </c>
      <c r="W6">
        <f t="shared" si="1"/>
        <v>1</v>
      </c>
    </row>
    <row r="7" spans="1:3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AD7" s="1" t="s">
        <v>37</v>
      </c>
      <c r="AE7" s="1" t="s">
        <v>38</v>
      </c>
    </row>
    <row r="8" spans="1:31" x14ac:dyDescent="0.2">
      <c r="AC8" s="1" t="s">
        <v>1</v>
      </c>
      <c r="AD8">
        <v>19</v>
      </c>
      <c r="AE8">
        <v>1</v>
      </c>
    </row>
    <row r="9" spans="1:31" x14ac:dyDescent="0.2">
      <c r="AC9" s="1" t="s">
        <v>3</v>
      </c>
      <c r="AD9">
        <v>20</v>
      </c>
      <c r="AE9">
        <f t="shared" ref="AE9" si="2">COUNTIF(J9:AC9,"FALSA")</f>
        <v>0</v>
      </c>
    </row>
    <row r="10" spans="1:31" x14ac:dyDescent="0.2">
      <c r="AC10" s="1" t="s">
        <v>4</v>
      </c>
      <c r="AD10">
        <v>17</v>
      </c>
      <c r="AE10">
        <v>3</v>
      </c>
    </row>
    <row r="11" spans="1:31" x14ac:dyDescent="0.2">
      <c r="AC11" s="1" t="s">
        <v>7</v>
      </c>
      <c r="AD11">
        <v>19</v>
      </c>
      <c r="AE11">
        <v>1</v>
      </c>
    </row>
    <row r="12" spans="1:31" x14ac:dyDescent="0.2">
      <c r="AC12" s="1" t="s">
        <v>8</v>
      </c>
      <c r="AD12">
        <v>19</v>
      </c>
      <c r="AE12">
        <v>1</v>
      </c>
    </row>
    <row r="13" spans="1:31" x14ac:dyDescent="0.2">
      <c r="AC13" s="1" t="s">
        <v>2</v>
      </c>
      <c r="AD13">
        <v>18</v>
      </c>
      <c r="AE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baseColWidth="10" defaultRowHeight="16" x14ac:dyDescent="0.2"/>
  <sheetData>
    <row r="1" spans="1:2" x14ac:dyDescent="0.2">
      <c r="A1" s="4" t="s">
        <v>39</v>
      </c>
      <c r="B1" s="4"/>
    </row>
    <row r="2" spans="1:2" x14ac:dyDescent="0.2">
      <c r="A2" s="2"/>
      <c r="B2" s="2"/>
    </row>
    <row r="3" spans="1:2" x14ac:dyDescent="0.2">
      <c r="A3" s="2" t="s">
        <v>40</v>
      </c>
      <c r="B3" s="2">
        <v>1.3333333333333333</v>
      </c>
    </row>
    <row r="4" spans="1:2" x14ac:dyDescent="0.2">
      <c r="A4" s="2" t="s">
        <v>41</v>
      </c>
      <c r="B4" s="2">
        <v>0.42163702135578401</v>
      </c>
    </row>
    <row r="5" spans="1:2" x14ac:dyDescent="0.2">
      <c r="A5" s="2" t="s">
        <v>42</v>
      </c>
      <c r="B5" s="2">
        <v>1</v>
      </c>
    </row>
    <row r="6" spans="1:2" x14ac:dyDescent="0.2">
      <c r="A6" s="2" t="s">
        <v>43</v>
      </c>
      <c r="B6" s="2">
        <v>1</v>
      </c>
    </row>
    <row r="7" spans="1:2" x14ac:dyDescent="0.2">
      <c r="A7" s="2" t="s">
        <v>44</v>
      </c>
      <c r="B7" s="2">
        <v>1.0327955589886446</v>
      </c>
    </row>
    <row r="8" spans="1:2" x14ac:dyDescent="0.2">
      <c r="A8" s="2" t="s">
        <v>45</v>
      </c>
      <c r="B8" s="2">
        <v>1.0666666666666669</v>
      </c>
    </row>
    <row r="9" spans="1:2" x14ac:dyDescent="0.2">
      <c r="A9" s="2" t="s">
        <v>46</v>
      </c>
      <c r="B9" s="2">
        <v>0.58593750000000355</v>
      </c>
    </row>
    <row r="10" spans="1:2" x14ac:dyDescent="0.2">
      <c r="A10" s="2" t="s">
        <v>47</v>
      </c>
      <c r="B10" s="2">
        <v>0.66566901262940059</v>
      </c>
    </row>
    <row r="11" spans="1:2" x14ac:dyDescent="0.2">
      <c r="A11" s="2" t="s">
        <v>48</v>
      </c>
      <c r="B11" s="2">
        <v>3</v>
      </c>
    </row>
    <row r="12" spans="1:2" x14ac:dyDescent="0.2">
      <c r="A12" s="2" t="s">
        <v>49</v>
      </c>
      <c r="B12" s="2">
        <v>0</v>
      </c>
    </row>
    <row r="13" spans="1:2" x14ac:dyDescent="0.2">
      <c r="A13" s="2" t="s">
        <v>50</v>
      </c>
      <c r="B13" s="2">
        <v>3</v>
      </c>
    </row>
    <row r="14" spans="1:2" x14ac:dyDescent="0.2">
      <c r="A14" s="2" t="s">
        <v>51</v>
      </c>
      <c r="B14" s="2">
        <v>8</v>
      </c>
    </row>
    <row r="15" spans="1:2" ht="17" thickBot="1" x14ac:dyDescent="0.25">
      <c r="A15" s="3" t="s">
        <v>52</v>
      </c>
      <c r="B15" s="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6" x14ac:dyDescent="0.2"/>
  <cols>
    <col min="3" max="3" width="29.33203125" customWidth="1"/>
  </cols>
  <sheetData>
    <row r="1" spans="1:3" x14ac:dyDescent="0.2">
      <c r="A1" s="4" t="s">
        <v>53</v>
      </c>
      <c r="B1" s="4"/>
      <c r="C1" s="6" t="s">
        <v>54</v>
      </c>
    </row>
    <row r="2" spans="1:3" x14ac:dyDescent="0.2">
      <c r="A2" s="2"/>
      <c r="B2" s="2"/>
    </row>
    <row r="3" spans="1:3" x14ac:dyDescent="0.2">
      <c r="A3" s="2" t="s">
        <v>40</v>
      </c>
      <c r="B3" s="2">
        <v>13.5</v>
      </c>
      <c r="C3" s="1">
        <v>1.3333333329999999</v>
      </c>
    </row>
    <row r="4" spans="1:3" x14ac:dyDescent="0.2">
      <c r="A4" s="2" t="s">
        <v>41</v>
      </c>
      <c r="B4" s="2">
        <v>1.0856202966836188</v>
      </c>
      <c r="C4" s="1">
        <v>0.421637021</v>
      </c>
    </row>
    <row r="5" spans="1:3" x14ac:dyDescent="0.2">
      <c r="A5" s="2" t="s">
        <v>42</v>
      </c>
      <c r="B5" s="2">
        <v>14</v>
      </c>
      <c r="C5" s="1">
        <v>1</v>
      </c>
    </row>
    <row r="6" spans="1:3" x14ac:dyDescent="0.2">
      <c r="A6" s="2" t="s">
        <v>43</v>
      </c>
      <c r="B6" s="2">
        <v>14</v>
      </c>
      <c r="C6" s="1">
        <v>1</v>
      </c>
    </row>
    <row r="7" spans="1:3" x14ac:dyDescent="0.2">
      <c r="A7" s="2" t="s">
        <v>44</v>
      </c>
      <c r="B7" s="2">
        <v>3.0705978943149539</v>
      </c>
      <c r="C7" s="1">
        <v>1.032795559</v>
      </c>
    </row>
    <row r="8" spans="1:3" x14ac:dyDescent="0.2">
      <c r="A8" s="2" t="s">
        <v>45</v>
      </c>
      <c r="B8" s="2">
        <v>9.4285714285714288</v>
      </c>
      <c r="C8" s="1">
        <v>1.066666667</v>
      </c>
    </row>
    <row r="9" spans="1:3" x14ac:dyDescent="0.2">
      <c r="A9" s="2" t="s">
        <v>46</v>
      </c>
      <c r="B9" s="2">
        <v>-0.11570247933884303</v>
      </c>
      <c r="C9" s="1">
        <v>0.5859375</v>
      </c>
    </row>
    <row r="10" spans="1:3" x14ac:dyDescent="0.2">
      <c r="A10" s="2" t="s">
        <v>47</v>
      </c>
      <c r="B10" s="2">
        <v>-0.55265122799424327</v>
      </c>
      <c r="C10" s="1">
        <v>0.66566901300000003</v>
      </c>
    </row>
    <row r="11" spans="1:3" x14ac:dyDescent="0.2">
      <c r="A11" s="2" t="s">
        <v>48</v>
      </c>
      <c r="B11" s="2">
        <v>9</v>
      </c>
      <c r="C11" s="1">
        <v>3</v>
      </c>
    </row>
    <row r="12" spans="1:3" x14ac:dyDescent="0.2">
      <c r="A12" s="2" t="s">
        <v>49</v>
      </c>
      <c r="B12" s="2">
        <v>9</v>
      </c>
      <c r="C12" s="1">
        <v>0</v>
      </c>
    </row>
    <row r="13" spans="1:3" x14ac:dyDescent="0.2">
      <c r="A13" s="2" t="s">
        <v>50</v>
      </c>
      <c r="B13" s="2">
        <v>18</v>
      </c>
      <c r="C13" s="1">
        <v>3</v>
      </c>
    </row>
    <row r="14" spans="1:3" x14ac:dyDescent="0.2">
      <c r="A14" s="2" t="s">
        <v>51</v>
      </c>
      <c r="B14" s="2">
        <v>108</v>
      </c>
      <c r="C14" s="1">
        <v>8</v>
      </c>
    </row>
    <row r="15" spans="1:3" ht="17" thickBot="1" x14ac:dyDescent="0.25">
      <c r="A15" s="3" t="s">
        <v>52</v>
      </c>
      <c r="B15" s="3">
        <v>8</v>
      </c>
      <c r="C15" s="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baseColWidth="10" defaultRowHeight="16" x14ac:dyDescent="0.2"/>
  <sheetData>
    <row r="1" spans="1:2" x14ac:dyDescent="0.2">
      <c r="A1" s="4" t="s">
        <v>39</v>
      </c>
      <c r="B1" s="4"/>
    </row>
    <row r="2" spans="1:2" x14ac:dyDescent="0.2">
      <c r="A2" s="2"/>
      <c r="B2" s="2"/>
    </row>
    <row r="3" spans="1:2" x14ac:dyDescent="0.2">
      <c r="A3" s="2" t="s">
        <v>40</v>
      </c>
      <c r="B3" s="2">
        <v>1.2</v>
      </c>
    </row>
    <row r="4" spans="1:2" x14ac:dyDescent="0.2">
      <c r="A4" s="2" t="s">
        <v>41</v>
      </c>
      <c r="B4" s="2">
        <v>0.48989794855663554</v>
      </c>
    </row>
    <row r="5" spans="1:2" x14ac:dyDescent="0.2">
      <c r="A5" s="2" t="s">
        <v>42</v>
      </c>
      <c r="B5" s="2">
        <v>1</v>
      </c>
    </row>
    <row r="6" spans="1:2" x14ac:dyDescent="0.2">
      <c r="A6" s="2" t="s">
        <v>43</v>
      </c>
      <c r="B6" s="2">
        <v>1</v>
      </c>
    </row>
    <row r="7" spans="1:2" x14ac:dyDescent="0.2">
      <c r="A7" s="2" t="s">
        <v>44</v>
      </c>
      <c r="B7" s="2">
        <v>1.0954451150103321</v>
      </c>
    </row>
    <row r="8" spans="1:2" x14ac:dyDescent="0.2">
      <c r="A8" s="2" t="s">
        <v>45</v>
      </c>
      <c r="B8" s="2">
        <v>1.2</v>
      </c>
    </row>
    <row r="9" spans="1:2" x14ac:dyDescent="0.2">
      <c r="A9" s="2" t="s">
        <v>46</v>
      </c>
      <c r="B9" s="2">
        <v>2.9166666666666643</v>
      </c>
    </row>
    <row r="10" spans="1:2" x14ac:dyDescent="0.2">
      <c r="A10" s="2" t="s">
        <v>47</v>
      </c>
      <c r="B10" s="2">
        <v>1.2932338163316424</v>
      </c>
    </row>
    <row r="11" spans="1:2" x14ac:dyDescent="0.2">
      <c r="A11" s="2" t="s">
        <v>48</v>
      </c>
      <c r="B11" s="2">
        <v>3</v>
      </c>
    </row>
    <row r="12" spans="1:2" x14ac:dyDescent="0.2">
      <c r="A12" s="2" t="s">
        <v>49</v>
      </c>
      <c r="B12" s="2">
        <v>0</v>
      </c>
    </row>
    <row r="13" spans="1:2" x14ac:dyDescent="0.2">
      <c r="A13" s="2" t="s">
        <v>50</v>
      </c>
      <c r="B13" s="2">
        <v>3</v>
      </c>
    </row>
    <row r="14" spans="1:2" x14ac:dyDescent="0.2">
      <c r="A14" s="2" t="s">
        <v>51</v>
      </c>
      <c r="B14" s="2">
        <v>6</v>
      </c>
    </row>
    <row r="15" spans="1:2" ht="17" thickBot="1" x14ac:dyDescent="0.25">
      <c r="A15" s="3" t="s">
        <v>52</v>
      </c>
      <c r="B15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32" customWidth="1"/>
    <col min="3" max="3" width="41.33203125" customWidth="1"/>
  </cols>
  <sheetData>
    <row r="1" spans="1:3" x14ac:dyDescent="0.2">
      <c r="A1" s="4" t="s">
        <v>55</v>
      </c>
      <c r="B1" s="4"/>
      <c r="C1" s="4" t="s">
        <v>56</v>
      </c>
    </row>
    <row r="2" spans="1:3" x14ac:dyDescent="0.2">
      <c r="A2" s="2"/>
      <c r="B2" s="2"/>
    </row>
    <row r="3" spans="1:3" x14ac:dyDescent="0.2">
      <c r="A3" s="2" t="s">
        <v>40</v>
      </c>
      <c r="B3" s="2">
        <v>18.8</v>
      </c>
      <c r="C3" s="2">
        <v>1.2</v>
      </c>
    </row>
    <row r="4" spans="1:3" x14ac:dyDescent="0.2">
      <c r="A4" s="2" t="s">
        <v>41</v>
      </c>
      <c r="B4" s="2">
        <v>0.48989794855663565</v>
      </c>
      <c r="C4" s="2">
        <v>0.48989794855663554</v>
      </c>
    </row>
    <row r="5" spans="1:3" x14ac:dyDescent="0.2">
      <c r="A5" s="2" t="s">
        <v>42</v>
      </c>
      <c r="B5" s="2">
        <v>19</v>
      </c>
      <c r="C5" s="2">
        <v>1</v>
      </c>
    </row>
    <row r="6" spans="1:3" x14ac:dyDescent="0.2">
      <c r="A6" s="2" t="s">
        <v>43</v>
      </c>
      <c r="B6" s="2">
        <v>19</v>
      </c>
      <c r="C6" s="2">
        <v>1</v>
      </c>
    </row>
    <row r="7" spans="1:3" x14ac:dyDescent="0.2">
      <c r="A7" s="2" t="s">
        <v>44</v>
      </c>
      <c r="B7" s="2">
        <v>1.0954451150103324</v>
      </c>
      <c r="C7" s="2">
        <v>1.0954451150103321</v>
      </c>
    </row>
    <row r="8" spans="1:3" x14ac:dyDescent="0.2">
      <c r="A8" s="2" t="s">
        <v>45</v>
      </c>
      <c r="B8" s="2">
        <v>1.2000000000000002</v>
      </c>
      <c r="C8" s="2">
        <v>1.2</v>
      </c>
    </row>
    <row r="9" spans="1:3" x14ac:dyDescent="0.2">
      <c r="A9" s="2" t="s">
        <v>46</v>
      </c>
      <c r="B9" s="2">
        <v>2.9166666666666679</v>
      </c>
      <c r="C9" s="2">
        <v>2.9166666666666643</v>
      </c>
    </row>
    <row r="10" spans="1:3" x14ac:dyDescent="0.2">
      <c r="A10" s="2" t="s">
        <v>47</v>
      </c>
      <c r="B10" s="2">
        <v>-1.2932338163316444</v>
      </c>
      <c r="C10" s="2">
        <v>1.2932338163316424</v>
      </c>
    </row>
    <row r="11" spans="1:3" x14ac:dyDescent="0.2">
      <c r="A11" s="2" t="s">
        <v>48</v>
      </c>
      <c r="B11" s="2">
        <v>3</v>
      </c>
      <c r="C11" s="2">
        <v>3</v>
      </c>
    </row>
    <row r="12" spans="1:3" x14ac:dyDescent="0.2">
      <c r="A12" s="2" t="s">
        <v>49</v>
      </c>
      <c r="B12" s="2">
        <v>17</v>
      </c>
      <c r="C12" s="2">
        <v>0</v>
      </c>
    </row>
    <row r="13" spans="1:3" x14ac:dyDescent="0.2">
      <c r="A13" s="2" t="s">
        <v>50</v>
      </c>
      <c r="B13" s="2">
        <v>20</v>
      </c>
      <c r="C13" s="2">
        <v>3</v>
      </c>
    </row>
    <row r="14" spans="1:3" x14ac:dyDescent="0.2">
      <c r="A14" s="2" t="s">
        <v>51</v>
      </c>
      <c r="B14" s="2">
        <v>94</v>
      </c>
      <c r="C14" s="2">
        <v>6</v>
      </c>
    </row>
    <row r="15" spans="1:3" ht="17" thickBot="1" x14ac:dyDescent="0.25">
      <c r="A15" s="3" t="s">
        <v>52</v>
      </c>
      <c r="B15" s="3">
        <v>5</v>
      </c>
      <c r="C15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fase pre</vt:lpstr>
      <vt:lpstr>pase post</vt:lpstr>
      <vt:lpstr>Foglio4</vt:lpstr>
      <vt:lpstr>statistica pre</vt:lpstr>
      <vt:lpstr>Foglio2</vt:lpstr>
      <vt:lpstr>statistica post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2025-06-30T18:11:11Z</dcterms:created>
  <dcterms:modified xsi:type="dcterms:W3CDTF">2025-08-20T17:06:22Z</dcterms:modified>
</cp:coreProperties>
</file>