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CK\2\NEW2\Subir\"/>
    </mc:Choice>
  </mc:AlternateContent>
  <bookViews>
    <workbookView xWindow="0" yWindow="0" windowWidth="20490" windowHeight="7125"/>
  </bookViews>
  <sheets>
    <sheet name="Hoja1" sheetId="1" r:id="rId1"/>
  </sheets>
  <definedNames>
    <definedName name="_xlnm._FilterDatabase" localSheetId="0" hidden="1">Hoja1!$B$1:$E$1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E3" i="1"/>
  <c r="D4" i="1"/>
  <c r="E4" i="1"/>
  <c r="D5" i="1"/>
  <c r="E5" i="1"/>
  <c r="D6" i="1"/>
  <c r="E6" i="1"/>
  <c r="D7" i="1"/>
  <c r="E7" i="1"/>
  <c r="D8" i="1"/>
  <c r="E8" i="1"/>
  <c r="D9" i="1"/>
  <c r="E9" i="1"/>
  <c r="D10" i="1"/>
  <c r="E10" i="1"/>
  <c r="D11" i="1"/>
  <c r="E11" i="1"/>
  <c r="D12" i="1"/>
  <c r="E12" i="1"/>
  <c r="D13" i="1"/>
  <c r="E13" i="1"/>
  <c r="D14" i="1"/>
  <c r="E14" i="1"/>
  <c r="D15" i="1"/>
  <c r="E15" i="1"/>
  <c r="D16" i="1"/>
  <c r="E16" i="1"/>
  <c r="D17" i="1"/>
  <c r="E17" i="1"/>
  <c r="D18" i="1"/>
  <c r="E18" i="1"/>
  <c r="D19" i="1"/>
  <c r="E19" i="1"/>
  <c r="D20" i="1"/>
  <c r="E20" i="1"/>
  <c r="D21" i="1"/>
  <c r="E21" i="1"/>
  <c r="D22" i="1"/>
  <c r="E22" i="1"/>
  <c r="D23" i="1"/>
  <c r="E23" i="1"/>
  <c r="D24" i="1"/>
  <c r="E24" i="1"/>
  <c r="D25" i="1"/>
  <c r="E25" i="1"/>
  <c r="D26" i="1"/>
  <c r="E26" i="1"/>
  <c r="D27" i="1"/>
  <c r="E27" i="1"/>
  <c r="D28" i="1"/>
  <c r="E28" i="1"/>
  <c r="D29" i="1"/>
  <c r="E29" i="1"/>
  <c r="D30" i="1"/>
  <c r="E30" i="1"/>
  <c r="D31" i="1"/>
  <c r="E31" i="1"/>
  <c r="D32" i="1"/>
  <c r="E32" i="1"/>
  <c r="D33" i="1"/>
  <c r="E33" i="1"/>
  <c r="D34" i="1"/>
  <c r="E34" i="1"/>
  <c r="D35" i="1"/>
  <c r="E35" i="1"/>
  <c r="D36" i="1"/>
  <c r="E36" i="1"/>
  <c r="D37" i="1"/>
  <c r="E37" i="1"/>
  <c r="D38" i="1"/>
  <c r="E38" i="1"/>
  <c r="D39" i="1"/>
  <c r="E39" i="1"/>
  <c r="D40" i="1"/>
  <c r="E40" i="1"/>
  <c r="D41" i="1"/>
  <c r="E41" i="1"/>
  <c r="D42" i="1"/>
  <c r="E42" i="1"/>
  <c r="D43" i="1"/>
  <c r="E43" i="1"/>
  <c r="D44" i="1"/>
  <c r="E44" i="1"/>
  <c r="D45" i="1"/>
  <c r="E45" i="1"/>
  <c r="D46" i="1"/>
  <c r="E46" i="1"/>
  <c r="D47" i="1"/>
  <c r="E47" i="1"/>
  <c r="D48" i="1"/>
  <c r="E48" i="1"/>
  <c r="D49" i="1"/>
  <c r="E49" i="1"/>
  <c r="D50" i="1"/>
  <c r="E50" i="1"/>
  <c r="D51" i="1"/>
  <c r="E51" i="1"/>
  <c r="D52" i="1"/>
  <c r="E52" i="1"/>
  <c r="D53" i="1"/>
  <c r="E53" i="1"/>
  <c r="D54" i="1"/>
  <c r="E54" i="1"/>
  <c r="D55" i="1"/>
  <c r="E55" i="1"/>
  <c r="D56" i="1"/>
  <c r="E56" i="1"/>
  <c r="D57" i="1"/>
  <c r="E57" i="1"/>
  <c r="D58" i="1"/>
  <c r="E58" i="1"/>
  <c r="D59" i="1"/>
  <c r="E59" i="1"/>
  <c r="D60" i="1"/>
  <c r="E60" i="1"/>
  <c r="D61" i="1"/>
  <c r="E61" i="1"/>
  <c r="D62" i="1"/>
  <c r="E62" i="1"/>
  <c r="D63" i="1"/>
  <c r="E63" i="1"/>
  <c r="D64" i="1"/>
  <c r="E64" i="1"/>
  <c r="D65" i="1"/>
  <c r="E65" i="1"/>
  <c r="D66" i="1"/>
  <c r="E66" i="1"/>
  <c r="D67" i="1"/>
  <c r="E67" i="1"/>
  <c r="D68" i="1"/>
  <c r="E68" i="1"/>
  <c r="D69" i="1"/>
  <c r="E69" i="1"/>
  <c r="D70" i="1"/>
  <c r="E70" i="1"/>
  <c r="D71" i="1"/>
  <c r="E71" i="1"/>
  <c r="D72" i="1"/>
  <c r="E72" i="1"/>
  <c r="D73" i="1"/>
  <c r="E73" i="1"/>
  <c r="D74" i="1"/>
  <c r="E74" i="1"/>
  <c r="D75" i="1"/>
  <c r="E75" i="1"/>
  <c r="D76" i="1"/>
  <c r="E76" i="1"/>
  <c r="D77" i="1"/>
  <c r="E77" i="1"/>
  <c r="D78" i="1"/>
  <c r="E78" i="1"/>
  <c r="D79" i="1"/>
  <c r="E79" i="1"/>
  <c r="E2" i="1"/>
  <c r="D2" i="1"/>
  <c r="C80" i="1"/>
  <c r="C81" i="1" l="1"/>
  <c r="G2" i="1"/>
  <c r="H2" i="1" s="1"/>
  <c r="I2" i="1" s="1"/>
  <c r="G3" i="1"/>
  <c r="H3" i="1" s="1"/>
  <c r="I3" i="1" s="1"/>
  <c r="G4" i="1"/>
  <c r="H4" i="1" s="1"/>
  <c r="I4" i="1" s="1"/>
  <c r="G5" i="1"/>
  <c r="H5" i="1" s="1"/>
  <c r="I5" i="1" s="1"/>
  <c r="G6" i="1"/>
  <c r="H6" i="1" s="1"/>
  <c r="I6" i="1" s="1"/>
  <c r="G7" i="1"/>
  <c r="H7" i="1" s="1"/>
  <c r="I7" i="1" s="1"/>
  <c r="G8" i="1"/>
  <c r="H8" i="1" s="1"/>
  <c r="I8" i="1" s="1"/>
  <c r="G9" i="1"/>
  <c r="H9" i="1" s="1"/>
  <c r="I9" i="1" s="1"/>
  <c r="G10" i="1"/>
  <c r="H10" i="1" s="1"/>
  <c r="I10" i="1" s="1"/>
  <c r="G11" i="1"/>
  <c r="H11" i="1" s="1"/>
  <c r="I11" i="1" s="1"/>
  <c r="G12" i="1"/>
  <c r="H12" i="1" s="1"/>
  <c r="I12" i="1" s="1"/>
  <c r="G13" i="1"/>
  <c r="H13" i="1" s="1"/>
  <c r="I13" i="1" s="1"/>
  <c r="G14" i="1"/>
  <c r="H14" i="1" s="1"/>
  <c r="I14" i="1" s="1"/>
  <c r="G15" i="1"/>
  <c r="H15" i="1" s="1"/>
  <c r="I15" i="1" s="1"/>
  <c r="G16" i="1"/>
  <c r="H16" i="1" s="1"/>
  <c r="I16" i="1" s="1"/>
  <c r="G17" i="1"/>
  <c r="H17" i="1" s="1"/>
  <c r="I17" i="1" s="1"/>
  <c r="G18" i="1"/>
  <c r="H18" i="1" s="1"/>
  <c r="I18" i="1" s="1"/>
  <c r="G19" i="1"/>
  <c r="H19" i="1" s="1"/>
  <c r="I19" i="1" s="1"/>
  <c r="G20" i="1"/>
  <c r="H20" i="1" s="1"/>
  <c r="I20" i="1" s="1"/>
  <c r="G21" i="1"/>
  <c r="H21" i="1" s="1"/>
  <c r="I21" i="1" s="1"/>
  <c r="G22" i="1"/>
  <c r="H22" i="1" s="1"/>
  <c r="I22" i="1" s="1"/>
  <c r="G23" i="1"/>
  <c r="H23" i="1" s="1"/>
  <c r="I23" i="1" s="1"/>
  <c r="G24" i="1"/>
  <c r="H24" i="1" s="1"/>
  <c r="I24" i="1" s="1"/>
  <c r="G25" i="1"/>
  <c r="H25" i="1" s="1"/>
  <c r="I25" i="1" s="1"/>
  <c r="G26" i="1"/>
  <c r="H26" i="1" s="1"/>
  <c r="I26" i="1" s="1"/>
  <c r="G27" i="1"/>
  <c r="H27" i="1" s="1"/>
  <c r="I27" i="1" s="1"/>
  <c r="G28" i="1"/>
  <c r="H28" i="1" s="1"/>
  <c r="I28" i="1" s="1"/>
  <c r="G29" i="1"/>
  <c r="H29" i="1" s="1"/>
  <c r="I29" i="1" s="1"/>
  <c r="G30" i="1"/>
  <c r="H30" i="1" s="1"/>
  <c r="I30" i="1" s="1"/>
  <c r="G31" i="1"/>
  <c r="H31" i="1" s="1"/>
  <c r="I31" i="1" s="1"/>
  <c r="G32" i="1"/>
  <c r="H32" i="1" s="1"/>
  <c r="I32" i="1" s="1"/>
  <c r="J32" i="1" s="1"/>
  <c r="K32" i="1" s="1"/>
  <c r="L32" i="1" s="1"/>
  <c r="G33" i="1"/>
  <c r="H33" i="1" s="1"/>
  <c r="I33" i="1" s="1"/>
  <c r="J33" i="1" s="1"/>
  <c r="K33" i="1" s="1"/>
  <c r="L33" i="1" s="1"/>
  <c r="G34" i="1"/>
  <c r="H34" i="1" s="1"/>
  <c r="I34" i="1" s="1"/>
  <c r="J34" i="1" s="1"/>
  <c r="K34" i="1" s="1"/>
  <c r="L34" i="1" s="1"/>
  <c r="G35" i="1"/>
  <c r="H35" i="1" s="1"/>
  <c r="I35" i="1" s="1"/>
  <c r="G36" i="1"/>
  <c r="H36" i="1" s="1"/>
  <c r="I36" i="1" s="1"/>
  <c r="G37" i="1"/>
  <c r="H37" i="1" s="1"/>
  <c r="I37" i="1" s="1"/>
  <c r="G38" i="1"/>
  <c r="H38" i="1" s="1"/>
  <c r="I38" i="1" s="1"/>
  <c r="G39" i="1"/>
  <c r="H39" i="1" s="1"/>
  <c r="I39" i="1" s="1"/>
  <c r="G40" i="1"/>
  <c r="H40" i="1" s="1"/>
  <c r="I40" i="1" s="1"/>
  <c r="G41" i="1"/>
  <c r="H41" i="1" s="1"/>
  <c r="I41" i="1" s="1"/>
  <c r="G42" i="1"/>
  <c r="H42" i="1" s="1"/>
  <c r="I42" i="1" s="1"/>
  <c r="G43" i="1"/>
  <c r="H43" i="1" s="1"/>
  <c r="I43" i="1" s="1"/>
  <c r="G44" i="1"/>
  <c r="H44" i="1" s="1"/>
  <c r="I44" i="1" s="1"/>
  <c r="G45" i="1"/>
  <c r="H45" i="1" s="1"/>
  <c r="I45" i="1" s="1"/>
  <c r="G46" i="1"/>
  <c r="H46" i="1" s="1"/>
  <c r="I46" i="1" s="1"/>
  <c r="G47" i="1"/>
  <c r="H47" i="1" s="1"/>
  <c r="I47" i="1" s="1"/>
  <c r="G48" i="1"/>
  <c r="H48" i="1" s="1"/>
  <c r="I48" i="1" s="1"/>
  <c r="G49" i="1"/>
  <c r="H49" i="1" s="1"/>
  <c r="I49" i="1" s="1"/>
  <c r="G50" i="1"/>
  <c r="H50" i="1" s="1"/>
  <c r="I50" i="1" s="1"/>
  <c r="G51" i="1"/>
  <c r="H51" i="1" s="1"/>
  <c r="I51" i="1" s="1"/>
  <c r="G52" i="1"/>
  <c r="H52" i="1" s="1"/>
  <c r="I52" i="1" s="1"/>
  <c r="G53" i="1"/>
  <c r="H53" i="1" s="1"/>
  <c r="I53" i="1" s="1"/>
  <c r="G54" i="1"/>
  <c r="H54" i="1" s="1"/>
  <c r="I54" i="1" s="1"/>
  <c r="G55" i="1"/>
  <c r="H55" i="1" s="1"/>
  <c r="I55" i="1" s="1"/>
  <c r="G56" i="1"/>
  <c r="H56" i="1" s="1"/>
  <c r="I56" i="1" s="1"/>
  <c r="G57" i="1"/>
  <c r="H57" i="1" s="1"/>
  <c r="I57" i="1" s="1"/>
  <c r="G58" i="1"/>
  <c r="H58" i="1" s="1"/>
  <c r="I58" i="1" s="1"/>
  <c r="G59" i="1"/>
  <c r="H59" i="1" s="1"/>
  <c r="I59" i="1" s="1"/>
  <c r="G60" i="1"/>
  <c r="H60" i="1" s="1"/>
  <c r="I60" i="1" s="1"/>
  <c r="G61" i="1"/>
  <c r="H61" i="1" s="1"/>
  <c r="I61" i="1" s="1"/>
  <c r="G62" i="1"/>
  <c r="H62" i="1" s="1"/>
  <c r="I62" i="1" s="1"/>
  <c r="G63" i="1"/>
  <c r="H63" i="1" s="1"/>
  <c r="I63" i="1" s="1"/>
  <c r="G64" i="1"/>
  <c r="H64" i="1" s="1"/>
  <c r="I64" i="1" s="1"/>
  <c r="G65" i="1"/>
  <c r="H65" i="1" s="1"/>
  <c r="I65" i="1" s="1"/>
  <c r="G66" i="1"/>
  <c r="H66" i="1" s="1"/>
  <c r="I66" i="1" s="1"/>
  <c r="G67" i="1"/>
  <c r="H67" i="1" s="1"/>
  <c r="I67" i="1" s="1"/>
  <c r="G68" i="1"/>
  <c r="H68" i="1" s="1"/>
  <c r="I68" i="1" s="1"/>
  <c r="G69" i="1"/>
  <c r="H69" i="1" s="1"/>
  <c r="I69" i="1" s="1"/>
  <c r="G70" i="1"/>
  <c r="H70" i="1" s="1"/>
  <c r="I70" i="1" s="1"/>
  <c r="G71" i="1"/>
  <c r="H71" i="1" s="1"/>
  <c r="I71" i="1" s="1"/>
  <c r="G72" i="1"/>
  <c r="H72" i="1" s="1"/>
  <c r="I72" i="1" s="1"/>
  <c r="G73" i="1"/>
  <c r="H73" i="1" s="1"/>
  <c r="I73" i="1" s="1"/>
  <c r="J73" i="1" s="1"/>
  <c r="K73" i="1" s="1"/>
  <c r="L73" i="1" s="1"/>
  <c r="G74" i="1"/>
  <c r="H74" i="1" s="1"/>
  <c r="I74" i="1" s="1"/>
  <c r="J74" i="1" s="1"/>
  <c r="K74" i="1" s="1"/>
  <c r="L74" i="1" s="1"/>
  <c r="G75" i="1"/>
  <c r="H75" i="1" s="1"/>
  <c r="I75" i="1" s="1"/>
  <c r="J75" i="1" s="1"/>
  <c r="K75" i="1" s="1"/>
  <c r="L75" i="1" s="1"/>
  <c r="G76" i="1"/>
  <c r="H76" i="1" s="1"/>
  <c r="I76" i="1" s="1"/>
  <c r="J76" i="1" s="1"/>
  <c r="K76" i="1" s="1"/>
  <c r="L76" i="1" s="1"/>
  <c r="G77" i="1"/>
  <c r="H77" i="1" s="1"/>
  <c r="I77" i="1" s="1"/>
  <c r="G78" i="1"/>
  <c r="H78" i="1" s="1"/>
  <c r="I78" i="1" s="1"/>
  <c r="G79" i="1"/>
  <c r="H79" i="1" s="1"/>
  <c r="I79" i="1" s="1"/>
  <c r="J31" i="1" l="1"/>
  <c r="K31" i="1" s="1"/>
  <c r="L31" i="1" s="1"/>
  <c r="F73" i="1" l="1"/>
  <c r="F65" i="1"/>
  <c r="F33" i="1"/>
  <c r="F25" i="1"/>
  <c r="F17" i="1"/>
  <c r="F9" i="1"/>
  <c r="F41" i="1"/>
  <c r="F57" i="1"/>
  <c r="F49" i="1"/>
  <c r="F76" i="1"/>
  <c r="F68" i="1"/>
  <c r="F60" i="1"/>
  <c r="F28" i="1"/>
  <c r="F20" i="1"/>
  <c r="F12" i="1"/>
  <c r="F4" i="1"/>
  <c r="F52" i="1"/>
  <c r="D80" i="1"/>
  <c r="F74" i="1"/>
  <c r="F66" i="1"/>
  <c r="F58" i="1"/>
  <c r="F50" i="1"/>
  <c r="F42" i="1"/>
  <c r="F34" i="1"/>
  <c r="F26" i="1"/>
  <c r="F18" i="1"/>
  <c r="F10" i="1"/>
  <c r="F72" i="1"/>
  <c r="F64" i="1"/>
  <c r="F56" i="1"/>
  <c r="F48" i="1"/>
  <c r="F40" i="1"/>
  <c r="F32" i="1"/>
  <c r="F24" i="1"/>
  <c r="F16" i="1"/>
  <c r="F8" i="1"/>
  <c r="F79" i="1"/>
  <c r="F71" i="1"/>
  <c r="F63" i="1"/>
  <c r="F55" i="1"/>
  <c r="F47" i="1"/>
  <c r="F39" i="1"/>
  <c r="F31" i="1"/>
  <c r="F23" i="1"/>
  <c r="F15" i="1"/>
  <c r="F7" i="1"/>
  <c r="F78" i="1"/>
  <c r="F70" i="1"/>
  <c r="F62" i="1"/>
  <c r="F54" i="1"/>
  <c r="F46" i="1"/>
  <c r="F38" i="1"/>
  <c r="F30" i="1"/>
  <c r="F22" i="1"/>
  <c r="F14" i="1"/>
  <c r="F6" i="1"/>
  <c r="F77" i="1"/>
  <c r="F69" i="1"/>
  <c r="F61" i="1"/>
  <c r="F53" i="1"/>
  <c r="F45" i="1"/>
  <c r="F37" i="1"/>
  <c r="F29" i="1"/>
  <c r="F21" i="1"/>
  <c r="F13" i="1"/>
  <c r="F5" i="1"/>
  <c r="F44" i="1"/>
  <c r="F36" i="1"/>
  <c r="F75" i="1"/>
  <c r="F67" i="1"/>
  <c r="F59" i="1"/>
  <c r="F51" i="1"/>
  <c r="F43" i="1"/>
  <c r="F35" i="1"/>
  <c r="F27" i="1"/>
  <c r="F19" i="1"/>
  <c r="F11" i="1"/>
  <c r="F3" i="1"/>
  <c r="E80" i="1"/>
  <c r="F2" i="1"/>
</calcChain>
</file>

<file path=xl/sharedStrings.xml><?xml version="1.0" encoding="utf-8"?>
<sst xmlns="http://schemas.openxmlformats.org/spreadsheetml/2006/main" count="92" uniqueCount="92">
  <si>
    <t>Agua Mineral_Cielo</t>
  </si>
  <si>
    <t>Agua Mineral_Otros</t>
  </si>
  <si>
    <t>Agua Mineral_San Carlos</t>
  </si>
  <si>
    <t>Agua Mineral_San Luis</t>
  </si>
  <si>
    <t>Agua Mineral_San Mateo</t>
  </si>
  <si>
    <t>Café_Altomayo</t>
  </si>
  <si>
    <t>Café_Cafetal</t>
  </si>
  <si>
    <t>Café_Kirma</t>
  </si>
  <si>
    <t>Café_Nescafé</t>
  </si>
  <si>
    <t>Café_Otros</t>
  </si>
  <si>
    <t>Gaseosa_7up</t>
  </si>
  <si>
    <t>Gaseosa_Coca Cola</t>
  </si>
  <si>
    <t>Gaseosa_Crush</t>
  </si>
  <si>
    <t>Gaseosa_Fanta</t>
  </si>
  <si>
    <t>Gaseosa_Guaraná</t>
  </si>
  <si>
    <t>Gaseosa_Inka Kola</t>
  </si>
  <si>
    <t>Gaseosa_KR</t>
  </si>
  <si>
    <t>Gaseosa_Otros</t>
  </si>
  <si>
    <t>Gaseosa_Pepsi</t>
  </si>
  <si>
    <t>Gaseosa_Sprite</t>
  </si>
  <si>
    <t>Jabón_Asepxia</t>
  </si>
  <si>
    <t>Jabón_Bolivar</t>
  </si>
  <si>
    <t>Jabón_Camay</t>
  </si>
  <si>
    <t>Jabón_Dove</t>
  </si>
  <si>
    <t>Jabón_Johnson</t>
  </si>
  <si>
    <t>Jabón_Lux</t>
  </si>
  <si>
    <t>Jabón_Neko</t>
  </si>
  <si>
    <t>Jabón_Nivea</t>
  </si>
  <si>
    <t>Jabón_Otros</t>
  </si>
  <si>
    <t>Jabón_Palmolive_Delicada Exfoliación</t>
  </si>
  <si>
    <t>Jabón_Palmolive_Otros</t>
  </si>
  <si>
    <t>Jabón_Palmolive_Sensación Humectante</t>
  </si>
  <si>
    <t>Jabón_Palmolive_Suavidad Relajante</t>
  </si>
  <si>
    <t>Jabón_Protex</t>
  </si>
  <si>
    <t>Pasta Dental_Aquafresh</t>
  </si>
  <si>
    <t>Pasta Dental_Colgate</t>
  </si>
  <si>
    <t>Pasta Dental_Kolynos</t>
  </si>
  <si>
    <t>Pasta Dental_Oral B</t>
  </si>
  <si>
    <t>Pasta Dental_Otros</t>
  </si>
  <si>
    <t>Pasta Dental_Sensodyne</t>
  </si>
  <si>
    <t>Shampoo_Dove</t>
  </si>
  <si>
    <t>Shampoo_Elvive</t>
  </si>
  <si>
    <t>Shampoo_H&amp;S</t>
  </si>
  <si>
    <t>Shampoo_Herbal Essences</t>
  </si>
  <si>
    <t>Shampoo_Johnson</t>
  </si>
  <si>
    <t>Shampoo_Otros</t>
  </si>
  <si>
    <t>Shampoo_Palmolive</t>
  </si>
  <si>
    <t>Shampoo_Pantene_Fuerza y Reconstrucción</t>
  </si>
  <si>
    <t>Shampoo_Pantene_Hidratación Extrema</t>
  </si>
  <si>
    <t>Shampoo_Pantene_Otro</t>
  </si>
  <si>
    <t>Shampoo_Pantene_Restauración</t>
  </si>
  <si>
    <t>Shampoo_Pert Plus</t>
  </si>
  <si>
    <t>Shampoo_Savital</t>
  </si>
  <si>
    <t>Shampoo_Sedal</t>
  </si>
  <si>
    <t>Otros_Cama</t>
  </si>
  <si>
    <t>Otros_Cepillo</t>
  </si>
  <si>
    <t>Otros_Cubiertos</t>
  </si>
  <si>
    <t>Otros_Fondos de Colores</t>
  </si>
  <si>
    <t>Otros_Fondos de lugares dentro de casa</t>
  </si>
  <si>
    <t>Otros_Gato</t>
  </si>
  <si>
    <t>Otros_Lapicero</t>
  </si>
  <si>
    <t>Otros_Laptop</t>
  </si>
  <si>
    <t>Otros_Lata</t>
  </si>
  <si>
    <t>Otros_Mano</t>
  </si>
  <si>
    <t>Otros_Mesa</t>
  </si>
  <si>
    <t>Otros_Mouse</t>
  </si>
  <si>
    <t>Otros_Olla</t>
  </si>
  <si>
    <t>Otros_Otros animales</t>
  </si>
  <si>
    <t>Otros_Otros objetos</t>
  </si>
  <si>
    <t>Otros_Pasto</t>
  </si>
  <si>
    <t>Otros_Perro</t>
  </si>
  <si>
    <t>Otros_Persona</t>
  </si>
  <si>
    <t>Otros_Silla</t>
  </si>
  <si>
    <t>Otros_Sillón</t>
  </si>
  <si>
    <t>Otros_Taza</t>
  </si>
  <si>
    <t>Otros_Vaso</t>
  </si>
  <si>
    <t>Otros_Vegetación</t>
  </si>
  <si>
    <t>Otros_Árboles</t>
  </si>
  <si>
    <t>75%</t>
  </si>
  <si>
    <t>25%</t>
  </si>
  <si>
    <t>Columna2</t>
  </si>
  <si>
    <t>Columna3</t>
  </si>
  <si>
    <t>Columna5</t>
  </si>
  <si>
    <t>Columna7</t>
  </si>
  <si>
    <t>Columna8</t>
  </si>
  <si>
    <t>Número de imágenes</t>
  </si>
  <si>
    <t>Etiquetas</t>
  </si>
  <si>
    <t>Etiquetas Nivel 2</t>
  </si>
  <si>
    <t>Etiquetas Nivel 3</t>
  </si>
  <si>
    <t>TOTAL</t>
  </si>
  <si>
    <t>PROMEDIO</t>
  </si>
  <si>
    <t>Número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</si>
</sst>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1" fontId="0" fillId="0" borderId="0" xfId="0" applyNumberFormat="1"/>
    <xf numFmtId="0" fontId="1" fillId="2" borderId="1" xfId="0" applyFont="1" applyFill="1" applyBorder="1"/>
  </cellXfs>
  <cellStyles count="1">
    <cellStyle name="Normal" xfId="0" builtinId="0"/>
  </cellStyles>
  <dxfs count="9"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L79" totalsRowShown="0">
  <autoFilter ref="A1:L79"/>
  <tableColumns count="12">
    <tableColumn id="1" name="Número"/>
    <tableColumn id="2" name="Etiquetas"/>
    <tableColumn id="3" name="Número de imágenes"/>
    <tableColumn id="4" name="75%" dataDxfId="8">
      <calculatedColumnFormula>$D$1*C2</calculatedColumnFormula>
    </tableColumn>
    <tableColumn id="5" name="25%" dataDxfId="7">
      <calculatedColumnFormula>$E$1*C2</calculatedColumnFormula>
    </tableColumn>
    <tableColumn id="6" name="Columna2" dataDxfId="6">
      <calculatedColumnFormula>E2-(0.25*D2)</calculatedColumnFormula>
    </tableColumn>
    <tableColumn id="7" name="Columna3" dataDxfId="5">
      <calculatedColumnFormula>SEARCH("_",Tabla1[[#This Row],[Etiquetas]],1)</calculatedColumnFormula>
    </tableColumn>
    <tableColumn id="9" name="Columna5" dataDxfId="4">
      <calculatedColumnFormula>LEN(Tabla1[[#This Row],[Etiquetas]])-Tabla1[[#This Row],[Columna3]]</calculatedColumnFormula>
    </tableColumn>
    <tableColumn id="10" name="Etiquetas Nivel 2" dataDxfId="3">
      <calculatedColumnFormula>RIGHT(Tabla1[[#This Row],[Etiquetas]],Tabla1[[#This Row],[Columna5]])</calculatedColumnFormula>
    </tableColumn>
    <tableColumn id="11" name="Columna7" dataDxfId="2"/>
    <tableColumn id="12" name="Columna8" dataDxfId="1"/>
    <tableColumn id="13" name="Etiquetas Nivel 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1"/>
  <sheetViews>
    <sheetView tabSelected="1" workbookViewId="0">
      <selection activeCell="I14" sqref="I14"/>
    </sheetView>
  </sheetViews>
  <sheetFormatPr baseColWidth="10" defaultRowHeight="15" x14ac:dyDescent="0.25"/>
  <cols>
    <col min="1" max="1" width="12" customWidth="1"/>
    <col min="2" max="2" width="35.28515625" customWidth="1"/>
    <col min="3" max="3" width="22.42578125" bestFit="1" customWidth="1"/>
    <col min="4" max="4" width="8.5703125" customWidth="1"/>
    <col min="5" max="5" width="12.140625" bestFit="1" customWidth="1"/>
    <col min="6" max="6" width="6.5703125" hidden="1" customWidth="1"/>
    <col min="7" max="8" width="0" hidden="1" customWidth="1"/>
    <col min="9" max="9" width="31.5703125" bestFit="1" customWidth="1"/>
    <col min="10" max="11" width="0" hidden="1" customWidth="1"/>
    <col min="12" max="12" width="22.42578125" bestFit="1" customWidth="1"/>
  </cols>
  <sheetData>
    <row r="1" spans="1:12" x14ac:dyDescent="0.25">
      <c r="A1" t="s">
        <v>91</v>
      </c>
      <c r="B1" t="s">
        <v>86</v>
      </c>
      <c r="C1" s="3" t="s">
        <v>85</v>
      </c>
      <c r="D1" s="1" t="s">
        <v>78</v>
      </c>
      <c r="E1" s="1" t="s">
        <v>79</v>
      </c>
      <c r="F1" t="s">
        <v>80</v>
      </c>
      <c r="G1" t="s">
        <v>81</v>
      </c>
      <c r="H1" t="s">
        <v>82</v>
      </c>
      <c r="I1" t="s">
        <v>87</v>
      </c>
      <c r="J1" t="s">
        <v>83</v>
      </c>
      <c r="K1" t="s">
        <v>84</v>
      </c>
      <c r="L1" t="s">
        <v>88</v>
      </c>
    </row>
    <row r="2" spans="1:12" x14ac:dyDescent="0.25">
      <c r="A2">
        <v>1</v>
      </c>
      <c r="B2" t="s">
        <v>0</v>
      </c>
      <c r="C2">
        <v>144</v>
      </c>
      <c r="D2" s="2">
        <f>ROUND($D$1*C2,0)</f>
        <v>108</v>
      </c>
      <c r="E2" s="2">
        <f>ROUND($E$1*C2,0)</f>
        <v>36</v>
      </c>
      <c r="F2" s="2">
        <f>E2-(0.25*D2)</f>
        <v>9</v>
      </c>
      <c r="G2" s="2">
        <f>SEARCH("_",Tabla1[[#This Row],[Etiquetas]],1)</f>
        <v>13</v>
      </c>
      <c r="H2" s="2">
        <f>LEN(Tabla1[[#This Row],[Etiquetas]])-Tabla1[[#This Row],[Columna3]]</f>
        <v>5</v>
      </c>
      <c r="I2" s="2" t="str">
        <f>RIGHT(Tabla1[[#This Row],[Etiquetas]],Tabla1[[#This Row],[Columna5]])</f>
        <v>Cielo</v>
      </c>
      <c r="J2" s="2"/>
      <c r="K2" s="2"/>
      <c r="L2" s="2"/>
    </row>
    <row r="3" spans="1:12" x14ac:dyDescent="0.25">
      <c r="A3">
        <v>2</v>
      </c>
      <c r="B3" t="s">
        <v>1</v>
      </c>
      <c r="C3">
        <v>227</v>
      </c>
      <c r="D3" s="2">
        <f t="shared" ref="D3:D66" si="0">ROUND($D$1*C3,0)</f>
        <v>170</v>
      </c>
      <c r="E3" s="2">
        <f t="shared" ref="E3:E66" si="1">ROUND($E$1*C3,0)</f>
        <v>57</v>
      </c>
      <c r="F3" s="2">
        <f t="shared" ref="F3:F66" si="2">E3-(0.25*D3)</f>
        <v>14.5</v>
      </c>
      <c r="G3" s="2">
        <f>SEARCH("_",Tabla1[[#This Row],[Etiquetas]],1)</f>
        <v>13</v>
      </c>
      <c r="H3" s="2">
        <f>LEN(Tabla1[[#This Row],[Etiquetas]])-Tabla1[[#This Row],[Columna3]]</f>
        <v>5</v>
      </c>
      <c r="I3" s="2" t="str">
        <f>RIGHT(Tabla1[[#This Row],[Etiquetas]],Tabla1[[#This Row],[Columna5]])</f>
        <v>Otros</v>
      </c>
      <c r="J3" s="2"/>
      <c r="K3" s="2"/>
      <c r="L3" s="2"/>
    </row>
    <row r="4" spans="1:12" x14ac:dyDescent="0.25">
      <c r="A4">
        <v>3</v>
      </c>
      <c r="B4" t="s">
        <v>2</v>
      </c>
      <c r="C4">
        <v>89</v>
      </c>
      <c r="D4" s="2">
        <f t="shared" si="0"/>
        <v>67</v>
      </c>
      <c r="E4" s="2">
        <f t="shared" si="1"/>
        <v>22</v>
      </c>
      <c r="F4" s="2">
        <f t="shared" si="2"/>
        <v>5.25</v>
      </c>
      <c r="G4" s="2">
        <f>SEARCH("_",Tabla1[[#This Row],[Etiquetas]],1)</f>
        <v>13</v>
      </c>
      <c r="H4" s="2">
        <f>LEN(Tabla1[[#This Row],[Etiquetas]])-Tabla1[[#This Row],[Columna3]]</f>
        <v>10</v>
      </c>
      <c r="I4" s="2" t="str">
        <f>RIGHT(Tabla1[[#This Row],[Etiquetas]],Tabla1[[#This Row],[Columna5]])</f>
        <v>San Carlos</v>
      </c>
      <c r="J4" s="2"/>
      <c r="K4" s="2"/>
      <c r="L4" s="2"/>
    </row>
    <row r="5" spans="1:12" x14ac:dyDescent="0.25">
      <c r="A5">
        <v>4</v>
      </c>
      <c r="B5" t="s">
        <v>3</v>
      </c>
      <c r="C5">
        <v>144</v>
      </c>
      <c r="D5" s="2">
        <f t="shared" si="0"/>
        <v>108</v>
      </c>
      <c r="E5" s="2">
        <f t="shared" si="1"/>
        <v>36</v>
      </c>
      <c r="F5" s="2">
        <f t="shared" si="2"/>
        <v>9</v>
      </c>
      <c r="G5" s="2">
        <f>SEARCH("_",Tabla1[[#This Row],[Etiquetas]],1)</f>
        <v>13</v>
      </c>
      <c r="H5" s="2">
        <f>LEN(Tabla1[[#This Row],[Etiquetas]])-Tabla1[[#This Row],[Columna3]]</f>
        <v>8</v>
      </c>
      <c r="I5" s="2" t="str">
        <f>RIGHT(Tabla1[[#This Row],[Etiquetas]],Tabla1[[#This Row],[Columna5]])</f>
        <v>San Luis</v>
      </c>
      <c r="J5" s="2"/>
      <c r="K5" s="2"/>
      <c r="L5" s="2"/>
    </row>
    <row r="6" spans="1:12" x14ac:dyDescent="0.25">
      <c r="A6">
        <v>5</v>
      </c>
      <c r="B6" t="s">
        <v>4</v>
      </c>
      <c r="C6">
        <v>119</v>
      </c>
      <c r="D6" s="2">
        <f t="shared" si="0"/>
        <v>89</v>
      </c>
      <c r="E6" s="2">
        <f t="shared" si="1"/>
        <v>30</v>
      </c>
      <c r="F6" s="2">
        <f t="shared" si="2"/>
        <v>7.75</v>
      </c>
      <c r="G6" s="2">
        <f>SEARCH("_",Tabla1[[#This Row],[Etiquetas]],1)</f>
        <v>13</v>
      </c>
      <c r="H6" s="2">
        <f>LEN(Tabla1[[#This Row],[Etiquetas]])-Tabla1[[#This Row],[Columna3]]</f>
        <v>9</v>
      </c>
      <c r="I6" s="2" t="str">
        <f>RIGHT(Tabla1[[#This Row],[Etiquetas]],Tabla1[[#This Row],[Columna5]])</f>
        <v>San Mateo</v>
      </c>
      <c r="J6" s="2"/>
      <c r="K6" s="2"/>
      <c r="L6" s="2"/>
    </row>
    <row r="7" spans="1:12" x14ac:dyDescent="0.25">
      <c r="A7">
        <v>6</v>
      </c>
      <c r="B7" t="s">
        <v>5</v>
      </c>
      <c r="C7">
        <v>76</v>
      </c>
      <c r="D7" s="2">
        <f t="shared" si="0"/>
        <v>57</v>
      </c>
      <c r="E7" s="2">
        <f t="shared" si="1"/>
        <v>19</v>
      </c>
      <c r="F7" s="2">
        <f t="shared" si="2"/>
        <v>4.75</v>
      </c>
      <c r="G7" s="2">
        <f>SEARCH("_",Tabla1[[#This Row],[Etiquetas]],1)</f>
        <v>5</v>
      </c>
      <c r="H7" s="2">
        <f>LEN(Tabla1[[#This Row],[Etiquetas]])-Tabla1[[#This Row],[Columna3]]</f>
        <v>8</v>
      </c>
      <c r="I7" s="2" t="str">
        <f>RIGHT(Tabla1[[#This Row],[Etiquetas]],Tabla1[[#This Row],[Columna5]])</f>
        <v>Altomayo</v>
      </c>
      <c r="J7" s="2"/>
      <c r="K7" s="2"/>
      <c r="L7" s="2"/>
    </row>
    <row r="8" spans="1:12" x14ac:dyDescent="0.25">
      <c r="A8">
        <v>7</v>
      </c>
      <c r="B8" t="s">
        <v>6</v>
      </c>
      <c r="C8">
        <v>71</v>
      </c>
      <c r="D8" s="2">
        <f t="shared" si="0"/>
        <v>53</v>
      </c>
      <c r="E8" s="2">
        <f t="shared" si="1"/>
        <v>18</v>
      </c>
      <c r="F8" s="2">
        <f t="shared" si="2"/>
        <v>4.75</v>
      </c>
      <c r="G8" s="2">
        <f>SEARCH("_",Tabla1[[#This Row],[Etiquetas]],1)</f>
        <v>5</v>
      </c>
      <c r="H8" s="2">
        <f>LEN(Tabla1[[#This Row],[Etiquetas]])-Tabla1[[#This Row],[Columna3]]</f>
        <v>7</v>
      </c>
      <c r="I8" s="2" t="str">
        <f>RIGHT(Tabla1[[#This Row],[Etiquetas]],Tabla1[[#This Row],[Columna5]])</f>
        <v>Cafetal</v>
      </c>
      <c r="J8" s="2"/>
      <c r="K8" s="2"/>
      <c r="L8" s="2"/>
    </row>
    <row r="9" spans="1:12" x14ac:dyDescent="0.25">
      <c r="A9">
        <v>8</v>
      </c>
      <c r="B9" t="s">
        <v>7</v>
      </c>
      <c r="C9">
        <v>69</v>
      </c>
      <c r="D9" s="2">
        <f t="shared" si="0"/>
        <v>52</v>
      </c>
      <c r="E9" s="2">
        <f t="shared" si="1"/>
        <v>17</v>
      </c>
      <c r="F9" s="2">
        <f t="shared" si="2"/>
        <v>4</v>
      </c>
      <c r="G9" s="2">
        <f>SEARCH("_",Tabla1[[#This Row],[Etiquetas]],1)</f>
        <v>5</v>
      </c>
      <c r="H9" s="2">
        <f>LEN(Tabla1[[#This Row],[Etiquetas]])-Tabla1[[#This Row],[Columna3]]</f>
        <v>5</v>
      </c>
      <c r="I9" s="2" t="str">
        <f>RIGHT(Tabla1[[#This Row],[Etiquetas]],Tabla1[[#This Row],[Columna5]])</f>
        <v>Kirma</v>
      </c>
      <c r="J9" s="2"/>
      <c r="K9" s="2"/>
      <c r="L9" s="2"/>
    </row>
    <row r="10" spans="1:12" x14ac:dyDescent="0.25">
      <c r="A10">
        <v>9</v>
      </c>
      <c r="B10" t="s">
        <v>8</v>
      </c>
      <c r="C10">
        <v>69</v>
      </c>
      <c r="D10" s="2">
        <f t="shared" si="0"/>
        <v>52</v>
      </c>
      <c r="E10" s="2">
        <f t="shared" si="1"/>
        <v>17</v>
      </c>
      <c r="F10" s="2">
        <f t="shared" si="2"/>
        <v>4</v>
      </c>
      <c r="G10" s="2">
        <f>SEARCH("_",Tabla1[[#This Row],[Etiquetas]],1)</f>
        <v>5</v>
      </c>
      <c r="H10" s="2">
        <f>LEN(Tabla1[[#This Row],[Etiquetas]])-Tabla1[[#This Row],[Columna3]]</f>
        <v>7</v>
      </c>
      <c r="I10" s="2" t="str">
        <f>RIGHT(Tabla1[[#This Row],[Etiquetas]],Tabla1[[#This Row],[Columna5]])</f>
        <v>Nescafé</v>
      </c>
      <c r="J10" s="2"/>
      <c r="K10" s="2"/>
      <c r="L10" s="2"/>
    </row>
    <row r="11" spans="1:12" x14ac:dyDescent="0.25">
      <c r="A11">
        <v>10</v>
      </c>
      <c r="B11" t="s">
        <v>9</v>
      </c>
      <c r="C11">
        <v>223</v>
      </c>
      <c r="D11" s="2">
        <f t="shared" si="0"/>
        <v>167</v>
      </c>
      <c r="E11" s="2">
        <f t="shared" si="1"/>
        <v>56</v>
      </c>
      <c r="F11" s="2">
        <f t="shared" si="2"/>
        <v>14.25</v>
      </c>
      <c r="G11" s="2">
        <f>SEARCH("_",Tabla1[[#This Row],[Etiquetas]],1)</f>
        <v>5</v>
      </c>
      <c r="H11" s="2">
        <f>LEN(Tabla1[[#This Row],[Etiquetas]])-Tabla1[[#This Row],[Columna3]]</f>
        <v>5</v>
      </c>
      <c r="I11" s="2" t="str">
        <f>RIGHT(Tabla1[[#This Row],[Etiquetas]],Tabla1[[#This Row],[Columna5]])</f>
        <v>Otros</v>
      </c>
      <c r="J11" s="2"/>
      <c r="K11" s="2"/>
      <c r="L11" s="2"/>
    </row>
    <row r="12" spans="1:12" x14ac:dyDescent="0.25">
      <c r="A12">
        <v>11</v>
      </c>
      <c r="B12" t="s">
        <v>10</v>
      </c>
      <c r="C12">
        <v>71</v>
      </c>
      <c r="D12" s="2">
        <f t="shared" si="0"/>
        <v>53</v>
      </c>
      <c r="E12" s="2">
        <f t="shared" si="1"/>
        <v>18</v>
      </c>
      <c r="F12" s="2">
        <f t="shared" si="2"/>
        <v>4.75</v>
      </c>
      <c r="G12" s="2">
        <f>SEARCH("_",Tabla1[[#This Row],[Etiquetas]],1)</f>
        <v>8</v>
      </c>
      <c r="H12" s="2">
        <f>LEN(Tabla1[[#This Row],[Etiquetas]])-Tabla1[[#This Row],[Columna3]]</f>
        <v>3</v>
      </c>
      <c r="I12" s="2" t="str">
        <f>RIGHT(Tabla1[[#This Row],[Etiquetas]],Tabla1[[#This Row],[Columna5]])</f>
        <v>7up</v>
      </c>
      <c r="J12" s="2"/>
      <c r="K12" s="2"/>
      <c r="L12" s="2"/>
    </row>
    <row r="13" spans="1:12" x14ac:dyDescent="0.25">
      <c r="A13">
        <v>12</v>
      </c>
      <c r="B13" t="s">
        <v>11</v>
      </c>
      <c r="C13">
        <v>217</v>
      </c>
      <c r="D13" s="2">
        <f t="shared" si="0"/>
        <v>163</v>
      </c>
      <c r="E13" s="2">
        <f t="shared" si="1"/>
        <v>54</v>
      </c>
      <c r="F13" s="2">
        <f t="shared" si="2"/>
        <v>13.25</v>
      </c>
      <c r="G13" s="2">
        <f>SEARCH("_",Tabla1[[#This Row],[Etiquetas]],1)</f>
        <v>8</v>
      </c>
      <c r="H13" s="2">
        <f>LEN(Tabla1[[#This Row],[Etiquetas]])-Tabla1[[#This Row],[Columna3]]</f>
        <v>9</v>
      </c>
      <c r="I13" s="2" t="str">
        <f>RIGHT(Tabla1[[#This Row],[Etiquetas]],Tabla1[[#This Row],[Columna5]])</f>
        <v>Coca Cola</v>
      </c>
      <c r="J13" s="2"/>
      <c r="K13" s="2"/>
      <c r="L13" s="2"/>
    </row>
    <row r="14" spans="1:12" x14ac:dyDescent="0.25">
      <c r="A14">
        <v>13</v>
      </c>
      <c r="B14" t="s">
        <v>12</v>
      </c>
      <c r="C14">
        <v>66</v>
      </c>
      <c r="D14" s="2">
        <f t="shared" si="0"/>
        <v>50</v>
      </c>
      <c r="E14" s="2">
        <f t="shared" si="1"/>
        <v>17</v>
      </c>
      <c r="F14" s="2">
        <f t="shared" si="2"/>
        <v>4.5</v>
      </c>
      <c r="G14" s="2">
        <f>SEARCH("_",Tabla1[[#This Row],[Etiquetas]],1)</f>
        <v>8</v>
      </c>
      <c r="H14" s="2">
        <f>LEN(Tabla1[[#This Row],[Etiquetas]])-Tabla1[[#This Row],[Columna3]]</f>
        <v>5</v>
      </c>
      <c r="I14" s="2" t="str">
        <f>RIGHT(Tabla1[[#This Row],[Etiquetas]],Tabla1[[#This Row],[Columna5]])</f>
        <v>Crush</v>
      </c>
      <c r="J14" s="2"/>
      <c r="K14" s="2"/>
      <c r="L14" s="2"/>
    </row>
    <row r="15" spans="1:12" x14ac:dyDescent="0.25">
      <c r="A15">
        <v>14</v>
      </c>
      <c r="B15" t="s">
        <v>13</v>
      </c>
      <c r="C15">
        <v>78</v>
      </c>
      <c r="D15" s="2">
        <f t="shared" si="0"/>
        <v>59</v>
      </c>
      <c r="E15" s="2">
        <f t="shared" si="1"/>
        <v>20</v>
      </c>
      <c r="F15" s="2">
        <f t="shared" si="2"/>
        <v>5.25</v>
      </c>
      <c r="G15" s="2">
        <f>SEARCH("_",Tabla1[[#This Row],[Etiquetas]],1)</f>
        <v>8</v>
      </c>
      <c r="H15" s="2">
        <f>LEN(Tabla1[[#This Row],[Etiquetas]])-Tabla1[[#This Row],[Columna3]]</f>
        <v>5</v>
      </c>
      <c r="I15" s="2" t="str">
        <f>RIGHT(Tabla1[[#This Row],[Etiquetas]],Tabla1[[#This Row],[Columna5]])</f>
        <v>Fanta</v>
      </c>
      <c r="J15" s="2"/>
      <c r="K15" s="2"/>
      <c r="L15" s="2"/>
    </row>
    <row r="16" spans="1:12" x14ac:dyDescent="0.25">
      <c r="A16">
        <v>15</v>
      </c>
      <c r="B16" t="s">
        <v>14</v>
      </c>
      <c r="C16">
        <v>81</v>
      </c>
      <c r="D16" s="2">
        <f t="shared" si="0"/>
        <v>61</v>
      </c>
      <c r="E16" s="2">
        <f t="shared" si="1"/>
        <v>20</v>
      </c>
      <c r="F16" s="2">
        <f t="shared" si="2"/>
        <v>4.75</v>
      </c>
      <c r="G16" s="2">
        <f>SEARCH("_",Tabla1[[#This Row],[Etiquetas]],1)</f>
        <v>8</v>
      </c>
      <c r="H16" s="2">
        <f>LEN(Tabla1[[#This Row],[Etiquetas]])-Tabla1[[#This Row],[Columna3]]</f>
        <v>7</v>
      </c>
      <c r="I16" s="2" t="str">
        <f>RIGHT(Tabla1[[#This Row],[Etiquetas]],Tabla1[[#This Row],[Columna5]])</f>
        <v>Guaraná</v>
      </c>
      <c r="J16" s="2"/>
      <c r="K16" s="2"/>
      <c r="L16" s="2"/>
    </row>
    <row r="17" spans="1:12" x14ac:dyDescent="0.25">
      <c r="A17">
        <v>16</v>
      </c>
      <c r="B17" t="s">
        <v>15</v>
      </c>
      <c r="C17">
        <v>153</v>
      </c>
      <c r="D17" s="2">
        <f t="shared" si="0"/>
        <v>115</v>
      </c>
      <c r="E17" s="2">
        <f t="shared" si="1"/>
        <v>38</v>
      </c>
      <c r="F17" s="2">
        <f t="shared" si="2"/>
        <v>9.25</v>
      </c>
      <c r="G17" s="2">
        <f>SEARCH("_",Tabla1[[#This Row],[Etiquetas]],1)</f>
        <v>8</v>
      </c>
      <c r="H17" s="2">
        <f>LEN(Tabla1[[#This Row],[Etiquetas]])-Tabla1[[#This Row],[Columna3]]</f>
        <v>9</v>
      </c>
      <c r="I17" s="2" t="str">
        <f>RIGHT(Tabla1[[#This Row],[Etiquetas]],Tabla1[[#This Row],[Columna5]])</f>
        <v>Inka Kola</v>
      </c>
      <c r="J17" s="2"/>
      <c r="K17" s="2"/>
      <c r="L17" s="2"/>
    </row>
    <row r="18" spans="1:12" x14ac:dyDescent="0.25">
      <c r="A18">
        <v>17</v>
      </c>
      <c r="B18" t="s">
        <v>16</v>
      </c>
      <c r="C18">
        <v>70</v>
      </c>
      <c r="D18" s="2">
        <f t="shared" si="0"/>
        <v>53</v>
      </c>
      <c r="E18" s="2">
        <f t="shared" si="1"/>
        <v>18</v>
      </c>
      <c r="F18" s="2">
        <f t="shared" si="2"/>
        <v>4.75</v>
      </c>
      <c r="G18" s="2">
        <f>SEARCH("_",Tabla1[[#This Row],[Etiquetas]],1)</f>
        <v>8</v>
      </c>
      <c r="H18" s="2">
        <f>LEN(Tabla1[[#This Row],[Etiquetas]])-Tabla1[[#This Row],[Columna3]]</f>
        <v>2</v>
      </c>
      <c r="I18" s="2" t="str">
        <f>RIGHT(Tabla1[[#This Row],[Etiquetas]],Tabla1[[#This Row],[Columna5]])</f>
        <v>KR</v>
      </c>
      <c r="J18" s="2"/>
      <c r="K18" s="2"/>
      <c r="L18" s="2"/>
    </row>
    <row r="19" spans="1:12" x14ac:dyDescent="0.25">
      <c r="A19">
        <v>18</v>
      </c>
      <c r="B19" t="s">
        <v>17</v>
      </c>
      <c r="C19">
        <v>156</v>
      </c>
      <c r="D19" s="2">
        <f t="shared" si="0"/>
        <v>117</v>
      </c>
      <c r="E19" s="2">
        <f t="shared" si="1"/>
        <v>39</v>
      </c>
      <c r="F19" s="2">
        <f t="shared" si="2"/>
        <v>9.75</v>
      </c>
      <c r="G19" s="2">
        <f>SEARCH("_",Tabla1[[#This Row],[Etiquetas]],1)</f>
        <v>8</v>
      </c>
      <c r="H19" s="2">
        <f>LEN(Tabla1[[#This Row],[Etiquetas]])-Tabla1[[#This Row],[Columna3]]</f>
        <v>5</v>
      </c>
      <c r="I19" s="2" t="str">
        <f>RIGHT(Tabla1[[#This Row],[Etiquetas]],Tabla1[[#This Row],[Columna5]])</f>
        <v>Otros</v>
      </c>
      <c r="J19" s="2"/>
      <c r="K19" s="2"/>
      <c r="L19" s="2"/>
    </row>
    <row r="20" spans="1:12" x14ac:dyDescent="0.25">
      <c r="A20">
        <v>19</v>
      </c>
      <c r="B20" t="s">
        <v>18</v>
      </c>
      <c r="C20">
        <v>138</v>
      </c>
      <c r="D20" s="2">
        <f t="shared" si="0"/>
        <v>104</v>
      </c>
      <c r="E20" s="2">
        <f t="shared" si="1"/>
        <v>35</v>
      </c>
      <c r="F20" s="2">
        <f t="shared" si="2"/>
        <v>9</v>
      </c>
      <c r="G20" s="2">
        <f>SEARCH("_",Tabla1[[#This Row],[Etiquetas]],1)</f>
        <v>8</v>
      </c>
      <c r="H20" s="2">
        <f>LEN(Tabla1[[#This Row],[Etiquetas]])-Tabla1[[#This Row],[Columna3]]</f>
        <v>5</v>
      </c>
      <c r="I20" s="2" t="str">
        <f>RIGHT(Tabla1[[#This Row],[Etiquetas]],Tabla1[[#This Row],[Columna5]])</f>
        <v>Pepsi</v>
      </c>
      <c r="J20" s="2"/>
      <c r="K20" s="2"/>
      <c r="L20" s="2"/>
    </row>
    <row r="21" spans="1:12" x14ac:dyDescent="0.25">
      <c r="A21">
        <v>20</v>
      </c>
      <c r="B21" t="s">
        <v>19</v>
      </c>
      <c r="C21">
        <v>130</v>
      </c>
      <c r="D21" s="2">
        <f t="shared" si="0"/>
        <v>98</v>
      </c>
      <c r="E21" s="2">
        <f t="shared" si="1"/>
        <v>33</v>
      </c>
      <c r="F21" s="2">
        <f t="shared" si="2"/>
        <v>8.5</v>
      </c>
      <c r="G21" s="2">
        <f>SEARCH("_",Tabla1[[#This Row],[Etiquetas]],1)</f>
        <v>8</v>
      </c>
      <c r="H21" s="2">
        <f>LEN(Tabla1[[#This Row],[Etiquetas]])-Tabla1[[#This Row],[Columna3]]</f>
        <v>6</v>
      </c>
      <c r="I21" s="2" t="str">
        <f>RIGHT(Tabla1[[#This Row],[Etiquetas]],Tabla1[[#This Row],[Columna5]])</f>
        <v>Sprite</v>
      </c>
      <c r="J21" s="2"/>
      <c r="K21" s="2"/>
      <c r="L21" s="2"/>
    </row>
    <row r="22" spans="1:12" x14ac:dyDescent="0.25">
      <c r="A22">
        <v>21</v>
      </c>
      <c r="B22" t="s">
        <v>20</v>
      </c>
      <c r="C22">
        <v>222</v>
      </c>
      <c r="D22" s="2">
        <f t="shared" si="0"/>
        <v>167</v>
      </c>
      <c r="E22" s="2">
        <f t="shared" si="1"/>
        <v>56</v>
      </c>
      <c r="F22" s="2">
        <f t="shared" si="2"/>
        <v>14.25</v>
      </c>
      <c r="G22" s="2">
        <f>SEARCH("_",Tabla1[[#This Row],[Etiquetas]],1)</f>
        <v>6</v>
      </c>
      <c r="H22" s="2">
        <f>LEN(Tabla1[[#This Row],[Etiquetas]])-Tabla1[[#This Row],[Columna3]]</f>
        <v>7</v>
      </c>
      <c r="I22" s="2" t="str">
        <f>RIGHT(Tabla1[[#This Row],[Etiquetas]],Tabla1[[#This Row],[Columna5]])</f>
        <v>Asepxia</v>
      </c>
      <c r="J22" s="2"/>
      <c r="K22" s="2"/>
      <c r="L22" s="2"/>
    </row>
    <row r="23" spans="1:12" x14ac:dyDescent="0.25">
      <c r="A23">
        <v>22</v>
      </c>
      <c r="B23" t="s">
        <v>21</v>
      </c>
      <c r="C23">
        <v>80</v>
      </c>
      <c r="D23" s="2">
        <f t="shared" si="0"/>
        <v>60</v>
      </c>
      <c r="E23" s="2">
        <f t="shared" si="1"/>
        <v>20</v>
      </c>
      <c r="F23" s="2">
        <f t="shared" si="2"/>
        <v>5</v>
      </c>
      <c r="G23" s="2">
        <f>SEARCH("_",Tabla1[[#This Row],[Etiquetas]],1)</f>
        <v>6</v>
      </c>
      <c r="H23" s="2">
        <f>LEN(Tabla1[[#This Row],[Etiquetas]])-Tabla1[[#This Row],[Columna3]]</f>
        <v>7</v>
      </c>
      <c r="I23" s="2" t="str">
        <f>RIGHT(Tabla1[[#This Row],[Etiquetas]],Tabla1[[#This Row],[Columna5]])</f>
        <v>Bolivar</v>
      </c>
      <c r="J23" s="2"/>
      <c r="K23" s="2"/>
      <c r="L23" s="2"/>
    </row>
    <row r="24" spans="1:12" x14ac:dyDescent="0.25">
      <c r="A24">
        <v>23</v>
      </c>
      <c r="B24" t="s">
        <v>22</v>
      </c>
      <c r="C24">
        <v>219</v>
      </c>
      <c r="D24" s="2">
        <f t="shared" si="0"/>
        <v>164</v>
      </c>
      <c r="E24" s="2">
        <f t="shared" si="1"/>
        <v>55</v>
      </c>
      <c r="F24" s="2">
        <f t="shared" si="2"/>
        <v>14</v>
      </c>
      <c r="G24" s="2">
        <f>SEARCH("_",Tabla1[[#This Row],[Etiquetas]],1)</f>
        <v>6</v>
      </c>
      <c r="H24" s="2">
        <f>LEN(Tabla1[[#This Row],[Etiquetas]])-Tabla1[[#This Row],[Columna3]]</f>
        <v>5</v>
      </c>
      <c r="I24" s="2" t="str">
        <f>RIGHT(Tabla1[[#This Row],[Etiquetas]],Tabla1[[#This Row],[Columna5]])</f>
        <v>Camay</v>
      </c>
      <c r="J24" s="2"/>
      <c r="K24" s="2"/>
      <c r="L24" s="2"/>
    </row>
    <row r="25" spans="1:12" x14ac:dyDescent="0.25">
      <c r="A25">
        <v>24</v>
      </c>
      <c r="B25" t="s">
        <v>23</v>
      </c>
      <c r="C25">
        <v>295</v>
      </c>
      <c r="D25" s="2">
        <f t="shared" si="0"/>
        <v>221</v>
      </c>
      <c r="E25" s="2">
        <f t="shared" si="1"/>
        <v>74</v>
      </c>
      <c r="F25" s="2">
        <f t="shared" si="2"/>
        <v>18.75</v>
      </c>
      <c r="G25" s="2">
        <f>SEARCH("_",Tabla1[[#This Row],[Etiquetas]],1)</f>
        <v>6</v>
      </c>
      <c r="H25" s="2">
        <f>LEN(Tabla1[[#This Row],[Etiquetas]])-Tabla1[[#This Row],[Columna3]]</f>
        <v>4</v>
      </c>
      <c r="I25" s="2" t="str">
        <f>RIGHT(Tabla1[[#This Row],[Etiquetas]],Tabla1[[#This Row],[Columna5]])</f>
        <v>Dove</v>
      </c>
      <c r="J25" s="2"/>
      <c r="K25" s="2"/>
      <c r="L25" s="2"/>
    </row>
    <row r="26" spans="1:12" x14ac:dyDescent="0.25">
      <c r="A26">
        <v>25</v>
      </c>
      <c r="B26" t="s">
        <v>24</v>
      </c>
      <c r="C26">
        <v>237</v>
      </c>
      <c r="D26" s="2">
        <f t="shared" si="0"/>
        <v>178</v>
      </c>
      <c r="E26" s="2">
        <f t="shared" si="1"/>
        <v>59</v>
      </c>
      <c r="F26" s="2">
        <f t="shared" si="2"/>
        <v>14.5</v>
      </c>
      <c r="G26" s="2">
        <f>SEARCH("_",Tabla1[[#This Row],[Etiquetas]],1)</f>
        <v>6</v>
      </c>
      <c r="H26" s="2">
        <f>LEN(Tabla1[[#This Row],[Etiquetas]])-Tabla1[[#This Row],[Columna3]]</f>
        <v>7</v>
      </c>
      <c r="I26" s="2" t="str">
        <f>RIGHT(Tabla1[[#This Row],[Etiquetas]],Tabla1[[#This Row],[Columna5]])</f>
        <v>Johnson</v>
      </c>
      <c r="J26" s="2"/>
      <c r="K26" s="2"/>
      <c r="L26" s="2"/>
    </row>
    <row r="27" spans="1:12" x14ac:dyDescent="0.25">
      <c r="A27">
        <v>26</v>
      </c>
      <c r="B27" t="s">
        <v>25</v>
      </c>
      <c r="C27">
        <v>295</v>
      </c>
      <c r="D27" s="2">
        <f t="shared" si="0"/>
        <v>221</v>
      </c>
      <c r="E27" s="2">
        <f t="shared" si="1"/>
        <v>74</v>
      </c>
      <c r="F27" s="2">
        <f t="shared" si="2"/>
        <v>18.75</v>
      </c>
      <c r="G27" s="2">
        <f>SEARCH("_",Tabla1[[#This Row],[Etiquetas]],1)</f>
        <v>6</v>
      </c>
      <c r="H27" s="2">
        <f>LEN(Tabla1[[#This Row],[Etiquetas]])-Tabla1[[#This Row],[Columna3]]</f>
        <v>3</v>
      </c>
      <c r="I27" s="2" t="str">
        <f>RIGHT(Tabla1[[#This Row],[Etiquetas]],Tabla1[[#This Row],[Columna5]])</f>
        <v>Lux</v>
      </c>
      <c r="J27" s="2"/>
      <c r="K27" s="2"/>
      <c r="L27" s="2"/>
    </row>
    <row r="28" spans="1:12" x14ac:dyDescent="0.25">
      <c r="A28">
        <v>27</v>
      </c>
      <c r="B28" t="s">
        <v>26</v>
      </c>
      <c r="C28">
        <v>75</v>
      </c>
      <c r="D28" s="2">
        <f t="shared" si="0"/>
        <v>56</v>
      </c>
      <c r="E28" s="2">
        <f t="shared" si="1"/>
        <v>19</v>
      </c>
      <c r="F28" s="2">
        <f t="shared" si="2"/>
        <v>5</v>
      </c>
      <c r="G28" s="2">
        <f>SEARCH("_",Tabla1[[#This Row],[Etiquetas]],1)</f>
        <v>6</v>
      </c>
      <c r="H28" s="2">
        <f>LEN(Tabla1[[#This Row],[Etiquetas]])-Tabla1[[#This Row],[Columna3]]</f>
        <v>4</v>
      </c>
      <c r="I28" s="2" t="str">
        <f>RIGHT(Tabla1[[#This Row],[Etiquetas]],Tabla1[[#This Row],[Columna5]])</f>
        <v>Neko</v>
      </c>
      <c r="J28" s="2"/>
      <c r="K28" s="2"/>
      <c r="L28" s="2"/>
    </row>
    <row r="29" spans="1:12" x14ac:dyDescent="0.25">
      <c r="A29">
        <v>28</v>
      </c>
      <c r="B29" t="s">
        <v>27</v>
      </c>
      <c r="C29">
        <v>151</v>
      </c>
      <c r="D29" s="2">
        <f t="shared" si="0"/>
        <v>113</v>
      </c>
      <c r="E29" s="2">
        <f t="shared" si="1"/>
        <v>38</v>
      </c>
      <c r="F29" s="2">
        <f t="shared" si="2"/>
        <v>9.75</v>
      </c>
      <c r="G29" s="2">
        <f>SEARCH("_",Tabla1[[#This Row],[Etiquetas]],1)</f>
        <v>6</v>
      </c>
      <c r="H29" s="2">
        <f>LEN(Tabla1[[#This Row],[Etiquetas]])-Tabla1[[#This Row],[Columna3]]</f>
        <v>5</v>
      </c>
      <c r="I29" s="2" t="str">
        <f>RIGHT(Tabla1[[#This Row],[Etiquetas]],Tabla1[[#This Row],[Columna5]])</f>
        <v>Nivea</v>
      </c>
      <c r="J29" s="2"/>
      <c r="K29" s="2"/>
      <c r="L29" s="2"/>
    </row>
    <row r="30" spans="1:12" x14ac:dyDescent="0.25">
      <c r="A30">
        <v>29</v>
      </c>
      <c r="B30" t="s">
        <v>28</v>
      </c>
      <c r="C30">
        <v>129</v>
      </c>
      <c r="D30" s="2">
        <f t="shared" si="0"/>
        <v>97</v>
      </c>
      <c r="E30" s="2">
        <f t="shared" si="1"/>
        <v>32</v>
      </c>
      <c r="F30" s="2">
        <f t="shared" si="2"/>
        <v>7.75</v>
      </c>
      <c r="G30" s="2">
        <f>SEARCH("_",Tabla1[[#This Row],[Etiquetas]],1)</f>
        <v>6</v>
      </c>
      <c r="H30" s="2">
        <f>LEN(Tabla1[[#This Row],[Etiquetas]])-Tabla1[[#This Row],[Columna3]]</f>
        <v>5</v>
      </c>
      <c r="I30" s="2" t="str">
        <f>RIGHT(Tabla1[[#This Row],[Etiquetas]],Tabla1[[#This Row],[Columna5]])</f>
        <v>Otros</v>
      </c>
      <c r="J30" s="2"/>
      <c r="K30" s="2"/>
      <c r="L30" s="2"/>
    </row>
    <row r="31" spans="1:12" x14ac:dyDescent="0.25">
      <c r="A31">
        <v>30</v>
      </c>
      <c r="B31" t="s">
        <v>29</v>
      </c>
      <c r="C31">
        <v>137</v>
      </c>
      <c r="D31" s="2">
        <f t="shared" si="0"/>
        <v>103</v>
      </c>
      <c r="E31" s="2">
        <f t="shared" si="1"/>
        <v>34</v>
      </c>
      <c r="F31" s="2">
        <f t="shared" si="2"/>
        <v>8.25</v>
      </c>
      <c r="G31" s="2">
        <f>SEARCH("_",Tabla1[[#This Row],[Etiquetas]],1)</f>
        <v>6</v>
      </c>
      <c r="H31" s="2">
        <f>LEN(Tabla1[[#This Row],[Etiquetas]])-Tabla1[[#This Row],[Columna3]]</f>
        <v>30</v>
      </c>
      <c r="I31" s="2" t="str">
        <f>RIGHT(Tabla1[[#This Row],[Etiquetas]],Tabla1[[#This Row],[Columna5]])</f>
        <v>Palmolive_Delicada Exfoliación</v>
      </c>
      <c r="J31" s="2">
        <f>SEARCH("_",Tabla1[[#This Row],[Etiquetas Nivel 2]],1)</f>
        <v>10</v>
      </c>
      <c r="K31" s="2">
        <f>LEN(Tabla1[[#This Row],[Etiquetas Nivel 2]])-Tabla1[[#This Row],[Columna7]]</f>
        <v>20</v>
      </c>
      <c r="L31" s="2" t="str">
        <f>RIGHT(Tabla1[[#This Row],[Etiquetas Nivel 2]],Tabla1[[#This Row],[Columna8]])</f>
        <v>Delicada Exfoliación</v>
      </c>
    </row>
    <row r="32" spans="1:12" x14ac:dyDescent="0.25">
      <c r="A32">
        <v>31</v>
      </c>
      <c r="B32" t="s">
        <v>30</v>
      </c>
      <c r="C32">
        <v>219</v>
      </c>
      <c r="D32" s="2">
        <f t="shared" si="0"/>
        <v>164</v>
      </c>
      <c r="E32" s="2">
        <f t="shared" si="1"/>
        <v>55</v>
      </c>
      <c r="F32" s="2">
        <f t="shared" si="2"/>
        <v>14</v>
      </c>
      <c r="G32" s="2">
        <f>SEARCH("_",Tabla1[[#This Row],[Etiquetas]],1)</f>
        <v>6</v>
      </c>
      <c r="H32" s="2">
        <f>LEN(Tabla1[[#This Row],[Etiquetas]])-Tabla1[[#This Row],[Columna3]]</f>
        <v>15</v>
      </c>
      <c r="I32" s="2" t="str">
        <f>RIGHT(Tabla1[[#This Row],[Etiquetas]],Tabla1[[#This Row],[Columna5]])</f>
        <v>Palmolive_Otros</v>
      </c>
      <c r="J32" s="2">
        <f>SEARCH("_",Tabla1[[#This Row],[Etiquetas Nivel 2]],1)</f>
        <v>10</v>
      </c>
      <c r="K32" s="2">
        <f>LEN(Tabla1[[#This Row],[Etiquetas Nivel 2]])-Tabla1[[#This Row],[Columna7]]</f>
        <v>5</v>
      </c>
      <c r="L32" s="2" t="str">
        <f>RIGHT(Tabla1[[#This Row],[Etiquetas Nivel 2]],Tabla1[[#This Row],[Columna8]])</f>
        <v>Otros</v>
      </c>
    </row>
    <row r="33" spans="1:12" x14ac:dyDescent="0.25">
      <c r="A33">
        <v>32</v>
      </c>
      <c r="B33" t="s">
        <v>31</v>
      </c>
      <c r="C33">
        <v>151</v>
      </c>
      <c r="D33" s="2">
        <f t="shared" si="0"/>
        <v>113</v>
      </c>
      <c r="E33" s="2">
        <f t="shared" si="1"/>
        <v>38</v>
      </c>
      <c r="F33" s="2">
        <f t="shared" si="2"/>
        <v>9.75</v>
      </c>
      <c r="G33" s="2">
        <f>SEARCH("_",Tabla1[[#This Row],[Etiquetas]],1)</f>
        <v>6</v>
      </c>
      <c r="H33" s="2">
        <f>LEN(Tabla1[[#This Row],[Etiquetas]])-Tabla1[[#This Row],[Columna3]]</f>
        <v>30</v>
      </c>
      <c r="I33" s="2" t="str">
        <f>RIGHT(Tabla1[[#This Row],[Etiquetas]],Tabla1[[#This Row],[Columna5]])</f>
        <v>Palmolive_Sensación Humectante</v>
      </c>
      <c r="J33" s="2">
        <f>SEARCH("_",Tabla1[[#This Row],[Etiquetas Nivel 2]],1)</f>
        <v>10</v>
      </c>
      <c r="K33" s="2">
        <f>LEN(Tabla1[[#This Row],[Etiquetas Nivel 2]])-Tabla1[[#This Row],[Columna7]]</f>
        <v>20</v>
      </c>
      <c r="L33" s="2" t="str">
        <f>RIGHT(Tabla1[[#This Row],[Etiquetas Nivel 2]],Tabla1[[#This Row],[Columna8]])</f>
        <v>Sensación Humectante</v>
      </c>
    </row>
    <row r="34" spans="1:12" x14ac:dyDescent="0.25">
      <c r="A34">
        <v>33</v>
      </c>
      <c r="B34" t="s">
        <v>32</v>
      </c>
      <c r="C34">
        <v>128</v>
      </c>
      <c r="D34" s="2">
        <f t="shared" si="0"/>
        <v>96</v>
      </c>
      <c r="E34" s="2">
        <f t="shared" si="1"/>
        <v>32</v>
      </c>
      <c r="F34" s="2">
        <f t="shared" si="2"/>
        <v>8</v>
      </c>
      <c r="G34" s="2">
        <f>SEARCH("_",Tabla1[[#This Row],[Etiquetas]],1)</f>
        <v>6</v>
      </c>
      <c r="H34" s="2">
        <f>LEN(Tabla1[[#This Row],[Etiquetas]])-Tabla1[[#This Row],[Columna3]]</f>
        <v>28</v>
      </c>
      <c r="I34" s="2" t="str">
        <f>RIGHT(Tabla1[[#This Row],[Etiquetas]],Tabla1[[#This Row],[Columna5]])</f>
        <v>Palmolive_Suavidad Relajante</v>
      </c>
      <c r="J34" s="2">
        <f>SEARCH("_",Tabla1[[#This Row],[Etiquetas Nivel 2]],1)</f>
        <v>10</v>
      </c>
      <c r="K34" s="2">
        <f>LEN(Tabla1[[#This Row],[Etiquetas Nivel 2]])-Tabla1[[#This Row],[Columna7]]</f>
        <v>18</v>
      </c>
      <c r="L34" s="2" t="str">
        <f>RIGHT(Tabla1[[#This Row],[Etiquetas Nivel 2]],Tabla1[[#This Row],[Columna8]])</f>
        <v>Suavidad Relajante</v>
      </c>
    </row>
    <row r="35" spans="1:12" x14ac:dyDescent="0.25">
      <c r="A35">
        <v>34</v>
      </c>
      <c r="B35" t="s">
        <v>33</v>
      </c>
      <c r="C35">
        <v>146</v>
      </c>
      <c r="D35" s="2">
        <f t="shared" si="0"/>
        <v>110</v>
      </c>
      <c r="E35" s="2">
        <f t="shared" si="1"/>
        <v>37</v>
      </c>
      <c r="F35" s="2">
        <f t="shared" si="2"/>
        <v>9.5</v>
      </c>
      <c r="G35" s="2">
        <f>SEARCH("_",Tabla1[[#This Row],[Etiquetas]],1)</f>
        <v>6</v>
      </c>
      <c r="H35" s="2">
        <f>LEN(Tabla1[[#This Row],[Etiquetas]])-Tabla1[[#This Row],[Columna3]]</f>
        <v>6</v>
      </c>
      <c r="I35" s="2" t="str">
        <f>RIGHT(Tabla1[[#This Row],[Etiquetas]],Tabla1[[#This Row],[Columna5]])</f>
        <v>Protex</v>
      </c>
      <c r="J35" s="2"/>
      <c r="K35" s="2"/>
      <c r="L35" s="2"/>
    </row>
    <row r="36" spans="1:12" x14ac:dyDescent="0.25">
      <c r="A36">
        <v>35</v>
      </c>
      <c r="B36" t="s">
        <v>77</v>
      </c>
      <c r="C36">
        <v>157</v>
      </c>
      <c r="D36" s="2">
        <f t="shared" si="0"/>
        <v>118</v>
      </c>
      <c r="E36" s="2">
        <f t="shared" si="1"/>
        <v>39</v>
      </c>
      <c r="F36" s="2">
        <f t="shared" si="2"/>
        <v>9.5</v>
      </c>
      <c r="G36" s="2">
        <f>SEARCH("_",Tabla1[[#This Row],[Etiquetas]],1)</f>
        <v>6</v>
      </c>
      <c r="H36" s="2">
        <f>LEN(Tabla1[[#This Row],[Etiquetas]])-Tabla1[[#This Row],[Columna3]]</f>
        <v>7</v>
      </c>
      <c r="I36" s="2" t="str">
        <f>RIGHT(Tabla1[[#This Row],[Etiquetas]],Tabla1[[#This Row],[Columna5]])</f>
        <v>Árboles</v>
      </c>
      <c r="J36" s="2"/>
      <c r="K36" s="2"/>
      <c r="L36" s="2"/>
    </row>
    <row r="37" spans="1:12" x14ac:dyDescent="0.25">
      <c r="A37">
        <v>36</v>
      </c>
      <c r="B37" t="s">
        <v>54</v>
      </c>
      <c r="C37">
        <v>175</v>
      </c>
      <c r="D37" s="2">
        <f t="shared" si="0"/>
        <v>131</v>
      </c>
      <c r="E37" s="2">
        <f t="shared" si="1"/>
        <v>44</v>
      </c>
      <c r="F37" s="2">
        <f t="shared" si="2"/>
        <v>11.25</v>
      </c>
      <c r="G37" s="2">
        <f>SEARCH("_",Tabla1[[#This Row],[Etiquetas]],1)</f>
        <v>6</v>
      </c>
      <c r="H37" s="2">
        <f>LEN(Tabla1[[#This Row],[Etiquetas]])-Tabla1[[#This Row],[Columna3]]</f>
        <v>4</v>
      </c>
      <c r="I37" s="2" t="str">
        <f>RIGHT(Tabla1[[#This Row],[Etiquetas]],Tabla1[[#This Row],[Columna5]])</f>
        <v>Cama</v>
      </c>
      <c r="J37" s="2"/>
      <c r="K37" s="2"/>
      <c r="L37" s="2"/>
    </row>
    <row r="38" spans="1:12" x14ac:dyDescent="0.25">
      <c r="A38">
        <v>37</v>
      </c>
      <c r="B38" t="s">
        <v>55</v>
      </c>
      <c r="C38">
        <v>75</v>
      </c>
      <c r="D38" s="2">
        <f t="shared" si="0"/>
        <v>56</v>
      </c>
      <c r="E38" s="2">
        <f t="shared" si="1"/>
        <v>19</v>
      </c>
      <c r="F38" s="2">
        <f t="shared" si="2"/>
        <v>5</v>
      </c>
      <c r="G38" s="2">
        <f>SEARCH("_",Tabla1[[#This Row],[Etiquetas]],1)</f>
        <v>6</v>
      </c>
      <c r="H38" s="2">
        <f>LEN(Tabla1[[#This Row],[Etiquetas]])-Tabla1[[#This Row],[Columna3]]</f>
        <v>7</v>
      </c>
      <c r="I38" s="2" t="str">
        <f>RIGHT(Tabla1[[#This Row],[Etiquetas]],Tabla1[[#This Row],[Columna5]])</f>
        <v>Cepillo</v>
      </c>
      <c r="J38" s="2"/>
      <c r="K38" s="2"/>
      <c r="L38" s="2"/>
    </row>
    <row r="39" spans="1:12" x14ac:dyDescent="0.25">
      <c r="A39">
        <v>38</v>
      </c>
      <c r="B39" t="s">
        <v>56</v>
      </c>
      <c r="C39">
        <v>165</v>
      </c>
      <c r="D39" s="2">
        <f t="shared" si="0"/>
        <v>124</v>
      </c>
      <c r="E39" s="2">
        <f t="shared" si="1"/>
        <v>41</v>
      </c>
      <c r="F39" s="2">
        <f t="shared" si="2"/>
        <v>10</v>
      </c>
      <c r="G39" s="2">
        <f>SEARCH("_",Tabla1[[#This Row],[Etiquetas]],1)</f>
        <v>6</v>
      </c>
      <c r="H39" s="2">
        <f>LEN(Tabla1[[#This Row],[Etiquetas]])-Tabla1[[#This Row],[Columna3]]</f>
        <v>9</v>
      </c>
      <c r="I39" s="2" t="str">
        <f>RIGHT(Tabla1[[#This Row],[Etiquetas]],Tabla1[[#This Row],[Columna5]])</f>
        <v>Cubiertos</v>
      </c>
      <c r="J39" s="2"/>
      <c r="K39" s="2"/>
      <c r="L39" s="2"/>
    </row>
    <row r="40" spans="1:12" x14ac:dyDescent="0.25">
      <c r="A40">
        <v>39</v>
      </c>
      <c r="B40" t="s">
        <v>57</v>
      </c>
      <c r="C40">
        <v>139</v>
      </c>
      <c r="D40" s="2">
        <f t="shared" si="0"/>
        <v>104</v>
      </c>
      <c r="E40" s="2">
        <f t="shared" si="1"/>
        <v>35</v>
      </c>
      <c r="F40" s="2">
        <f t="shared" si="2"/>
        <v>9</v>
      </c>
      <c r="G40" s="2">
        <f>SEARCH("_",Tabla1[[#This Row],[Etiquetas]],1)</f>
        <v>6</v>
      </c>
      <c r="H40" s="2">
        <f>LEN(Tabla1[[#This Row],[Etiquetas]])-Tabla1[[#This Row],[Columna3]]</f>
        <v>17</v>
      </c>
      <c r="I40" s="2" t="str">
        <f>RIGHT(Tabla1[[#This Row],[Etiquetas]],Tabla1[[#This Row],[Columna5]])</f>
        <v>Fondos de Colores</v>
      </c>
      <c r="J40" s="2"/>
      <c r="K40" s="2"/>
      <c r="L40" s="2"/>
    </row>
    <row r="41" spans="1:12" x14ac:dyDescent="0.25">
      <c r="A41">
        <v>40</v>
      </c>
      <c r="B41" t="s">
        <v>58</v>
      </c>
      <c r="C41">
        <v>142</v>
      </c>
      <c r="D41" s="2">
        <f t="shared" si="0"/>
        <v>107</v>
      </c>
      <c r="E41" s="2">
        <f t="shared" si="1"/>
        <v>36</v>
      </c>
      <c r="F41" s="2">
        <f t="shared" si="2"/>
        <v>9.25</v>
      </c>
      <c r="G41" s="2">
        <f>SEARCH("_",Tabla1[[#This Row],[Etiquetas]],1)</f>
        <v>6</v>
      </c>
      <c r="H41" s="2">
        <f>LEN(Tabla1[[#This Row],[Etiquetas]])-Tabla1[[#This Row],[Columna3]]</f>
        <v>32</v>
      </c>
      <c r="I41" s="2" t="str">
        <f>RIGHT(Tabla1[[#This Row],[Etiquetas]],Tabla1[[#This Row],[Columna5]])</f>
        <v>Fondos de lugares dentro de casa</v>
      </c>
      <c r="J41" s="2"/>
      <c r="K41" s="2"/>
      <c r="L41" s="2"/>
    </row>
    <row r="42" spans="1:12" x14ac:dyDescent="0.25">
      <c r="A42">
        <v>41</v>
      </c>
      <c r="B42" t="s">
        <v>59</v>
      </c>
      <c r="C42">
        <v>78</v>
      </c>
      <c r="D42" s="2">
        <f t="shared" si="0"/>
        <v>59</v>
      </c>
      <c r="E42" s="2">
        <f t="shared" si="1"/>
        <v>20</v>
      </c>
      <c r="F42" s="2">
        <f t="shared" si="2"/>
        <v>5.25</v>
      </c>
      <c r="G42" s="2">
        <f>SEARCH("_",Tabla1[[#This Row],[Etiquetas]],1)</f>
        <v>6</v>
      </c>
      <c r="H42" s="2">
        <f>LEN(Tabla1[[#This Row],[Etiquetas]])-Tabla1[[#This Row],[Columna3]]</f>
        <v>4</v>
      </c>
      <c r="I42" s="2" t="str">
        <f>RIGHT(Tabla1[[#This Row],[Etiquetas]],Tabla1[[#This Row],[Columna5]])</f>
        <v>Gato</v>
      </c>
      <c r="J42" s="2"/>
      <c r="K42" s="2"/>
      <c r="L42" s="2"/>
    </row>
    <row r="43" spans="1:12" x14ac:dyDescent="0.25">
      <c r="A43">
        <v>42</v>
      </c>
      <c r="B43" t="s">
        <v>60</v>
      </c>
      <c r="C43">
        <v>83</v>
      </c>
      <c r="D43" s="2">
        <f t="shared" si="0"/>
        <v>62</v>
      </c>
      <c r="E43" s="2">
        <f t="shared" si="1"/>
        <v>21</v>
      </c>
      <c r="F43" s="2">
        <f t="shared" si="2"/>
        <v>5.5</v>
      </c>
      <c r="G43" s="2">
        <f>SEARCH("_",Tabla1[[#This Row],[Etiquetas]],1)</f>
        <v>6</v>
      </c>
      <c r="H43" s="2">
        <f>LEN(Tabla1[[#This Row],[Etiquetas]])-Tabla1[[#This Row],[Columna3]]</f>
        <v>8</v>
      </c>
      <c r="I43" s="2" t="str">
        <f>RIGHT(Tabla1[[#This Row],[Etiquetas]],Tabla1[[#This Row],[Columna5]])</f>
        <v>Lapicero</v>
      </c>
      <c r="J43" s="2"/>
      <c r="K43" s="2"/>
      <c r="L43" s="2"/>
    </row>
    <row r="44" spans="1:12" x14ac:dyDescent="0.25">
      <c r="A44">
        <v>43</v>
      </c>
      <c r="B44" t="s">
        <v>61</v>
      </c>
      <c r="C44">
        <v>55</v>
      </c>
      <c r="D44" s="2">
        <f t="shared" si="0"/>
        <v>41</v>
      </c>
      <c r="E44" s="2">
        <f t="shared" si="1"/>
        <v>14</v>
      </c>
      <c r="F44" s="2">
        <f t="shared" si="2"/>
        <v>3.75</v>
      </c>
      <c r="G44" s="2">
        <f>SEARCH("_",Tabla1[[#This Row],[Etiquetas]],1)</f>
        <v>6</v>
      </c>
      <c r="H44" s="2">
        <f>LEN(Tabla1[[#This Row],[Etiquetas]])-Tabla1[[#This Row],[Columna3]]</f>
        <v>6</v>
      </c>
      <c r="I44" s="2" t="str">
        <f>RIGHT(Tabla1[[#This Row],[Etiquetas]],Tabla1[[#This Row],[Columna5]])</f>
        <v>Laptop</v>
      </c>
      <c r="J44" s="2"/>
      <c r="K44" s="2"/>
      <c r="L44" s="2"/>
    </row>
    <row r="45" spans="1:12" x14ac:dyDescent="0.25">
      <c r="A45">
        <v>44</v>
      </c>
      <c r="B45" t="s">
        <v>62</v>
      </c>
      <c r="C45">
        <v>78</v>
      </c>
      <c r="D45" s="2">
        <f t="shared" si="0"/>
        <v>59</v>
      </c>
      <c r="E45" s="2">
        <f t="shared" si="1"/>
        <v>20</v>
      </c>
      <c r="F45" s="2">
        <f t="shared" si="2"/>
        <v>5.25</v>
      </c>
      <c r="G45" s="2">
        <f>SEARCH("_",Tabla1[[#This Row],[Etiquetas]],1)</f>
        <v>6</v>
      </c>
      <c r="H45" s="2">
        <f>LEN(Tabla1[[#This Row],[Etiquetas]])-Tabla1[[#This Row],[Columna3]]</f>
        <v>4</v>
      </c>
      <c r="I45" s="2" t="str">
        <f>RIGHT(Tabla1[[#This Row],[Etiquetas]],Tabla1[[#This Row],[Columna5]])</f>
        <v>Lata</v>
      </c>
      <c r="J45" s="2"/>
      <c r="K45" s="2"/>
      <c r="L45" s="2"/>
    </row>
    <row r="46" spans="1:12" x14ac:dyDescent="0.25">
      <c r="A46">
        <v>45</v>
      </c>
      <c r="B46" t="s">
        <v>63</v>
      </c>
      <c r="C46">
        <v>75</v>
      </c>
      <c r="D46" s="2">
        <f t="shared" si="0"/>
        <v>56</v>
      </c>
      <c r="E46" s="2">
        <f t="shared" si="1"/>
        <v>19</v>
      </c>
      <c r="F46" s="2">
        <f t="shared" si="2"/>
        <v>5</v>
      </c>
      <c r="G46" s="2">
        <f>SEARCH("_",Tabla1[[#This Row],[Etiquetas]],1)</f>
        <v>6</v>
      </c>
      <c r="H46" s="2">
        <f>LEN(Tabla1[[#This Row],[Etiquetas]])-Tabla1[[#This Row],[Columna3]]</f>
        <v>4</v>
      </c>
      <c r="I46" s="2" t="str">
        <f>RIGHT(Tabla1[[#This Row],[Etiquetas]],Tabla1[[#This Row],[Columna5]])</f>
        <v>Mano</v>
      </c>
      <c r="J46" s="2"/>
      <c r="K46" s="2"/>
      <c r="L46" s="2"/>
    </row>
    <row r="47" spans="1:12" x14ac:dyDescent="0.25">
      <c r="A47">
        <v>46</v>
      </c>
      <c r="B47" t="s">
        <v>64</v>
      </c>
      <c r="C47">
        <v>84</v>
      </c>
      <c r="D47" s="2">
        <f t="shared" si="0"/>
        <v>63</v>
      </c>
      <c r="E47" s="2">
        <f t="shared" si="1"/>
        <v>21</v>
      </c>
      <c r="F47" s="2">
        <f t="shared" si="2"/>
        <v>5.25</v>
      </c>
      <c r="G47" s="2">
        <f>SEARCH("_",Tabla1[[#This Row],[Etiquetas]],1)</f>
        <v>6</v>
      </c>
      <c r="H47" s="2">
        <f>LEN(Tabla1[[#This Row],[Etiquetas]])-Tabla1[[#This Row],[Columna3]]</f>
        <v>4</v>
      </c>
      <c r="I47" s="2" t="str">
        <f>RIGHT(Tabla1[[#This Row],[Etiquetas]],Tabla1[[#This Row],[Columna5]])</f>
        <v>Mesa</v>
      </c>
      <c r="J47" s="2"/>
      <c r="K47" s="2"/>
      <c r="L47" s="2"/>
    </row>
    <row r="48" spans="1:12" x14ac:dyDescent="0.25">
      <c r="A48">
        <v>47</v>
      </c>
      <c r="B48" t="s">
        <v>65</v>
      </c>
      <c r="C48">
        <v>62</v>
      </c>
      <c r="D48" s="2">
        <f t="shared" si="0"/>
        <v>47</v>
      </c>
      <c r="E48" s="2">
        <f t="shared" si="1"/>
        <v>16</v>
      </c>
      <c r="F48" s="2">
        <f t="shared" si="2"/>
        <v>4.25</v>
      </c>
      <c r="G48" s="2">
        <f>SEARCH("_",Tabla1[[#This Row],[Etiquetas]],1)</f>
        <v>6</v>
      </c>
      <c r="H48" s="2">
        <f>LEN(Tabla1[[#This Row],[Etiquetas]])-Tabla1[[#This Row],[Columna3]]</f>
        <v>5</v>
      </c>
      <c r="I48" s="2" t="str">
        <f>RIGHT(Tabla1[[#This Row],[Etiquetas]],Tabla1[[#This Row],[Columna5]])</f>
        <v>Mouse</v>
      </c>
      <c r="J48" s="2"/>
      <c r="K48" s="2"/>
      <c r="L48" s="2"/>
    </row>
    <row r="49" spans="1:12" x14ac:dyDescent="0.25">
      <c r="A49">
        <v>48</v>
      </c>
      <c r="B49" t="s">
        <v>66</v>
      </c>
      <c r="C49">
        <v>81</v>
      </c>
      <c r="D49" s="2">
        <f t="shared" si="0"/>
        <v>61</v>
      </c>
      <c r="E49" s="2">
        <f t="shared" si="1"/>
        <v>20</v>
      </c>
      <c r="F49" s="2">
        <f t="shared" si="2"/>
        <v>4.75</v>
      </c>
      <c r="G49" s="2">
        <f>SEARCH("_",Tabla1[[#This Row],[Etiquetas]],1)</f>
        <v>6</v>
      </c>
      <c r="H49" s="2">
        <f>LEN(Tabla1[[#This Row],[Etiquetas]])-Tabla1[[#This Row],[Columna3]]</f>
        <v>4</v>
      </c>
      <c r="I49" s="2" t="str">
        <f>RIGHT(Tabla1[[#This Row],[Etiquetas]],Tabla1[[#This Row],[Columna5]])</f>
        <v>Olla</v>
      </c>
      <c r="J49" s="2"/>
      <c r="K49" s="2"/>
      <c r="L49" s="2"/>
    </row>
    <row r="50" spans="1:12" x14ac:dyDescent="0.25">
      <c r="A50">
        <v>49</v>
      </c>
      <c r="B50" t="s">
        <v>67</v>
      </c>
      <c r="C50">
        <v>167</v>
      </c>
      <c r="D50" s="2">
        <f t="shared" si="0"/>
        <v>125</v>
      </c>
      <c r="E50" s="2">
        <f t="shared" si="1"/>
        <v>42</v>
      </c>
      <c r="F50" s="2">
        <f t="shared" si="2"/>
        <v>10.75</v>
      </c>
      <c r="G50" s="2">
        <f>SEARCH("_",Tabla1[[#This Row],[Etiquetas]],1)</f>
        <v>6</v>
      </c>
      <c r="H50" s="2">
        <f>LEN(Tabla1[[#This Row],[Etiquetas]])-Tabla1[[#This Row],[Columna3]]</f>
        <v>14</v>
      </c>
      <c r="I50" s="2" t="str">
        <f>RIGHT(Tabla1[[#This Row],[Etiquetas]],Tabla1[[#This Row],[Columna5]])</f>
        <v>Otros animales</v>
      </c>
      <c r="J50" s="2"/>
      <c r="K50" s="2"/>
      <c r="L50" s="2"/>
    </row>
    <row r="51" spans="1:12" x14ac:dyDescent="0.25">
      <c r="A51">
        <v>50</v>
      </c>
      <c r="B51" t="s">
        <v>68</v>
      </c>
      <c r="C51">
        <v>157</v>
      </c>
      <c r="D51" s="2">
        <f t="shared" si="0"/>
        <v>118</v>
      </c>
      <c r="E51" s="2">
        <f t="shared" si="1"/>
        <v>39</v>
      </c>
      <c r="F51" s="2">
        <f t="shared" si="2"/>
        <v>9.5</v>
      </c>
      <c r="G51" s="2">
        <f>SEARCH("_",Tabla1[[#This Row],[Etiquetas]],1)</f>
        <v>6</v>
      </c>
      <c r="H51" s="2">
        <f>LEN(Tabla1[[#This Row],[Etiquetas]])-Tabla1[[#This Row],[Columna3]]</f>
        <v>13</v>
      </c>
      <c r="I51" s="2" t="str">
        <f>RIGHT(Tabla1[[#This Row],[Etiquetas]],Tabla1[[#This Row],[Columna5]])</f>
        <v>Otros objetos</v>
      </c>
      <c r="J51" s="2"/>
      <c r="K51" s="2"/>
      <c r="L51" s="2"/>
    </row>
    <row r="52" spans="1:12" x14ac:dyDescent="0.25">
      <c r="A52">
        <v>51</v>
      </c>
      <c r="B52" t="s">
        <v>69</v>
      </c>
      <c r="C52">
        <v>77</v>
      </c>
      <c r="D52" s="2">
        <f t="shared" si="0"/>
        <v>58</v>
      </c>
      <c r="E52" s="2">
        <f t="shared" si="1"/>
        <v>19</v>
      </c>
      <c r="F52" s="2">
        <f t="shared" si="2"/>
        <v>4.5</v>
      </c>
      <c r="G52" s="2">
        <f>SEARCH("_",Tabla1[[#This Row],[Etiquetas]],1)</f>
        <v>6</v>
      </c>
      <c r="H52" s="2">
        <f>LEN(Tabla1[[#This Row],[Etiquetas]])-Tabla1[[#This Row],[Columna3]]</f>
        <v>5</v>
      </c>
      <c r="I52" s="2" t="str">
        <f>RIGHT(Tabla1[[#This Row],[Etiquetas]],Tabla1[[#This Row],[Columna5]])</f>
        <v>Pasto</v>
      </c>
      <c r="J52" s="2"/>
      <c r="K52" s="2"/>
      <c r="L52" s="2"/>
    </row>
    <row r="53" spans="1:12" x14ac:dyDescent="0.25">
      <c r="A53">
        <v>52</v>
      </c>
      <c r="B53" t="s">
        <v>70</v>
      </c>
      <c r="C53">
        <v>29</v>
      </c>
      <c r="D53" s="2">
        <f t="shared" si="0"/>
        <v>22</v>
      </c>
      <c r="E53" s="2">
        <f t="shared" si="1"/>
        <v>7</v>
      </c>
      <c r="F53" s="2">
        <f t="shared" si="2"/>
        <v>1.5</v>
      </c>
      <c r="G53" s="2">
        <f>SEARCH("_",Tabla1[[#This Row],[Etiquetas]],1)</f>
        <v>6</v>
      </c>
      <c r="H53" s="2">
        <f>LEN(Tabla1[[#This Row],[Etiquetas]])-Tabla1[[#This Row],[Columna3]]</f>
        <v>5</v>
      </c>
      <c r="I53" s="2" t="str">
        <f>RIGHT(Tabla1[[#This Row],[Etiquetas]],Tabla1[[#This Row],[Columna5]])</f>
        <v>Perro</v>
      </c>
      <c r="J53" s="2"/>
      <c r="K53" s="2"/>
      <c r="L53" s="2"/>
    </row>
    <row r="54" spans="1:12" x14ac:dyDescent="0.25">
      <c r="A54">
        <v>53</v>
      </c>
      <c r="B54" t="s">
        <v>71</v>
      </c>
      <c r="C54">
        <v>106</v>
      </c>
      <c r="D54" s="2">
        <f t="shared" si="0"/>
        <v>80</v>
      </c>
      <c r="E54" s="2">
        <f t="shared" si="1"/>
        <v>27</v>
      </c>
      <c r="F54" s="2">
        <f t="shared" si="2"/>
        <v>7</v>
      </c>
      <c r="G54" s="2">
        <f>SEARCH("_",Tabla1[[#This Row],[Etiquetas]],1)</f>
        <v>6</v>
      </c>
      <c r="H54" s="2">
        <f>LEN(Tabla1[[#This Row],[Etiquetas]])-Tabla1[[#This Row],[Columna3]]</f>
        <v>7</v>
      </c>
      <c r="I54" s="2" t="str">
        <f>RIGHT(Tabla1[[#This Row],[Etiquetas]],Tabla1[[#This Row],[Columna5]])</f>
        <v>Persona</v>
      </c>
      <c r="J54" s="2"/>
      <c r="K54" s="2"/>
      <c r="L54" s="2"/>
    </row>
    <row r="55" spans="1:12" x14ac:dyDescent="0.25">
      <c r="A55">
        <v>54</v>
      </c>
      <c r="B55" t="s">
        <v>72</v>
      </c>
      <c r="C55">
        <v>163</v>
      </c>
      <c r="D55" s="2">
        <f t="shared" si="0"/>
        <v>122</v>
      </c>
      <c r="E55" s="2">
        <f t="shared" si="1"/>
        <v>41</v>
      </c>
      <c r="F55" s="2">
        <f t="shared" si="2"/>
        <v>10.5</v>
      </c>
      <c r="G55" s="2">
        <f>SEARCH("_",Tabla1[[#This Row],[Etiquetas]],1)</f>
        <v>6</v>
      </c>
      <c r="H55" s="2">
        <f>LEN(Tabla1[[#This Row],[Etiquetas]])-Tabla1[[#This Row],[Columna3]]</f>
        <v>5</v>
      </c>
      <c r="I55" s="2" t="str">
        <f>RIGHT(Tabla1[[#This Row],[Etiquetas]],Tabla1[[#This Row],[Columna5]])</f>
        <v>Silla</v>
      </c>
      <c r="J55" s="2"/>
      <c r="K55" s="2"/>
      <c r="L55" s="2"/>
    </row>
    <row r="56" spans="1:12" x14ac:dyDescent="0.25">
      <c r="A56">
        <v>55</v>
      </c>
      <c r="B56" t="s">
        <v>73</v>
      </c>
      <c r="C56">
        <v>157</v>
      </c>
      <c r="D56" s="2">
        <f t="shared" si="0"/>
        <v>118</v>
      </c>
      <c r="E56" s="2">
        <f t="shared" si="1"/>
        <v>39</v>
      </c>
      <c r="F56" s="2">
        <f t="shared" si="2"/>
        <v>9.5</v>
      </c>
      <c r="G56" s="2">
        <f>SEARCH("_",Tabla1[[#This Row],[Etiquetas]],1)</f>
        <v>6</v>
      </c>
      <c r="H56" s="2">
        <f>LEN(Tabla1[[#This Row],[Etiquetas]])-Tabla1[[#This Row],[Columna3]]</f>
        <v>6</v>
      </c>
      <c r="I56" s="2" t="str">
        <f>RIGHT(Tabla1[[#This Row],[Etiquetas]],Tabla1[[#This Row],[Columna5]])</f>
        <v>Sillón</v>
      </c>
      <c r="J56" s="2"/>
      <c r="K56" s="2"/>
      <c r="L56" s="2"/>
    </row>
    <row r="57" spans="1:12" x14ac:dyDescent="0.25">
      <c r="A57">
        <v>56</v>
      </c>
      <c r="B57" t="s">
        <v>74</v>
      </c>
      <c r="C57">
        <v>85</v>
      </c>
      <c r="D57" s="2">
        <f t="shared" si="0"/>
        <v>64</v>
      </c>
      <c r="E57" s="2">
        <f t="shared" si="1"/>
        <v>21</v>
      </c>
      <c r="F57" s="2">
        <f t="shared" si="2"/>
        <v>5</v>
      </c>
      <c r="G57" s="2">
        <f>SEARCH("_",Tabla1[[#This Row],[Etiquetas]],1)</f>
        <v>6</v>
      </c>
      <c r="H57" s="2">
        <f>LEN(Tabla1[[#This Row],[Etiquetas]])-Tabla1[[#This Row],[Columna3]]</f>
        <v>4</v>
      </c>
      <c r="I57" s="2" t="str">
        <f>RIGHT(Tabla1[[#This Row],[Etiquetas]],Tabla1[[#This Row],[Columna5]])</f>
        <v>Taza</v>
      </c>
      <c r="J57" s="2"/>
      <c r="K57" s="2"/>
      <c r="L57" s="2"/>
    </row>
    <row r="58" spans="1:12" x14ac:dyDescent="0.25">
      <c r="A58">
        <v>57</v>
      </c>
      <c r="B58" t="s">
        <v>75</v>
      </c>
      <c r="C58">
        <v>89</v>
      </c>
      <c r="D58" s="2">
        <f t="shared" si="0"/>
        <v>67</v>
      </c>
      <c r="E58" s="2">
        <f t="shared" si="1"/>
        <v>22</v>
      </c>
      <c r="F58" s="2">
        <f t="shared" si="2"/>
        <v>5.25</v>
      </c>
      <c r="G58" s="2">
        <f>SEARCH("_",Tabla1[[#This Row],[Etiquetas]],1)</f>
        <v>6</v>
      </c>
      <c r="H58" s="2">
        <f>LEN(Tabla1[[#This Row],[Etiquetas]])-Tabla1[[#This Row],[Columna3]]</f>
        <v>4</v>
      </c>
      <c r="I58" s="2" t="str">
        <f>RIGHT(Tabla1[[#This Row],[Etiquetas]],Tabla1[[#This Row],[Columna5]])</f>
        <v>Vaso</v>
      </c>
      <c r="J58" s="2"/>
      <c r="K58" s="2"/>
      <c r="L58" s="2"/>
    </row>
    <row r="59" spans="1:12" x14ac:dyDescent="0.25">
      <c r="A59">
        <v>58</v>
      </c>
      <c r="B59" t="s">
        <v>76</v>
      </c>
      <c r="C59">
        <v>95</v>
      </c>
      <c r="D59" s="2">
        <f t="shared" si="0"/>
        <v>71</v>
      </c>
      <c r="E59" s="2">
        <f t="shared" si="1"/>
        <v>24</v>
      </c>
      <c r="F59" s="2">
        <f t="shared" si="2"/>
        <v>6.25</v>
      </c>
      <c r="G59" s="2">
        <f>SEARCH("_",Tabla1[[#This Row],[Etiquetas]],1)</f>
        <v>6</v>
      </c>
      <c r="H59" s="2">
        <f>LEN(Tabla1[[#This Row],[Etiquetas]])-Tabla1[[#This Row],[Columna3]]</f>
        <v>10</v>
      </c>
      <c r="I59" s="2" t="str">
        <f>RIGHT(Tabla1[[#This Row],[Etiquetas]],Tabla1[[#This Row],[Columna5]])</f>
        <v>Vegetación</v>
      </c>
      <c r="J59" s="2"/>
      <c r="K59" s="2"/>
      <c r="L59" s="2"/>
    </row>
    <row r="60" spans="1:12" x14ac:dyDescent="0.25">
      <c r="A60">
        <v>59</v>
      </c>
      <c r="B60" t="s">
        <v>34</v>
      </c>
      <c r="C60">
        <v>143</v>
      </c>
      <c r="D60" s="2">
        <f t="shared" si="0"/>
        <v>107</v>
      </c>
      <c r="E60" s="2">
        <f t="shared" si="1"/>
        <v>36</v>
      </c>
      <c r="F60" s="2">
        <f t="shared" si="2"/>
        <v>9.25</v>
      </c>
      <c r="G60" s="2">
        <f>SEARCH("_",Tabla1[[#This Row],[Etiquetas]],1)</f>
        <v>13</v>
      </c>
      <c r="H60" s="2">
        <f>LEN(Tabla1[[#This Row],[Etiquetas]])-Tabla1[[#This Row],[Columna3]]</f>
        <v>9</v>
      </c>
      <c r="I60" s="2" t="str">
        <f>RIGHT(Tabla1[[#This Row],[Etiquetas]],Tabla1[[#This Row],[Columna5]])</f>
        <v>Aquafresh</v>
      </c>
      <c r="J60" s="2"/>
      <c r="K60" s="2"/>
      <c r="L60" s="2"/>
    </row>
    <row r="61" spans="1:12" x14ac:dyDescent="0.25">
      <c r="A61">
        <v>60</v>
      </c>
      <c r="B61" t="s">
        <v>35</v>
      </c>
      <c r="C61">
        <v>208</v>
      </c>
      <c r="D61" s="2">
        <f t="shared" si="0"/>
        <v>156</v>
      </c>
      <c r="E61" s="2">
        <f t="shared" si="1"/>
        <v>52</v>
      </c>
      <c r="F61" s="2">
        <f t="shared" si="2"/>
        <v>13</v>
      </c>
      <c r="G61" s="2">
        <f>SEARCH("_",Tabla1[[#This Row],[Etiquetas]],1)</f>
        <v>13</v>
      </c>
      <c r="H61" s="2">
        <f>LEN(Tabla1[[#This Row],[Etiquetas]])-Tabla1[[#This Row],[Columna3]]</f>
        <v>7</v>
      </c>
      <c r="I61" s="2" t="str">
        <f>RIGHT(Tabla1[[#This Row],[Etiquetas]],Tabla1[[#This Row],[Columna5]])</f>
        <v>Colgate</v>
      </c>
      <c r="J61" s="2"/>
      <c r="K61" s="2"/>
      <c r="L61" s="2"/>
    </row>
    <row r="62" spans="1:12" x14ac:dyDescent="0.25">
      <c r="A62">
        <v>61</v>
      </c>
      <c r="B62" t="s">
        <v>36</v>
      </c>
      <c r="C62">
        <v>83</v>
      </c>
      <c r="D62" s="2">
        <f t="shared" si="0"/>
        <v>62</v>
      </c>
      <c r="E62" s="2">
        <f t="shared" si="1"/>
        <v>21</v>
      </c>
      <c r="F62" s="2">
        <f t="shared" si="2"/>
        <v>5.5</v>
      </c>
      <c r="G62" s="2">
        <f>SEARCH("_",Tabla1[[#This Row],[Etiquetas]],1)</f>
        <v>13</v>
      </c>
      <c r="H62" s="2">
        <f>LEN(Tabla1[[#This Row],[Etiquetas]])-Tabla1[[#This Row],[Columna3]]</f>
        <v>7</v>
      </c>
      <c r="I62" s="2" t="str">
        <f>RIGHT(Tabla1[[#This Row],[Etiquetas]],Tabla1[[#This Row],[Columna5]])</f>
        <v>Kolynos</v>
      </c>
      <c r="J62" s="2"/>
      <c r="K62" s="2"/>
      <c r="L62" s="2"/>
    </row>
    <row r="63" spans="1:12" x14ac:dyDescent="0.25">
      <c r="A63">
        <v>62</v>
      </c>
      <c r="B63" t="s">
        <v>37</v>
      </c>
      <c r="C63">
        <v>169</v>
      </c>
      <c r="D63" s="2">
        <f t="shared" si="0"/>
        <v>127</v>
      </c>
      <c r="E63" s="2">
        <f t="shared" si="1"/>
        <v>42</v>
      </c>
      <c r="F63" s="2">
        <f t="shared" si="2"/>
        <v>10.25</v>
      </c>
      <c r="G63" s="2">
        <f>SEARCH("_",Tabla1[[#This Row],[Etiquetas]],1)</f>
        <v>13</v>
      </c>
      <c r="H63" s="2">
        <f>LEN(Tabla1[[#This Row],[Etiquetas]])-Tabla1[[#This Row],[Columna3]]</f>
        <v>6</v>
      </c>
      <c r="I63" s="2" t="str">
        <f>RIGHT(Tabla1[[#This Row],[Etiquetas]],Tabla1[[#This Row],[Columna5]])</f>
        <v>Oral B</v>
      </c>
      <c r="J63" s="2"/>
      <c r="K63" s="2"/>
      <c r="L63" s="2"/>
    </row>
    <row r="64" spans="1:12" x14ac:dyDescent="0.25">
      <c r="A64">
        <v>63</v>
      </c>
      <c r="B64" t="s">
        <v>38</v>
      </c>
      <c r="C64">
        <v>161</v>
      </c>
      <c r="D64" s="2">
        <f t="shared" si="0"/>
        <v>121</v>
      </c>
      <c r="E64" s="2">
        <f t="shared" si="1"/>
        <v>40</v>
      </c>
      <c r="F64" s="2">
        <f t="shared" si="2"/>
        <v>9.75</v>
      </c>
      <c r="G64" s="2">
        <f>SEARCH("_",Tabla1[[#This Row],[Etiquetas]],1)</f>
        <v>13</v>
      </c>
      <c r="H64" s="2">
        <f>LEN(Tabla1[[#This Row],[Etiquetas]])-Tabla1[[#This Row],[Columna3]]</f>
        <v>5</v>
      </c>
      <c r="I64" s="2" t="str">
        <f>RIGHT(Tabla1[[#This Row],[Etiquetas]],Tabla1[[#This Row],[Columna5]])</f>
        <v>Otros</v>
      </c>
      <c r="J64" s="2"/>
      <c r="K64" s="2"/>
      <c r="L64" s="2"/>
    </row>
    <row r="65" spans="1:12" x14ac:dyDescent="0.25">
      <c r="A65">
        <v>64</v>
      </c>
      <c r="B65" t="s">
        <v>39</v>
      </c>
      <c r="C65">
        <v>166</v>
      </c>
      <c r="D65" s="2">
        <f t="shared" si="0"/>
        <v>125</v>
      </c>
      <c r="E65" s="2">
        <f t="shared" si="1"/>
        <v>42</v>
      </c>
      <c r="F65" s="2">
        <f t="shared" si="2"/>
        <v>10.75</v>
      </c>
      <c r="G65" s="2">
        <f>SEARCH("_",Tabla1[[#This Row],[Etiquetas]],1)</f>
        <v>13</v>
      </c>
      <c r="H65" s="2">
        <f>LEN(Tabla1[[#This Row],[Etiquetas]])-Tabla1[[#This Row],[Columna3]]</f>
        <v>9</v>
      </c>
      <c r="I65" s="2" t="str">
        <f>RIGHT(Tabla1[[#This Row],[Etiquetas]],Tabla1[[#This Row],[Columna5]])</f>
        <v>Sensodyne</v>
      </c>
      <c r="J65" s="2"/>
      <c r="K65" s="2"/>
      <c r="L65" s="2"/>
    </row>
    <row r="66" spans="1:12" x14ac:dyDescent="0.25">
      <c r="A66">
        <v>65</v>
      </c>
      <c r="B66" t="s">
        <v>40</v>
      </c>
      <c r="C66">
        <v>184</v>
      </c>
      <c r="D66" s="2">
        <f t="shared" si="0"/>
        <v>138</v>
      </c>
      <c r="E66" s="2">
        <f t="shared" si="1"/>
        <v>46</v>
      </c>
      <c r="F66" s="2">
        <f t="shared" si="2"/>
        <v>11.5</v>
      </c>
      <c r="G66" s="2">
        <f>SEARCH("_",Tabla1[[#This Row],[Etiquetas]],1)</f>
        <v>8</v>
      </c>
      <c r="H66" s="2">
        <f>LEN(Tabla1[[#This Row],[Etiquetas]])-Tabla1[[#This Row],[Columna3]]</f>
        <v>4</v>
      </c>
      <c r="I66" s="2" t="str">
        <f>RIGHT(Tabla1[[#This Row],[Etiquetas]],Tabla1[[#This Row],[Columna5]])</f>
        <v>Dove</v>
      </c>
      <c r="J66" s="2"/>
      <c r="K66" s="2"/>
      <c r="L66" s="2"/>
    </row>
    <row r="67" spans="1:12" x14ac:dyDescent="0.25">
      <c r="A67">
        <v>66</v>
      </c>
      <c r="B67" t="s">
        <v>41</v>
      </c>
      <c r="C67">
        <v>132</v>
      </c>
      <c r="D67" s="2">
        <f t="shared" ref="D67:D79" si="3">ROUND($D$1*C67,0)</f>
        <v>99</v>
      </c>
      <c r="E67" s="2">
        <f t="shared" ref="E67:E79" si="4">ROUND($E$1*C67,0)</f>
        <v>33</v>
      </c>
      <c r="F67" s="2">
        <f t="shared" ref="F67:F79" si="5">E67-(0.25*D67)</f>
        <v>8.25</v>
      </c>
      <c r="G67" s="2">
        <f>SEARCH("_",Tabla1[[#This Row],[Etiquetas]],1)</f>
        <v>8</v>
      </c>
      <c r="H67" s="2">
        <f>LEN(Tabla1[[#This Row],[Etiquetas]])-Tabla1[[#This Row],[Columna3]]</f>
        <v>6</v>
      </c>
      <c r="I67" s="2" t="str">
        <f>RIGHT(Tabla1[[#This Row],[Etiquetas]],Tabla1[[#This Row],[Columna5]])</f>
        <v>Elvive</v>
      </c>
      <c r="J67" s="2"/>
      <c r="K67" s="2"/>
      <c r="L67" s="2"/>
    </row>
    <row r="68" spans="1:12" x14ac:dyDescent="0.25">
      <c r="A68">
        <v>67</v>
      </c>
      <c r="B68" t="s">
        <v>42</v>
      </c>
      <c r="C68">
        <v>197</v>
      </c>
      <c r="D68" s="2">
        <f t="shared" si="3"/>
        <v>148</v>
      </c>
      <c r="E68" s="2">
        <f t="shared" si="4"/>
        <v>49</v>
      </c>
      <c r="F68" s="2">
        <f t="shared" si="5"/>
        <v>12</v>
      </c>
      <c r="G68" s="2">
        <f>SEARCH("_",Tabla1[[#This Row],[Etiquetas]],1)</f>
        <v>8</v>
      </c>
      <c r="H68" s="2">
        <f>LEN(Tabla1[[#This Row],[Etiquetas]])-Tabla1[[#This Row],[Columna3]]</f>
        <v>3</v>
      </c>
      <c r="I68" s="2" t="str">
        <f>RIGHT(Tabla1[[#This Row],[Etiquetas]],Tabla1[[#This Row],[Columna5]])</f>
        <v>H&amp;S</v>
      </c>
      <c r="J68" s="2"/>
      <c r="K68" s="2"/>
      <c r="L68" s="2"/>
    </row>
    <row r="69" spans="1:12" x14ac:dyDescent="0.25">
      <c r="A69">
        <v>68</v>
      </c>
      <c r="B69" t="s">
        <v>43</v>
      </c>
      <c r="C69">
        <v>112</v>
      </c>
      <c r="D69" s="2">
        <f t="shared" si="3"/>
        <v>84</v>
      </c>
      <c r="E69" s="2">
        <f t="shared" si="4"/>
        <v>28</v>
      </c>
      <c r="F69" s="2">
        <f t="shared" si="5"/>
        <v>7</v>
      </c>
      <c r="G69" s="2">
        <f>SEARCH("_",Tabla1[[#This Row],[Etiquetas]],1)</f>
        <v>8</v>
      </c>
      <c r="H69" s="2">
        <f>LEN(Tabla1[[#This Row],[Etiquetas]])-Tabla1[[#This Row],[Columna3]]</f>
        <v>15</v>
      </c>
      <c r="I69" s="2" t="str">
        <f>RIGHT(Tabla1[[#This Row],[Etiquetas]],Tabla1[[#This Row],[Columna5]])</f>
        <v>Herbal Essences</v>
      </c>
      <c r="J69" s="2"/>
      <c r="K69" s="2"/>
      <c r="L69" s="2"/>
    </row>
    <row r="70" spans="1:12" x14ac:dyDescent="0.25">
      <c r="A70">
        <v>69</v>
      </c>
      <c r="B70" t="s">
        <v>44</v>
      </c>
      <c r="C70">
        <v>119</v>
      </c>
      <c r="D70" s="2">
        <f t="shared" si="3"/>
        <v>89</v>
      </c>
      <c r="E70" s="2">
        <f t="shared" si="4"/>
        <v>30</v>
      </c>
      <c r="F70" s="2">
        <f t="shared" si="5"/>
        <v>7.75</v>
      </c>
      <c r="G70" s="2">
        <f>SEARCH("_",Tabla1[[#This Row],[Etiquetas]],1)</f>
        <v>8</v>
      </c>
      <c r="H70" s="2">
        <f>LEN(Tabla1[[#This Row],[Etiquetas]])-Tabla1[[#This Row],[Columna3]]</f>
        <v>7</v>
      </c>
      <c r="I70" s="2" t="str">
        <f>RIGHT(Tabla1[[#This Row],[Etiquetas]],Tabla1[[#This Row],[Columna5]])</f>
        <v>Johnson</v>
      </c>
      <c r="J70" s="2"/>
      <c r="K70" s="2"/>
      <c r="L70" s="2"/>
    </row>
    <row r="71" spans="1:12" x14ac:dyDescent="0.25">
      <c r="A71">
        <v>70</v>
      </c>
      <c r="B71" t="s">
        <v>45</v>
      </c>
      <c r="C71">
        <v>189</v>
      </c>
      <c r="D71" s="2">
        <f t="shared" si="3"/>
        <v>142</v>
      </c>
      <c r="E71" s="2">
        <f t="shared" si="4"/>
        <v>47</v>
      </c>
      <c r="F71" s="2">
        <f t="shared" si="5"/>
        <v>11.5</v>
      </c>
      <c r="G71" s="2">
        <f>SEARCH("_",Tabla1[[#This Row],[Etiquetas]],1)</f>
        <v>8</v>
      </c>
      <c r="H71" s="2">
        <f>LEN(Tabla1[[#This Row],[Etiquetas]])-Tabla1[[#This Row],[Columna3]]</f>
        <v>5</v>
      </c>
      <c r="I71" s="2" t="str">
        <f>RIGHT(Tabla1[[#This Row],[Etiquetas]],Tabla1[[#This Row],[Columna5]])</f>
        <v>Otros</v>
      </c>
      <c r="J71" s="2"/>
      <c r="K71" s="2"/>
      <c r="L71" s="2"/>
    </row>
    <row r="72" spans="1:12" x14ac:dyDescent="0.25">
      <c r="A72">
        <v>71</v>
      </c>
      <c r="B72" t="s">
        <v>46</v>
      </c>
      <c r="C72">
        <v>224</v>
      </c>
      <c r="D72" s="2">
        <f t="shared" si="3"/>
        <v>168</v>
      </c>
      <c r="E72" s="2">
        <f t="shared" si="4"/>
        <v>56</v>
      </c>
      <c r="F72" s="2">
        <f t="shared" si="5"/>
        <v>14</v>
      </c>
      <c r="G72" s="2">
        <f>SEARCH("_",Tabla1[[#This Row],[Etiquetas]],1)</f>
        <v>8</v>
      </c>
      <c r="H72" s="2">
        <f>LEN(Tabla1[[#This Row],[Etiquetas]])-Tabla1[[#This Row],[Columna3]]</f>
        <v>9</v>
      </c>
      <c r="I72" s="2" t="str">
        <f>RIGHT(Tabla1[[#This Row],[Etiquetas]],Tabla1[[#This Row],[Columna5]])</f>
        <v>Palmolive</v>
      </c>
      <c r="J72" s="2"/>
      <c r="K72" s="2"/>
      <c r="L72" s="2"/>
    </row>
    <row r="73" spans="1:12" x14ac:dyDescent="0.25">
      <c r="A73">
        <v>72</v>
      </c>
      <c r="B73" t="s">
        <v>47</v>
      </c>
      <c r="C73">
        <v>129</v>
      </c>
      <c r="D73" s="2">
        <f t="shared" si="3"/>
        <v>97</v>
      </c>
      <c r="E73" s="2">
        <f t="shared" si="4"/>
        <v>32</v>
      </c>
      <c r="F73" s="2">
        <f t="shared" si="5"/>
        <v>7.75</v>
      </c>
      <c r="G73" s="2">
        <f>SEARCH("_",Tabla1[[#This Row],[Etiquetas]],1)</f>
        <v>8</v>
      </c>
      <c r="H73" s="2">
        <f>LEN(Tabla1[[#This Row],[Etiquetas]])-Tabla1[[#This Row],[Columna3]]</f>
        <v>31</v>
      </c>
      <c r="I73" s="2" t="str">
        <f>RIGHT(Tabla1[[#This Row],[Etiquetas]],Tabla1[[#This Row],[Columna5]])</f>
        <v>Pantene_Fuerza y Reconstrucción</v>
      </c>
      <c r="J73" s="2">
        <f>SEARCH("_",Tabla1[[#This Row],[Etiquetas Nivel 2]],1)</f>
        <v>8</v>
      </c>
      <c r="K73" s="2">
        <f>LEN(Tabla1[[#This Row],[Etiquetas Nivel 2]])-Tabla1[[#This Row],[Columna7]]</f>
        <v>23</v>
      </c>
      <c r="L73" s="2" t="str">
        <f>RIGHT(Tabla1[[#This Row],[Etiquetas Nivel 2]],Tabla1[[#This Row],[Columna8]])</f>
        <v>Fuerza y Reconstrucción</v>
      </c>
    </row>
    <row r="74" spans="1:12" x14ac:dyDescent="0.25">
      <c r="A74">
        <v>73</v>
      </c>
      <c r="B74" t="s">
        <v>48</v>
      </c>
      <c r="C74">
        <v>75</v>
      </c>
      <c r="D74" s="2">
        <f t="shared" si="3"/>
        <v>56</v>
      </c>
      <c r="E74" s="2">
        <f t="shared" si="4"/>
        <v>19</v>
      </c>
      <c r="F74" s="2">
        <f t="shared" si="5"/>
        <v>5</v>
      </c>
      <c r="G74" s="2">
        <f>SEARCH("_",Tabla1[[#This Row],[Etiquetas]],1)</f>
        <v>8</v>
      </c>
      <c r="H74" s="2">
        <f>LEN(Tabla1[[#This Row],[Etiquetas]])-Tabla1[[#This Row],[Columna3]]</f>
        <v>27</v>
      </c>
      <c r="I74" s="2" t="str">
        <f>RIGHT(Tabla1[[#This Row],[Etiquetas]],Tabla1[[#This Row],[Columna5]])</f>
        <v>Pantene_Hidratación Extrema</v>
      </c>
      <c r="J74" s="2">
        <f>SEARCH("_",Tabla1[[#This Row],[Etiquetas Nivel 2]],1)</f>
        <v>8</v>
      </c>
      <c r="K74" s="2">
        <f>LEN(Tabla1[[#This Row],[Etiquetas Nivel 2]])-Tabla1[[#This Row],[Columna7]]</f>
        <v>19</v>
      </c>
      <c r="L74" s="2" t="str">
        <f>RIGHT(Tabla1[[#This Row],[Etiquetas Nivel 2]],Tabla1[[#This Row],[Columna8]])</f>
        <v>Hidratación Extrema</v>
      </c>
    </row>
    <row r="75" spans="1:12" x14ac:dyDescent="0.25">
      <c r="A75">
        <v>74</v>
      </c>
      <c r="B75" t="s">
        <v>49</v>
      </c>
      <c r="C75">
        <v>145</v>
      </c>
      <c r="D75" s="2">
        <f t="shared" si="3"/>
        <v>109</v>
      </c>
      <c r="E75" s="2">
        <f t="shared" si="4"/>
        <v>36</v>
      </c>
      <c r="F75" s="2">
        <f t="shared" si="5"/>
        <v>8.75</v>
      </c>
      <c r="G75" s="2">
        <f>SEARCH("_",Tabla1[[#This Row],[Etiquetas]],1)</f>
        <v>8</v>
      </c>
      <c r="H75" s="2">
        <f>LEN(Tabla1[[#This Row],[Etiquetas]])-Tabla1[[#This Row],[Columna3]]</f>
        <v>12</v>
      </c>
      <c r="I75" s="2" t="str">
        <f>RIGHT(Tabla1[[#This Row],[Etiquetas]],Tabla1[[#This Row],[Columna5]])</f>
        <v>Pantene_Otro</v>
      </c>
      <c r="J75" s="2">
        <f>SEARCH("_",Tabla1[[#This Row],[Etiquetas Nivel 2]],1)</f>
        <v>8</v>
      </c>
      <c r="K75" s="2">
        <f>LEN(Tabla1[[#This Row],[Etiquetas Nivel 2]])-Tabla1[[#This Row],[Columna7]]</f>
        <v>4</v>
      </c>
      <c r="L75" s="2" t="str">
        <f>RIGHT(Tabla1[[#This Row],[Etiquetas Nivel 2]],Tabla1[[#This Row],[Columna8]])</f>
        <v>Otro</v>
      </c>
    </row>
    <row r="76" spans="1:12" x14ac:dyDescent="0.25">
      <c r="A76">
        <v>75</v>
      </c>
      <c r="B76" t="s">
        <v>50</v>
      </c>
      <c r="C76">
        <v>135</v>
      </c>
      <c r="D76" s="2">
        <f t="shared" si="3"/>
        <v>101</v>
      </c>
      <c r="E76" s="2">
        <f t="shared" si="4"/>
        <v>34</v>
      </c>
      <c r="F76" s="2">
        <f t="shared" si="5"/>
        <v>8.75</v>
      </c>
      <c r="G76" s="2">
        <f>SEARCH("_",Tabla1[[#This Row],[Etiquetas]],1)</f>
        <v>8</v>
      </c>
      <c r="H76" s="2">
        <f>LEN(Tabla1[[#This Row],[Etiquetas]])-Tabla1[[#This Row],[Columna3]]</f>
        <v>20</v>
      </c>
      <c r="I76" s="2" t="str">
        <f>RIGHT(Tabla1[[#This Row],[Etiquetas]],Tabla1[[#This Row],[Columna5]])</f>
        <v>Pantene_Restauración</v>
      </c>
      <c r="J76" s="2">
        <f>SEARCH("_",Tabla1[[#This Row],[Etiquetas Nivel 2]],1)</f>
        <v>8</v>
      </c>
      <c r="K76" s="2">
        <f>LEN(Tabla1[[#This Row],[Etiquetas Nivel 2]])-Tabla1[[#This Row],[Columna7]]</f>
        <v>12</v>
      </c>
      <c r="L76" s="2" t="str">
        <f>RIGHT(Tabla1[[#This Row],[Etiquetas Nivel 2]],Tabla1[[#This Row],[Columna8]])</f>
        <v>Restauración</v>
      </c>
    </row>
    <row r="77" spans="1:12" x14ac:dyDescent="0.25">
      <c r="A77">
        <v>76</v>
      </c>
      <c r="B77" t="s">
        <v>51</v>
      </c>
      <c r="C77">
        <v>145</v>
      </c>
      <c r="D77" s="2">
        <f t="shared" si="3"/>
        <v>109</v>
      </c>
      <c r="E77" s="2">
        <f t="shared" si="4"/>
        <v>36</v>
      </c>
      <c r="F77" s="2">
        <f t="shared" si="5"/>
        <v>8.75</v>
      </c>
      <c r="G77" s="2">
        <f>SEARCH("_",Tabla1[[#This Row],[Etiquetas]],1)</f>
        <v>8</v>
      </c>
      <c r="H77" s="2">
        <f>LEN(Tabla1[[#This Row],[Etiquetas]])-Tabla1[[#This Row],[Columna3]]</f>
        <v>9</v>
      </c>
      <c r="I77" s="2" t="str">
        <f>RIGHT(Tabla1[[#This Row],[Etiquetas]],Tabla1[[#This Row],[Columna5]])</f>
        <v>Pert Plus</v>
      </c>
      <c r="J77" s="2"/>
      <c r="K77" s="2"/>
      <c r="L77" s="2"/>
    </row>
    <row r="78" spans="1:12" x14ac:dyDescent="0.25">
      <c r="A78">
        <v>77</v>
      </c>
      <c r="B78" t="s">
        <v>52</v>
      </c>
      <c r="C78">
        <v>135</v>
      </c>
      <c r="D78" s="2">
        <f t="shared" si="3"/>
        <v>101</v>
      </c>
      <c r="E78" s="2">
        <f t="shared" si="4"/>
        <v>34</v>
      </c>
      <c r="F78" s="2">
        <f t="shared" si="5"/>
        <v>8.75</v>
      </c>
      <c r="G78" s="2">
        <f>SEARCH("_",Tabla1[[#This Row],[Etiquetas]],1)</f>
        <v>8</v>
      </c>
      <c r="H78" s="2">
        <f>LEN(Tabla1[[#This Row],[Etiquetas]])-Tabla1[[#This Row],[Columna3]]</f>
        <v>7</v>
      </c>
      <c r="I78" s="2" t="str">
        <f>RIGHT(Tabla1[[#This Row],[Etiquetas]],Tabla1[[#This Row],[Columna5]])</f>
        <v>Savital</v>
      </c>
      <c r="J78" s="2"/>
      <c r="K78" s="2"/>
      <c r="L78" s="2"/>
    </row>
    <row r="79" spans="1:12" x14ac:dyDescent="0.25">
      <c r="A79">
        <v>78</v>
      </c>
      <c r="B79" t="s">
        <v>53</v>
      </c>
      <c r="C79">
        <v>143</v>
      </c>
      <c r="D79" s="2">
        <f t="shared" si="3"/>
        <v>107</v>
      </c>
      <c r="E79" s="2">
        <f t="shared" si="4"/>
        <v>36</v>
      </c>
      <c r="F79" s="2">
        <f t="shared" si="5"/>
        <v>9.25</v>
      </c>
      <c r="G79" s="2">
        <f>SEARCH("_",Tabla1[[#This Row],[Etiquetas]],1)</f>
        <v>8</v>
      </c>
      <c r="H79" s="2">
        <f>LEN(Tabla1[[#This Row],[Etiquetas]])-Tabla1[[#This Row],[Columna3]]</f>
        <v>5</v>
      </c>
      <c r="I79" s="2" t="str">
        <f>RIGHT(Tabla1[[#This Row],[Etiquetas]],Tabla1[[#This Row],[Columna5]])</f>
        <v>Sedal</v>
      </c>
      <c r="J79" s="2"/>
      <c r="K79" s="2"/>
      <c r="L79" s="2"/>
    </row>
    <row r="80" spans="1:12" x14ac:dyDescent="0.25">
      <c r="B80" t="s">
        <v>89</v>
      </c>
      <c r="C80">
        <f>SUM(C2:C79)</f>
        <v>10443</v>
      </c>
      <c r="D80" s="2">
        <f t="shared" ref="D80:E80" si="6">SUM(D2:D79)</f>
        <v>7838</v>
      </c>
      <c r="E80" s="2">
        <f t="shared" si="6"/>
        <v>2618</v>
      </c>
    </row>
    <row r="81" spans="2:3" x14ac:dyDescent="0.25">
      <c r="B81" t="s">
        <v>90</v>
      </c>
      <c r="C81">
        <f>ROUND(C80/78,0)</f>
        <v>134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DICK</cp:lastModifiedBy>
  <dcterms:created xsi:type="dcterms:W3CDTF">2019-11-28T16:14:46Z</dcterms:created>
  <dcterms:modified xsi:type="dcterms:W3CDTF">2019-12-11T06:01:01Z</dcterms:modified>
</cp:coreProperties>
</file>