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AYA\Documents\Job seeker\LogicStack Internship\Task Week 1\"/>
    </mc:Choice>
  </mc:AlternateContent>
  <bookViews>
    <workbookView xWindow="0" yWindow="0" windowWidth="20490" windowHeight="6855" firstSheet="3" activeTab="7"/>
  </bookViews>
  <sheets>
    <sheet name="Dataset" sheetId="1" r:id="rId1"/>
    <sheet name="Understanding of Data" sheetId="2" r:id="rId2"/>
    <sheet name="Cleaned Data" sheetId="6" r:id="rId3"/>
    <sheet name="Data Quality Check" sheetId="7" r:id="rId4"/>
    <sheet name="Basic Analysis" sheetId="8" r:id="rId5"/>
    <sheet name="Sorting &amp; Filtering Screenshots" sheetId="10" r:id="rId6"/>
    <sheet name="Charts" sheetId="12" r:id="rId7"/>
    <sheet name="Observations" sheetId="13" r:id="rId8"/>
  </sheets>
  <definedNames>
    <definedName name="_xlnm._FilterDatabase" localSheetId="2" hidden="1">'Cleaned Data'!$A$1:$I$1001</definedName>
    <definedName name="_xlnm._FilterDatabase" localSheetId="0" hidden="1">Dataset!$A$1:$I$1001</definedName>
    <definedName name="retail_sales_dataset" localSheetId="2">'Cleaned Data'!$A$1:$I$1001</definedName>
    <definedName name="retail_sales_dataset" localSheetId="0">Dataset!$A$1:$I$1001</definedName>
  </definedNames>
  <calcPr calcId="15251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8" l="1"/>
  <c r="C44" i="8"/>
  <c r="C43" i="8"/>
  <c r="C42" i="8"/>
  <c r="C41" i="8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3" i="6"/>
  <c r="L4" i="6"/>
  <c r="L2" i="6"/>
  <c r="P8" i="12" l="1"/>
  <c r="K8" i="12"/>
  <c r="U8" i="12"/>
  <c r="C15" i="8" l="1"/>
  <c r="C36" i="8" l="1"/>
  <c r="C35" i="8"/>
  <c r="C30" i="8"/>
  <c r="C29" i="8"/>
  <c r="C28" i="8"/>
  <c r="C22" i="8"/>
  <c r="C23" i="8"/>
  <c r="C21" i="8"/>
  <c r="C31" i="8" l="1"/>
  <c r="C37" i="8"/>
  <c r="C24" i="8"/>
  <c r="C13" i="8"/>
  <c r="C12" i="8"/>
  <c r="C11" i="8"/>
  <c r="C10" i="8"/>
  <c r="C9" i="8"/>
  <c r="F8" i="12" s="1"/>
  <c r="C8" i="8"/>
  <c r="C6" i="8"/>
  <c r="C7" i="8"/>
  <c r="C5" i="8"/>
  <c r="A8" i="12" s="1"/>
  <c r="J3" i="6"/>
  <c r="K3" i="6" s="1"/>
  <c r="J4" i="6"/>
  <c r="K4" i="6" s="1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K15" i="6" s="1"/>
  <c r="J16" i="6"/>
  <c r="K16" i="6" s="1"/>
  <c r="J17" i="6"/>
  <c r="K17" i="6" s="1"/>
  <c r="J18" i="6"/>
  <c r="K18" i="6" s="1"/>
  <c r="J19" i="6"/>
  <c r="K19" i="6" s="1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K26" i="6" s="1"/>
  <c r="J27" i="6"/>
  <c r="K27" i="6" s="1"/>
  <c r="J28" i="6"/>
  <c r="K28" i="6" s="1"/>
  <c r="J29" i="6"/>
  <c r="K29" i="6" s="1"/>
  <c r="J30" i="6"/>
  <c r="K30" i="6" s="1"/>
  <c r="J31" i="6"/>
  <c r="K31" i="6" s="1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K38" i="6" s="1"/>
  <c r="J39" i="6"/>
  <c r="K39" i="6" s="1"/>
  <c r="J40" i="6"/>
  <c r="K40" i="6" s="1"/>
  <c r="J41" i="6"/>
  <c r="K41" i="6" s="1"/>
  <c r="J42" i="6"/>
  <c r="K42" i="6" s="1"/>
  <c r="J43" i="6"/>
  <c r="K43" i="6" s="1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K50" i="6" s="1"/>
  <c r="J51" i="6"/>
  <c r="K51" i="6" s="1"/>
  <c r="J52" i="6"/>
  <c r="K52" i="6" s="1"/>
  <c r="J53" i="6"/>
  <c r="K53" i="6" s="1"/>
  <c r="J54" i="6"/>
  <c r="K54" i="6" s="1"/>
  <c r="J55" i="6"/>
  <c r="K55" i="6" s="1"/>
  <c r="J56" i="6"/>
  <c r="K56" i="6" s="1"/>
  <c r="J57" i="6"/>
  <c r="K57" i="6" s="1"/>
  <c r="J58" i="6"/>
  <c r="K58" i="6" s="1"/>
  <c r="J59" i="6"/>
  <c r="K59" i="6" s="1"/>
  <c r="J60" i="6"/>
  <c r="K60" i="6" s="1"/>
  <c r="J61" i="6"/>
  <c r="K61" i="6" s="1"/>
  <c r="J62" i="6"/>
  <c r="K62" i="6" s="1"/>
  <c r="J63" i="6"/>
  <c r="K63" i="6" s="1"/>
  <c r="J64" i="6"/>
  <c r="K64" i="6" s="1"/>
  <c r="J65" i="6"/>
  <c r="K65" i="6" s="1"/>
  <c r="J66" i="6"/>
  <c r="K66" i="6" s="1"/>
  <c r="J67" i="6"/>
  <c r="K67" i="6" s="1"/>
  <c r="J68" i="6"/>
  <c r="K68" i="6" s="1"/>
  <c r="J69" i="6"/>
  <c r="K69" i="6" s="1"/>
  <c r="J70" i="6"/>
  <c r="K70" i="6" s="1"/>
  <c r="J71" i="6"/>
  <c r="K71" i="6" s="1"/>
  <c r="J72" i="6"/>
  <c r="K72" i="6" s="1"/>
  <c r="J73" i="6"/>
  <c r="K73" i="6" s="1"/>
  <c r="J74" i="6"/>
  <c r="K74" i="6" s="1"/>
  <c r="J75" i="6"/>
  <c r="K75" i="6" s="1"/>
  <c r="J76" i="6"/>
  <c r="K76" i="6" s="1"/>
  <c r="J77" i="6"/>
  <c r="K77" i="6" s="1"/>
  <c r="J78" i="6"/>
  <c r="K78" i="6" s="1"/>
  <c r="J79" i="6"/>
  <c r="K79" i="6" s="1"/>
  <c r="J80" i="6"/>
  <c r="K80" i="6" s="1"/>
  <c r="J81" i="6"/>
  <c r="K81" i="6" s="1"/>
  <c r="J82" i="6"/>
  <c r="K82" i="6" s="1"/>
  <c r="J83" i="6"/>
  <c r="K83" i="6" s="1"/>
  <c r="J84" i="6"/>
  <c r="K84" i="6" s="1"/>
  <c r="J85" i="6"/>
  <c r="K85" i="6" s="1"/>
  <c r="J86" i="6"/>
  <c r="K86" i="6" s="1"/>
  <c r="J87" i="6"/>
  <c r="K87" i="6" s="1"/>
  <c r="J88" i="6"/>
  <c r="K88" i="6" s="1"/>
  <c r="J89" i="6"/>
  <c r="K89" i="6" s="1"/>
  <c r="J90" i="6"/>
  <c r="K90" i="6" s="1"/>
  <c r="J91" i="6"/>
  <c r="K91" i="6" s="1"/>
  <c r="J92" i="6"/>
  <c r="K92" i="6" s="1"/>
  <c r="J93" i="6"/>
  <c r="K93" i="6" s="1"/>
  <c r="J94" i="6"/>
  <c r="K94" i="6" s="1"/>
  <c r="J95" i="6"/>
  <c r="K95" i="6" s="1"/>
  <c r="J96" i="6"/>
  <c r="K96" i="6" s="1"/>
  <c r="J97" i="6"/>
  <c r="K97" i="6" s="1"/>
  <c r="J98" i="6"/>
  <c r="K98" i="6" s="1"/>
  <c r="J99" i="6"/>
  <c r="K99" i="6" s="1"/>
  <c r="J100" i="6"/>
  <c r="K100" i="6" s="1"/>
  <c r="J101" i="6"/>
  <c r="K101" i="6" s="1"/>
  <c r="J102" i="6"/>
  <c r="K102" i="6" s="1"/>
  <c r="J103" i="6"/>
  <c r="K103" i="6" s="1"/>
  <c r="J104" i="6"/>
  <c r="K104" i="6" s="1"/>
  <c r="J105" i="6"/>
  <c r="K105" i="6" s="1"/>
  <c r="J106" i="6"/>
  <c r="K106" i="6" s="1"/>
  <c r="J107" i="6"/>
  <c r="K107" i="6" s="1"/>
  <c r="J108" i="6"/>
  <c r="K108" i="6" s="1"/>
  <c r="J109" i="6"/>
  <c r="K109" i="6" s="1"/>
  <c r="J110" i="6"/>
  <c r="K110" i="6" s="1"/>
  <c r="J111" i="6"/>
  <c r="K111" i="6" s="1"/>
  <c r="J112" i="6"/>
  <c r="K112" i="6" s="1"/>
  <c r="J113" i="6"/>
  <c r="K113" i="6" s="1"/>
  <c r="J114" i="6"/>
  <c r="K114" i="6" s="1"/>
  <c r="J115" i="6"/>
  <c r="K115" i="6" s="1"/>
  <c r="J116" i="6"/>
  <c r="K116" i="6" s="1"/>
  <c r="J117" i="6"/>
  <c r="K117" i="6" s="1"/>
  <c r="J118" i="6"/>
  <c r="K118" i="6" s="1"/>
  <c r="J119" i="6"/>
  <c r="K119" i="6" s="1"/>
  <c r="J120" i="6"/>
  <c r="K120" i="6" s="1"/>
  <c r="J121" i="6"/>
  <c r="K121" i="6" s="1"/>
  <c r="J122" i="6"/>
  <c r="K122" i="6" s="1"/>
  <c r="J123" i="6"/>
  <c r="K123" i="6" s="1"/>
  <c r="J124" i="6"/>
  <c r="K124" i="6" s="1"/>
  <c r="J125" i="6"/>
  <c r="K125" i="6" s="1"/>
  <c r="J126" i="6"/>
  <c r="K126" i="6" s="1"/>
  <c r="J127" i="6"/>
  <c r="K127" i="6" s="1"/>
  <c r="J128" i="6"/>
  <c r="K128" i="6" s="1"/>
  <c r="J129" i="6"/>
  <c r="K129" i="6" s="1"/>
  <c r="J130" i="6"/>
  <c r="K130" i="6" s="1"/>
  <c r="J131" i="6"/>
  <c r="K131" i="6" s="1"/>
  <c r="J132" i="6"/>
  <c r="K132" i="6" s="1"/>
  <c r="J133" i="6"/>
  <c r="K133" i="6" s="1"/>
  <c r="J134" i="6"/>
  <c r="K134" i="6" s="1"/>
  <c r="J135" i="6"/>
  <c r="K135" i="6" s="1"/>
  <c r="J136" i="6"/>
  <c r="K136" i="6" s="1"/>
  <c r="J137" i="6"/>
  <c r="K137" i="6" s="1"/>
  <c r="J138" i="6"/>
  <c r="K138" i="6" s="1"/>
  <c r="J139" i="6"/>
  <c r="K139" i="6" s="1"/>
  <c r="J140" i="6"/>
  <c r="K140" i="6" s="1"/>
  <c r="J141" i="6"/>
  <c r="K141" i="6" s="1"/>
  <c r="J142" i="6"/>
  <c r="K142" i="6" s="1"/>
  <c r="J143" i="6"/>
  <c r="K143" i="6" s="1"/>
  <c r="J144" i="6"/>
  <c r="K144" i="6" s="1"/>
  <c r="J145" i="6"/>
  <c r="K145" i="6" s="1"/>
  <c r="J146" i="6"/>
  <c r="K146" i="6" s="1"/>
  <c r="J147" i="6"/>
  <c r="K147" i="6" s="1"/>
  <c r="J148" i="6"/>
  <c r="K148" i="6" s="1"/>
  <c r="J149" i="6"/>
  <c r="K149" i="6" s="1"/>
  <c r="J150" i="6"/>
  <c r="K150" i="6" s="1"/>
  <c r="J151" i="6"/>
  <c r="K151" i="6" s="1"/>
  <c r="J152" i="6"/>
  <c r="K152" i="6" s="1"/>
  <c r="J153" i="6"/>
  <c r="K153" i="6" s="1"/>
  <c r="J154" i="6"/>
  <c r="K154" i="6" s="1"/>
  <c r="J155" i="6"/>
  <c r="K155" i="6" s="1"/>
  <c r="J156" i="6"/>
  <c r="K156" i="6" s="1"/>
  <c r="J157" i="6"/>
  <c r="K157" i="6" s="1"/>
  <c r="J158" i="6"/>
  <c r="K158" i="6" s="1"/>
  <c r="J159" i="6"/>
  <c r="K159" i="6" s="1"/>
  <c r="J160" i="6"/>
  <c r="K160" i="6" s="1"/>
  <c r="J161" i="6"/>
  <c r="K161" i="6" s="1"/>
  <c r="J162" i="6"/>
  <c r="K162" i="6" s="1"/>
  <c r="J163" i="6"/>
  <c r="K163" i="6" s="1"/>
  <c r="J164" i="6"/>
  <c r="K164" i="6" s="1"/>
  <c r="J165" i="6"/>
  <c r="K165" i="6" s="1"/>
  <c r="J166" i="6"/>
  <c r="K166" i="6" s="1"/>
  <c r="J167" i="6"/>
  <c r="K167" i="6" s="1"/>
  <c r="J168" i="6"/>
  <c r="K168" i="6" s="1"/>
  <c r="J169" i="6"/>
  <c r="K169" i="6" s="1"/>
  <c r="J170" i="6"/>
  <c r="K170" i="6" s="1"/>
  <c r="J171" i="6"/>
  <c r="K171" i="6" s="1"/>
  <c r="J172" i="6"/>
  <c r="K172" i="6" s="1"/>
  <c r="J173" i="6"/>
  <c r="K173" i="6" s="1"/>
  <c r="J174" i="6"/>
  <c r="K174" i="6" s="1"/>
  <c r="J175" i="6"/>
  <c r="K175" i="6" s="1"/>
  <c r="J176" i="6"/>
  <c r="K176" i="6" s="1"/>
  <c r="J177" i="6"/>
  <c r="K177" i="6" s="1"/>
  <c r="J178" i="6"/>
  <c r="K178" i="6" s="1"/>
  <c r="J179" i="6"/>
  <c r="K179" i="6" s="1"/>
  <c r="J180" i="6"/>
  <c r="K180" i="6" s="1"/>
  <c r="J181" i="6"/>
  <c r="K181" i="6" s="1"/>
  <c r="J182" i="6"/>
  <c r="K182" i="6" s="1"/>
  <c r="J183" i="6"/>
  <c r="K183" i="6" s="1"/>
  <c r="J184" i="6"/>
  <c r="K184" i="6" s="1"/>
  <c r="J185" i="6"/>
  <c r="K185" i="6" s="1"/>
  <c r="J186" i="6"/>
  <c r="K186" i="6" s="1"/>
  <c r="J187" i="6"/>
  <c r="K187" i="6" s="1"/>
  <c r="J188" i="6"/>
  <c r="K188" i="6" s="1"/>
  <c r="J189" i="6"/>
  <c r="K189" i="6" s="1"/>
  <c r="J190" i="6"/>
  <c r="K190" i="6" s="1"/>
  <c r="J191" i="6"/>
  <c r="K191" i="6" s="1"/>
  <c r="J192" i="6"/>
  <c r="K192" i="6" s="1"/>
  <c r="J193" i="6"/>
  <c r="K193" i="6" s="1"/>
  <c r="J194" i="6"/>
  <c r="K194" i="6" s="1"/>
  <c r="J195" i="6"/>
  <c r="K195" i="6" s="1"/>
  <c r="J196" i="6"/>
  <c r="K196" i="6" s="1"/>
  <c r="J197" i="6"/>
  <c r="K197" i="6" s="1"/>
  <c r="J198" i="6"/>
  <c r="K198" i="6" s="1"/>
  <c r="J199" i="6"/>
  <c r="K199" i="6" s="1"/>
  <c r="J200" i="6"/>
  <c r="K200" i="6" s="1"/>
  <c r="J201" i="6"/>
  <c r="K201" i="6" s="1"/>
  <c r="J202" i="6"/>
  <c r="K202" i="6" s="1"/>
  <c r="J203" i="6"/>
  <c r="K203" i="6" s="1"/>
  <c r="J204" i="6"/>
  <c r="K204" i="6" s="1"/>
  <c r="J205" i="6"/>
  <c r="K205" i="6" s="1"/>
  <c r="J206" i="6"/>
  <c r="K206" i="6" s="1"/>
  <c r="J207" i="6"/>
  <c r="K207" i="6" s="1"/>
  <c r="J208" i="6"/>
  <c r="K208" i="6" s="1"/>
  <c r="J209" i="6"/>
  <c r="K209" i="6" s="1"/>
  <c r="J210" i="6"/>
  <c r="K210" i="6" s="1"/>
  <c r="J211" i="6"/>
  <c r="K211" i="6" s="1"/>
  <c r="J212" i="6"/>
  <c r="K212" i="6" s="1"/>
  <c r="J213" i="6"/>
  <c r="K213" i="6" s="1"/>
  <c r="J214" i="6"/>
  <c r="K214" i="6" s="1"/>
  <c r="J215" i="6"/>
  <c r="K215" i="6" s="1"/>
  <c r="J216" i="6"/>
  <c r="K216" i="6" s="1"/>
  <c r="J217" i="6"/>
  <c r="K217" i="6" s="1"/>
  <c r="J218" i="6"/>
  <c r="K218" i="6" s="1"/>
  <c r="J219" i="6"/>
  <c r="K219" i="6" s="1"/>
  <c r="J220" i="6"/>
  <c r="K220" i="6" s="1"/>
  <c r="J221" i="6"/>
  <c r="K221" i="6" s="1"/>
  <c r="J222" i="6"/>
  <c r="K222" i="6" s="1"/>
  <c r="J223" i="6"/>
  <c r="K223" i="6" s="1"/>
  <c r="J224" i="6"/>
  <c r="K224" i="6" s="1"/>
  <c r="J225" i="6"/>
  <c r="K225" i="6" s="1"/>
  <c r="J226" i="6"/>
  <c r="K226" i="6" s="1"/>
  <c r="J227" i="6"/>
  <c r="K227" i="6" s="1"/>
  <c r="J228" i="6"/>
  <c r="K228" i="6" s="1"/>
  <c r="J229" i="6"/>
  <c r="K229" i="6" s="1"/>
  <c r="J230" i="6"/>
  <c r="K230" i="6" s="1"/>
  <c r="J231" i="6"/>
  <c r="K231" i="6" s="1"/>
  <c r="J232" i="6"/>
  <c r="K232" i="6" s="1"/>
  <c r="J233" i="6"/>
  <c r="K233" i="6" s="1"/>
  <c r="J234" i="6"/>
  <c r="K234" i="6" s="1"/>
  <c r="J235" i="6"/>
  <c r="K235" i="6" s="1"/>
  <c r="J236" i="6"/>
  <c r="K236" i="6" s="1"/>
  <c r="J237" i="6"/>
  <c r="K237" i="6" s="1"/>
  <c r="J238" i="6"/>
  <c r="K238" i="6" s="1"/>
  <c r="J239" i="6"/>
  <c r="K239" i="6" s="1"/>
  <c r="J240" i="6"/>
  <c r="K240" i="6" s="1"/>
  <c r="J241" i="6"/>
  <c r="K241" i="6" s="1"/>
  <c r="J242" i="6"/>
  <c r="K242" i="6" s="1"/>
  <c r="J243" i="6"/>
  <c r="K243" i="6" s="1"/>
  <c r="J244" i="6"/>
  <c r="K244" i="6" s="1"/>
  <c r="J245" i="6"/>
  <c r="K245" i="6" s="1"/>
  <c r="J246" i="6"/>
  <c r="K246" i="6" s="1"/>
  <c r="J247" i="6"/>
  <c r="K247" i="6" s="1"/>
  <c r="J248" i="6"/>
  <c r="K248" i="6" s="1"/>
  <c r="J249" i="6"/>
  <c r="K249" i="6" s="1"/>
  <c r="J250" i="6"/>
  <c r="K250" i="6" s="1"/>
  <c r="J251" i="6"/>
  <c r="K251" i="6" s="1"/>
  <c r="J252" i="6"/>
  <c r="K252" i="6" s="1"/>
  <c r="J253" i="6"/>
  <c r="K253" i="6" s="1"/>
  <c r="J254" i="6"/>
  <c r="K254" i="6" s="1"/>
  <c r="J255" i="6"/>
  <c r="K255" i="6" s="1"/>
  <c r="J256" i="6"/>
  <c r="K256" i="6" s="1"/>
  <c r="J257" i="6"/>
  <c r="K257" i="6" s="1"/>
  <c r="J258" i="6"/>
  <c r="K258" i="6" s="1"/>
  <c r="J259" i="6"/>
  <c r="K259" i="6" s="1"/>
  <c r="J260" i="6"/>
  <c r="K260" i="6" s="1"/>
  <c r="J261" i="6"/>
  <c r="K261" i="6" s="1"/>
  <c r="J262" i="6"/>
  <c r="K262" i="6" s="1"/>
  <c r="J263" i="6"/>
  <c r="K263" i="6" s="1"/>
  <c r="J264" i="6"/>
  <c r="K264" i="6" s="1"/>
  <c r="J265" i="6"/>
  <c r="K265" i="6" s="1"/>
  <c r="J266" i="6"/>
  <c r="K266" i="6" s="1"/>
  <c r="J267" i="6"/>
  <c r="K267" i="6" s="1"/>
  <c r="J268" i="6"/>
  <c r="K268" i="6" s="1"/>
  <c r="J269" i="6"/>
  <c r="K269" i="6" s="1"/>
  <c r="J270" i="6"/>
  <c r="K270" i="6" s="1"/>
  <c r="J271" i="6"/>
  <c r="K271" i="6" s="1"/>
  <c r="J272" i="6"/>
  <c r="K272" i="6" s="1"/>
  <c r="J273" i="6"/>
  <c r="K273" i="6" s="1"/>
  <c r="J274" i="6"/>
  <c r="K274" i="6" s="1"/>
  <c r="J275" i="6"/>
  <c r="K275" i="6" s="1"/>
  <c r="J276" i="6"/>
  <c r="K276" i="6" s="1"/>
  <c r="J277" i="6"/>
  <c r="K277" i="6" s="1"/>
  <c r="J278" i="6"/>
  <c r="K278" i="6" s="1"/>
  <c r="J279" i="6"/>
  <c r="K279" i="6" s="1"/>
  <c r="J280" i="6"/>
  <c r="K280" i="6" s="1"/>
  <c r="J281" i="6"/>
  <c r="K281" i="6" s="1"/>
  <c r="J282" i="6"/>
  <c r="K282" i="6" s="1"/>
  <c r="J283" i="6"/>
  <c r="K283" i="6" s="1"/>
  <c r="J284" i="6"/>
  <c r="K284" i="6" s="1"/>
  <c r="J285" i="6"/>
  <c r="K285" i="6" s="1"/>
  <c r="J286" i="6"/>
  <c r="K286" i="6" s="1"/>
  <c r="J287" i="6"/>
  <c r="K287" i="6" s="1"/>
  <c r="J288" i="6"/>
  <c r="K288" i="6" s="1"/>
  <c r="J289" i="6"/>
  <c r="K289" i="6" s="1"/>
  <c r="J290" i="6"/>
  <c r="K290" i="6" s="1"/>
  <c r="J291" i="6"/>
  <c r="K291" i="6" s="1"/>
  <c r="J292" i="6"/>
  <c r="K292" i="6" s="1"/>
  <c r="J293" i="6"/>
  <c r="K293" i="6" s="1"/>
  <c r="J294" i="6"/>
  <c r="K294" i="6" s="1"/>
  <c r="J295" i="6"/>
  <c r="K295" i="6" s="1"/>
  <c r="J296" i="6"/>
  <c r="K296" i="6" s="1"/>
  <c r="J297" i="6"/>
  <c r="K297" i="6" s="1"/>
  <c r="J298" i="6"/>
  <c r="K298" i="6" s="1"/>
  <c r="J299" i="6"/>
  <c r="K299" i="6" s="1"/>
  <c r="J300" i="6"/>
  <c r="K300" i="6" s="1"/>
  <c r="J301" i="6"/>
  <c r="K301" i="6" s="1"/>
  <c r="J302" i="6"/>
  <c r="K302" i="6" s="1"/>
  <c r="J303" i="6"/>
  <c r="K303" i="6" s="1"/>
  <c r="J304" i="6"/>
  <c r="K304" i="6" s="1"/>
  <c r="J305" i="6"/>
  <c r="K305" i="6" s="1"/>
  <c r="J306" i="6"/>
  <c r="K306" i="6" s="1"/>
  <c r="J307" i="6"/>
  <c r="K307" i="6" s="1"/>
  <c r="J308" i="6"/>
  <c r="K308" i="6" s="1"/>
  <c r="J309" i="6"/>
  <c r="K309" i="6" s="1"/>
  <c r="J310" i="6"/>
  <c r="K310" i="6" s="1"/>
  <c r="J311" i="6"/>
  <c r="K311" i="6" s="1"/>
  <c r="J312" i="6"/>
  <c r="K312" i="6" s="1"/>
  <c r="J313" i="6"/>
  <c r="K313" i="6" s="1"/>
  <c r="J314" i="6"/>
  <c r="K314" i="6" s="1"/>
  <c r="J315" i="6"/>
  <c r="K315" i="6" s="1"/>
  <c r="J316" i="6"/>
  <c r="K316" i="6" s="1"/>
  <c r="J317" i="6"/>
  <c r="K317" i="6" s="1"/>
  <c r="J318" i="6"/>
  <c r="K318" i="6" s="1"/>
  <c r="J319" i="6"/>
  <c r="K319" i="6" s="1"/>
  <c r="J320" i="6"/>
  <c r="K320" i="6" s="1"/>
  <c r="J321" i="6"/>
  <c r="K321" i="6" s="1"/>
  <c r="J322" i="6"/>
  <c r="K322" i="6" s="1"/>
  <c r="J323" i="6"/>
  <c r="K323" i="6" s="1"/>
  <c r="J324" i="6"/>
  <c r="K324" i="6" s="1"/>
  <c r="J325" i="6"/>
  <c r="K325" i="6" s="1"/>
  <c r="J326" i="6"/>
  <c r="K326" i="6" s="1"/>
  <c r="J327" i="6"/>
  <c r="K327" i="6" s="1"/>
  <c r="J328" i="6"/>
  <c r="K328" i="6" s="1"/>
  <c r="J329" i="6"/>
  <c r="K329" i="6" s="1"/>
  <c r="J330" i="6"/>
  <c r="K330" i="6" s="1"/>
  <c r="J331" i="6"/>
  <c r="K331" i="6" s="1"/>
  <c r="J332" i="6"/>
  <c r="K332" i="6" s="1"/>
  <c r="J333" i="6"/>
  <c r="K333" i="6" s="1"/>
  <c r="J334" i="6"/>
  <c r="K334" i="6" s="1"/>
  <c r="J335" i="6"/>
  <c r="K335" i="6" s="1"/>
  <c r="J336" i="6"/>
  <c r="K336" i="6" s="1"/>
  <c r="J337" i="6"/>
  <c r="K337" i="6" s="1"/>
  <c r="J338" i="6"/>
  <c r="K338" i="6" s="1"/>
  <c r="J339" i="6"/>
  <c r="K339" i="6" s="1"/>
  <c r="J340" i="6"/>
  <c r="K340" i="6" s="1"/>
  <c r="J341" i="6"/>
  <c r="K341" i="6" s="1"/>
  <c r="J342" i="6"/>
  <c r="K342" i="6" s="1"/>
  <c r="J343" i="6"/>
  <c r="K343" i="6" s="1"/>
  <c r="J344" i="6"/>
  <c r="K344" i="6" s="1"/>
  <c r="J345" i="6"/>
  <c r="K345" i="6" s="1"/>
  <c r="J346" i="6"/>
  <c r="K346" i="6" s="1"/>
  <c r="J347" i="6"/>
  <c r="K347" i="6" s="1"/>
  <c r="J348" i="6"/>
  <c r="K348" i="6" s="1"/>
  <c r="J349" i="6"/>
  <c r="K349" i="6" s="1"/>
  <c r="J350" i="6"/>
  <c r="K350" i="6" s="1"/>
  <c r="J351" i="6"/>
  <c r="K351" i="6" s="1"/>
  <c r="J352" i="6"/>
  <c r="K352" i="6" s="1"/>
  <c r="J353" i="6"/>
  <c r="K353" i="6" s="1"/>
  <c r="J354" i="6"/>
  <c r="K354" i="6" s="1"/>
  <c r="J355" i="6"/>
  <c r="K355" i="6" s="1"/>
  <c r="J356" i="6"/>
  <c r="K356" i="6" s="1"/>
  <c r="J357" i="6"/>
  <c r="K357" i="6" s="1"/>
  <c r="J358" i="6"/>
  <c r="K358" i="6" s="1"/>
  <c r="J359" i="6"/>
  <c r="K359" i="6" s="1"/>
  <c r="J360" i="6"/>
  <c r="K360" i="6" s="1"/>
  <c r="J361" i="6"/>
  <c r="K361" i="6" s="1"/>
  <c r="J362" i="6"/>
  <c r="K362" i="6" s="1"/>
  <c r="J363" i="6"/>
  <c r="K363" i="6" s="1"/>
  <c r="J364" i="6"/>
  <c r="K364" i="6" s="1"/>
  <c r="J365" i="6"/>
  <c r="K365" i="6" s="1"/>
  <c r="J366" i="6"/>
  <c r="K366" i="6" s="1"/>
  <c r="J367" i="6"/>
  <c r="K367" i="6" s="1"/>
  <c r="J368" i="6"/>
  <c r="K368" i="6" s="1"/>
  <c r="J369" i="6"/>
  <c r="K369" i="6" s="1"/>
  <c r="J370" i="6"/>
  <c r="K370" i="6" s="1"/>
  <c r="J371" i="6"/>
  <c r="K371" i="6" s="1"/>
  <c r="J372" i="6"/>
  <c r="K372" i="6" s="1"/>
  <c r="J373" i="6"/>
  <c r="K373" i="6" s="1"/>
  <c r="J374" i="6"/>
  <c r="K374" i="6" s="1"/>
  <c r="J375" i="6"/>
  <c r="K375" i="6" s="1"/>
  <c r="J376" i="6"/>
  <c r="K376" i="6" s="1"/>
  <c r="J377" i="6"/>
  <c r="K377" i="6" s="1"/>
  <c r="J378" i="6"/>
  <c r="K378" i="6" s="1"/>
  <c r="J379" i="6"/>
  <c r="K379" i="6" s="1"/>
  <c r="J380" i="6"/>
  <c r="K380" i="6" s="1"/>
  <c r="J381" i="6"/>
  <c r="K381" i="6" s="1"/>
  <c r="J382" i="6"/>
  <c r="K382" i="6" s="1"/>
  <c r="J383" i="6"/>
  <c r="K383" i="6" s="1"/>
  <c r="J384" i="6"/>
  <c r="K384" i="6" s="1"/>
  <c r="J385" i="6"/>
  <c r="K385" i="6" s="1"/>
  <c r="J386" i="6"/>
  <c r="K386" i="6" s="1"/>
  <c r="J387" i="6"/>
  <c r="K387" i="6" s="1"/>
  <c r="J388" i="6"/>
  <c r="K388" i="6" s="1"/>
  <c r="J389" i="6"/>
  <c r="K389" i="6" s="1"/>
  <c r="J390" i="6"/>
  <c r="K390" i="6" s="1"/>
  <c r="J391" i="6"/>
  <c r="K391" i="6" s="1"/>
  <c r="J392" i="6"/>
  <c r="K392" i="6" s="1"/>
  <c r="J393" i="6"/>
  <c r="K393" i="6" s="1"/>
  <c r="J394" i="6"/>
  <c r="K394" i="6" s="1"/>
  <c r="J395" i="6"/>
  <c r="K395" i="6" s="1"/>
  <c r="J396" i="6"/>
  <c r="K396" i="6" s="1"/>
  <c r="J397" i="6"/>
  <c r="K397" i="6" s="1"/>
  <c r="J398" i="6"/>
  <c r="K398" i="6" s="1"/>
  <c r="J399" i="6"/>
  <c r="K399" i="6" s="1"/>
  <c r="J400" i="6"/>
  <c r="K400" i="6" s="1"/>
  <c r="J401" i="6"/>
  <c r="K401" i="6" s="1"/>
  <c r="J402" i="6"/>
  <c r="K402" i="6" s="1"/>
  <c r="J403" i="6"/>
  <c r="K403" i="6" s="1"/>
  <c r="J404" i="6"/>
  <c r="K404" i="6" s="1"/>
  <c r="J405" i="6"/>
  <c r="K405" i="6" s="1"/>
  <c r="J406" i="6"/>
  <c r="K406" i="6" s="1"/>
  <c r="J407" i="6"/>
  <c r="K407" i="6" s="1"/>
  <c r="J408" i="6"/>
  <c r="K408" i="6" s="1"/>
  <c r="J409" i="6"/>
  <c r="K409" i="6" s="1"/>
  <c r="J410" i="6"/>
  <c r="K410" i="6" s="1"/>
  <c r="J411" i="6"/>
  <c r="K411" i="6" s="1"/>
  <c r="J412" i="6"/>
  <c r="K412" i="6" s="1"/>
  <c r="J413" i="6"/>
  <c r="K413" i="6" s="1"/>
  <c r="J414" i="6"/>
  <c r="K414" i="6" s="1"/>
  <c r="J415" i="6"/>
  <c r="K415" i="6" s="1"/>
  <c r="J416" i="6"/>
  <c r="K416" i="6" s="1"/>
  <c r="J417" i="6"/>
  <c r="K417" i="6" s="1"/>
  <c r="J418" i="6"/>
  <c r="K418" i="6" s="1"/>
  <c r="J419" i="6"/>
  <c r="K419" i="6" s="1"/>
  <c r="J420" i="6"/>
  <c r="K420" i="6" s="1"/>
  <c r="J421" i="6"/>
  <c r="K421" i="6" s="1"/>
  <c r="J422" i="6"/>
  <c r="K422" i="6" s="1"/>
  <c r="J423" i="6"/>
  <c r="K423" i="6" s="1"/>
  <c r="J424" i="6"/>
  <c r="K424" i="6" s="1"/>
  <c r="J425" i="6"/>
  <c r="K425" i="6" s="1"/>
  <c r="J426" i="6"/>
  <c r="K426" i="6" s="1"/>
  <c r="J427" i="6"/>
  <c r="K427" i="6" s="1"/>
  <c r="J428" i="6"/>
  <c r="K428" i="6" s="1"/>
  <c r="J429" i="6"/>
  <c r="K429" i="6" s="1"/>
  <c r="J430" i="6"/>
  <c r="K430" i="6" s="1"/>
  <c r="J431" i="6"/>
  <c r="K431" i="6" s="1"/>
  <c r="J432" i="6"/>
  <c r="K432" i="6" s="1"/>
  <c r="J433" i="6"/>
  <c r="K433" i="6" s="1"/>
  <c r="J434" i="6"/>
  <c r="K434" i="6" s="1"/>
  <c r="J435" i="6"/>
  <c r="K435" i="6" s="1"/>
  <c r="J436" i="6"/>
  <c r="K436" i="6" s="1"/>
  <c r="J437" i="6"/>
  <c r="K437" i="6" s="1"/>
  <c r="J438" i="6"/>
  <c r="K438" i="6" s="1"/>
  <c r="J439" i="6"/>
  <c r="K439" i="6" s="1"/>
  <c r="J440" i="6"/>
  <c r="K440" i="6" s="1"/>
  <c r="J441" i="6"/>
  <c r="K441" i="6" s="1"/>
  <c r="J442" i="6"/>
  <c r="K442" i="6" s="1"/>
  <c r="J443" i="6"/>
  <c r="K443" i="6" s="1"/>
  <c r="J444" i="6"/>
  <c r="K444" i="6" s="1"/>
  <c r="J445" i="6"/>
  <c r="K445" i="6" s="1"/>
  <c r="J446" i="6"/>
  <c r="K446" i="6" s="1"/>
  <c r="J447" i="6"/>
  <c r="K447" i="6" s="1"/>
  <c r="J448" i="6"/>
  <c r="K448" i="6" s="1"/>
  <c r="J449" i="6"/>
  <c r="K449" i="6" s="1"/>
  <c r="J450" i="6"/>
  <c r="K450" i="6" s="1"/>
  <c r="J451" i="6"/>
  <c r="K451" i="6" s="1"/>
  <c r="J452" i="6"/>
  <c r="K452" i="6" s="1"/>
  <c r="J453" i="6"/>
  <c r="K453" i="6" s="1"/>
  <c r="J454" i="6"/>
  <c r="K454" i="6" s="1"/>
  <c r="J455" i="6"/>
  <c r="K455" i="6" s="1"/>
  <c r="J456" i="6"/>
  <c r="K456" i="6" s="1"/>
  <c r="J457" i="6"/>
  <c r="K457" i="6" s="1"/>
  <c r="J458" i="6"/>
  <c r="K458" i="6" s="1"/>
  <c r="J459" i="6"/>
  <c r="K459" i="6" s="1"/>
  <c r="J460" i="6"/>
  <c r="K460" i="6" s="1"/>
  <c r="J461" i="6"/>
  <c r="K461" i="6" s="1"/>
  <c r="J462" i="6"/>
  <c r="K462" i="6" s="1"/>
  <c r="J463" i="6"/>
  <c r="K463" i="6" s="1"/>
  <c r="J464" i="6"/>
  <c r="K464" i="6" s="1"/>
  <c r="J465" i="6"/>
  <c r="K465" i="6" s="1"/>
  <c r="J466" i="6"/>
  <c r="K466" i="6" s="1"/>
  <c r="J467" i="6"/>
  <c r="K467" i="6" s="1"/>
  <c r="J468" i="6"/>
  <c r="K468" i="6" s="1"/>
  <c r="J469" i="6"/>
  <c r="K469" i="6" s="1"/>
  <c r="J470" i="6"/>
  <c r="K470" i="6" s="1"/>
  <c r="J471" i="6"/>
  <c r="K471" i="6" s="1"/>
  <c r="J472" i="6"/>
  <c r="K472" i="6" s="1"/>
  <c r="J473" i="6"/>
  <c r="K473" i="6" s="1"/>
  <c r="J474" i="6"/>
  <c r="K474" i="6" s="1"/>
  <c r="J475" i="6"/>
  <c r="K475" i="6" s="1"/>
  <c r="J476" i="6"/>
  <c r="K476" i="6" s="1"/>
  <c r="J477" i="6"/>
  <c r="K477" i="6" s="1"/>
  <c r="J478" i="6"/>
  <c r="K478" i="6" s="1"/>
  <c r="J479" i="6"/>
  <c r="K479" i="6" s="1"/>
  <c r="J480" i="6"/>
  <c r="K480" i="6" s="1"/>
  <c r="J481" i="6"/>
  <c r="K481" i="6" s="1"/>
  <c r="J482" i="6"/>
  <c r="K482" i="6" s="1"/>
  <c r="J483" i="6"/>
  <c r="K483" i="6" s="1"/>
  <c r="J484" i="6"/>
  <c r="K484" i="6" s="1"/>
  <c r="J485" i="6"/>
  <c r="K485" i="6" s="1"/>
  <c r="J486" i="6"/>
  <c r="K486" i="6" s="1"/>
  <c r="J487" i="6"/>
  <c r="K487" i="6" s="1"/>
  <c r="J488" i="6"/>
  <c r="K488" i="6" s="1"/>
  <c r="J489" i="6"/>
  <c r="K489" i="6" s="1"/>
  <c r="J490" i="6"/>
  <c r="K490" i="6" s="1"/>
  <c r="J491" i="6"/>
  <c r="K491" i="6" s="1"/>
  <c r="J492" i="6"/>
  <c r="K492" i="6" s="1"/>
  <c r="J493" i="6"/>
  <c r="K493" i="6" s="1"/>
  <c r="J494" i="6"/>
  <c r="K494" i="6" s="1"/>
  <c r="J495" i="6"/>
  <c r="K495" i="6" s="1"/>
  <c r="J496" i="6"/>
  <c r="K496" i="6" s="1"/>
  <c r="J497" i="6"/>
  <c r="K497" i="6" s="1"/>
  <c r="J498" i="6"/>
  <c r="K498" i="6" s="1"/>
  <c r="J499" i="6"/>
  <c r="K499" i="6" s="1"/>
  <c r="J500" i="6"/>
  <c r="K500" i="6" s="1"/>
  <c r="J501" i="6"/>
  <c r="K501" i="6" s="1"/>
  <c r="J502" i="6"/>
  <c r="K502" i="6" s="1"/>
  <c r="J503" i="6"/>
  <c r="K503" i="6" s="1"/>
  <c r="J504" i="6"/>
  <c r="K504" i="6" s="1"/>
  <c r="J505" i="6"/>
  <c r="K505" i="6" s="1"/>
  <c r="J506" i="6"/>
  <c r="K506" i="6" s="1"/>
  <c r="J507" i="6"/>
  <c r="K507" i="6" s="1"/>
  <c r="J508" i="6"/>
  <c r="K508" i="6" s="1"/>
  <c r="J509" i="6"/>
  <c r="K509" i="6" s="1"/>
  <c r="J510" i="6"/>
  <c r="K510" i="6" s="1"/>
  <c r="J511" i="6"/>
  <c r="K511" i="6" s="1"/>
  <c r="J512" i="6"/>
  <c r="K512" i="6" s="1"/>
  <c r="J513" i="6"/>
  <c r="K513" i="6" s="1"/>
  <c r="J514" i="6"/>
  <c r="K514" i="6" s="1"/>
  <c r="J515" i="6"/>
  <c r="K515" i="6" s="1"/>
  <c r="J516" i="6"/>
  <c r="K516" i="6" s="1"/>
  <c r="J517" i="6"/>
  <c r="K517" i="6" s="1"/>
  <c r="J518" i="6"/>
  <c r="K518" i="6" s="1"/>
  <c r="J519" i="6"/>
  <c r="K519" i="6" s="1"/>
  <c r="J520" i="6"/>
  <c r="K520" i="6" s="1"/>
  <c r="J521" i="6"/>
  <c r="K521" i="6" s="1"/>
  <c r="J522" i="6"/>
  <c r="K522" i="6" s="1"/>
  <c r="J523" i="6"/>
  <c r="K523" i="6" s="1"/>
  <c r="J524" i="6"/>
  <c r="K524" i="6" s="1"/>
  <c r="J525" i="6"/>
  <c r="K525" i="6" s="1"/>
  <c r="J526" i="6"/>
  <c r="K526" i="6" s="1"/>
  <c r="J527" i="6"/>
  <c r="K527" i="6" s="1"/>
  <c r="J528" i="6"/>
  <c r="K528" i="6" s="1"/>
  <c r="J529" i="6"/>
  <c r="K529" i="6" s="1"/>
  <c r="J530" i="6"/>
  <c r="K530" i="6" s="1"/>
  <c r="J531" i="6"/>
  <c r="K531" i="6" s="1"/>
  <c r="J532" i="6"/>
  <c r="K532" i="6" s="1"/>
  <c r="J533" i="6"/>
  <c r="K533" i="6" s="1"/>
  <c r="J534" i="6"/>
  <c r="K534" i="6" s="1"/>
  <c r="J535" i="6"/>
  <c r="K535" i="6" s="1"/>
  <c r="J536" i="6"/>
  <c r="K536" i="6" s="1"/>
  <c r="J537" i="6"/>
  <c r="K537" i="6" s="1"/>
  <c r="J538" i="6"/>
  <c r="K538" i="6" s="1"/>
  <c r="J539" i="6"/>
  <c r="K539" i="6" s="1"/>
  <c r="J540" i="6"/>
  <c r="K540" i="6" s="1"/>
  <c r="J541" i="6"/>
  <c r="K541" i="6" s="1"/>
  <c r="J542" i="6"/>
  <c r="K542" i="6" s="1"/>
  <c r="J543" i="6"/>
  <c r="K543" i="6" s="1"/>
  <c r="J544" i="6"/>
  <c r="K544" i="6" s="1"/>
  <c r="J545" i="6"/>
  <c r="K545" i="6" s="1"/>
  <c r="J546" i="6"/>
  <c r="K546" i="6" s="1"/>
  <c r="J547" i="6"/>
  <c r="K547" i="6" s="1"/>
  <c r="J548" i="6"/>
  <c r="K548" i="6" s="1"/>
  <c r="J549" i="6"/>
  <c r="K549" i="6" s="1"/>
  <c r="J550" i="6"/>
  <c r="K550" i="6" s="1"/>
  <c r="J551" i="6"/>
  <c r="K551" i="6" s="1"/>
  <c r="J552" i="6"/>
  <c r="K552" i="6" s="1"/>
  <c r="J553" i="6"/>
  <c r="K553" i="6" s="1"/>
  <c r="J554" i="6"/>
  <c r="K554" i="6" s="1"/>
  <c r="J555" i="6"/>
  <c r="K555" i="6" s="1"/>
  <c r="J556" i="6"/>
  <c r="K556" i="6" s="1"/>
  <c r="J557" i="6"/>
  <c r="K557" i="6" s="1"/>
  <c r="J558" i="6"/>
  <c r="K558" i="6" s="1"/>
  <c r="J559" i="6"/>
  <c r="K559" i="6" s="1"/>
  <c r="J560" i="6"/>
  <c r="K560" i="6" s="1"/>
  <c r="J561" i="6"/>
  <c r="K561" i="6" s="1"/>
  <c r="J562" i="6"/>
  <c r="K562" i="6" s="1"/>
  <c r="J563" i="6"/>
  <c r="K563" i="6" s="1"/>
  <c r="J564" i="6"/>
  <c r="K564" i="6" s="1"/>
  <c r="J565" i="6"/>
  <c r="K565" i="6" s="1"/>
  <c r="J566" i="6"/>
  <c r="K566" i="6" s="1"/>
  <c r="J567" i="6"/>
  <c r="K567" i="6" s="1"/>
  <c r="J568" i="6"/>
  <c r="K568" i="6" s="1"/>
  <c r="J569" i="6"/>
  <c r="K569" i="6" s="1"/>
  <c r="J570" i="6"/>
  <c r="K570" i="6" s="1"/>
  <c r="J571" i="6"/>
  <c r="K571" i="6" s="1"/>
  <c r="J572" i="6"/>
  <c r="K572" i="6" s="1"/>
  <c r="J573" i="6"/>
  <c r="K573" i="6" s="1"/>
  <c r="J574" i="6"/>
  <c r="K574" i="6" s="1"/>
  <c r="J575" i="6"/>
  <c r="K575" i="6" s="1"/>
  <c r="J576" i="6"/>
  <c r="K576" i="6" s="1"/>
  <c r="J577" i="6"/>
  <c r="K577" i="6" s="1"/>
  <c r="J578" i="6"/>
  <c r="K578" i="6" s="1"/>
  <c r="J579" i="6"/>
  <c r="K579" i="6" s="1"/>
  <c r="J580" i="6"/>
  <c r="K580" i="6" s="1"/>
  <c r="J581" i="6"/>
  <c r="K581" i="6" s="1"/>
  <c r="J582" i="6"/>
  <c r="K582" i="6" s="1"/>
  <c r="J583" i="6"/>
  <c r="K583" i="6" s="1"/>
  <c r="J584" i="6"/>
  <c r="K584" i="6" s="1"/>
  <c r="J585" i="6"/>
  <c r="K585" i="6" s="1"/>
  <c r="J586" i="6"/>
  <c r="K586" i="6" s="1"/>
  <c r="J587" i="6"/>
  <c r="K587" i="6" s="1"/>
  <c r="J588" i="6"/>
  <c r="K588" i="6" s="1"/>
  <c r="J589" i="6"/>
  <c r="K589" i="6" s="1"/>
  <c r="J590" i="6"/>
  <c r="K590" i="6" s="1"/>
  <c r="J591" i="6"/>
  <c r="K591" i="6" s="1"/>
  <c r="J592" i="6"/>
  <c r="K592" i="6" s="1"/>
  <c r="J593" i="6"/>
  <c r="K593" i="6" s="1"/>
  <c r="J594" i="6"/>
  <c r="K594" i="6" s="1"/>
  <c r="J595" i="6"/>
  <c r="K595" i="6" s="1"/>
  <c r="J596" i="6"/>
  <c r="K596" i="6" s="1"/>
  <c r="J597" i="6"/>
  <c r="K597" i="6" s="1"/>
  <c r="J598" i="6"/>
  <c r="K598" i="6" s="1"/>
  <c r="J599" i="6"/>
  <c r="K599" i="6" s="1"/>
  <c r="J600" i="6"/>
  <c r="K600" i="6" s="1"/>
  <c r="J601" i="6"/>
  <c r="K601" i="6" s="1"/>
  <c r="J602" i="6"/>
  <c r="K602" i="6" s="1"/>
  <c r="J603" i="6"/>
  <c r="K603" i="6" s="1"/>
  <c r="J604" i="6"/>
  <c r="K604" i="6" s="1"/>
  <c r="J605" i="6"/>
  <c r="K605" i="6" s="1"/>
  <c r="J606" i="6"/>
  <c r="K606" i="6" s="1"/>
  <c r="J607" i="6"/>
  <c r="K607" i="6" s="1"/>
  <c r="J608" i="6"/>
  <c r="K608" i="6" s="1"/>
  <c r="J609" i="6"/>
  <c r="K609" i="6" s="1"/>
  <c r="J610" i="6"/>
  <c r="K610" i="6" s="1"/>
  <c r="J611" i="6"/>
  <c r="K611" i="6" s="1"/>
  <c r="J612" i="6"/>
  <c r="K612" i="6" s="1"/>
  <c r="J613" i="6"/>
  <c r="K613" i="6" s="1"/>
  <c r="J614" i="6"/>
  <c r="K614" i="6" s="1"/>
  <c r="J615" i="6"/>
  <c r="K615" i="6" s="1"/>
  <c r="J616" i="6"/>
  <c r="K616" i="6" s="1"/>
  <c r="J617" i="6"/>
  <c r="K617" i="6" s="1"/>
  <c r="J618" i="6"/>
  <c r="K618" i="6" s="1"/>
  <c r="J619" i="6"/>
  <c r="K619" i="6" s="1"/>
  <c r="J620" i="6"/>
  <c r="K620" i="6" s="1"/>
  <c r="J621" i="6"/>
  <c r="K621" i="6" s="1"/>
  <c r="J622" i="6"/>
  <c r="K622" i="6" s="1"/>
  <c r="J623" i="6"/>
  <c r="K623" i="6" s="1"/>
  <c r="J624" i="6"/>
  <c r="K624" i="6" s="1"/>
  <c r="J625" i="6"/>
  <c r="K625" i="6" s="1"/>
  <c r="J626" i="6"/>
  <c r="K626" i="6" s="1"/>
  <c r="J627" i="6"/>
  <c r="K627" i="6" s="1"/>
  <c r="J628" i="6"/>
  <c r="K628" i="6" s="1"/>
  <c r="J629" i="6"/>
  <c r="K629" i="6" s="1"/>
  <c r="J630" i="6"/>
  <c r="K630" i="6" s="1"/>
  <c r="J631" i="6"/>
  <c r="K631" i="6" s="1"/>
  <c r="J632" i="6"/>
  <c r="K632" i="6" s="1"/>
  <c r="J633" i="6"/>
  <c r="K633" i="6" s="1"/>
  <c r="J634" i="6"/>
  <c r="K634" i="6" s="1"/>
  <c r="J635" i="6"/>
  <c r="K635" i="6" s="1"/>
  <c r="J636" i="6"/>
  <c r="K636" i="6" s="1"/>
  <c r="J637" i="6"/>
  <c r="K637" i="6" s="1"/>
  <c r="J638" i="6"/>
  <c r="K638" i="6" s="1"/>
  <c r="J639" i="6"/>
  <c r="K639" i="6" s="1"/>
  <c r="J640" i="6"/>
  <c r="K640" i="6" s="1"/>
  <c r="J641" i="6"/>
  <c r="K641" i="6" s="1"/>
  <c r="J642" i="6"/>
  <c r="K642" i="6" s="1"/>
  <c r="J643" i="6"/>
  <c r="K643" i="6" s="1"/>
  <c r="J644" i="6"/>
  <c r="K644" i="6" s="1"/>
  <c r="J645" i="6"/>
  <c r="K645" i="6" s="1"/>
  <c r="J646" i="6"/>
  <c r="K646" i="6" s="1"/>
  <c r="J647" i="6"/>
  <c r="K647" i="6" s="1"/>
  <c r="J648" i="6"/>
  <c r="K648" i="6" s="1"/>
  <c r="J649" i="6"/>
  <c r="K649" i="6" s="1"/>
  <c r="J650" i="6"/>
  <c r="K650" i="6" s="1"/>
  <c r="J651" i="6"/>
  <c r="K651" i="6" s="1"/>
  <c r="J652" i="6"/>
  <c r="K652" i="6" s="1"/>
  <c r="J653" i="6"/>
  <c r="K653" i="6" s="1"/>
  <c r="J654" i="6"/>
  <c r="K654" i="6" s="1"/>
  <c r="J655" i="6"/>
  <c r="K655" i="6" s="1"/>
  <c r="J656" i="6"/>
  <c r="K656" i="6" s="1"/>
  <c r="J657" i="6"/>
  <c r="K657" i="6" s="1"/>
  <c r="J658" i="6"/>
  <c r="K658" i="6" s="1"/>
  <c r="J659" i="6"/>
  <c r="K659" i="6" s="1"/>
  <c r="J660" i="6"/>
  <c r="K660" i="6" s="1"/>
  <c r="J661" i="6"/>
  <c r="K661" i="6" s="1"/>
  <c r="J662" i="6"/>
  <c r="K662" i="6" s="1"/>
  <c r="J663" i="6"/>
  <c r="K663" i="6" s="1"/>
  <c r="J664" i="6"/>
  <c r="K664" i="6" s="1"/>
  <c r="J665" i="6"/>
  <c r="K665" i="6" s="1"/>
  <c r="J666" i="6"/>
  <c r="K666" i="6" s="1"/>
  <c r="J667" i="6"/>
  <c r="K667" i="6" s="1"/>
  <c r="J668" i="6"/>
  <c r="K668" i="6" s="1"/>
  <c r="J669" i="6"/>
  <c r="K669" i="6" s="1"/>
  <c r="J670" i="6"/>
  <c r="K670" i="6" s="1"/>
  <c r="J671" i="6"/>
  <c r="K671" i="6" s="1"/>
  <c r="J672" i="6"/>
  <c r="K672" i="6" s="1"/>
  <c r="J673" i="6"/>
  <c r="K673" i="6" s="1"/>
  <c r="J674" i="6"/>
  <c r="K674" i="6" s="1"/>
  <c r="J675" i="6"/>
  <c r="K675" i="6" s="1"/>
  <c r="J676" i="6"/>
  <c r="K676" i="6" s="1"/>
  <c r="J677" i="6"/>
  <c r="K677" i="6" s="1"/>
  <c r="J678" i="6"/>
  <c r="K678" i="6" s="1"/>
  <c r="J679" i="6"/>
  <c r="K679" i="6" s="1"/>
  <c r="J680" i="6"/>
  <c r="K680" i="6" s="1"/>
  <c r="J681" i="6"/>
  <c r="K681" i="6" s="1"/>
  <c r="J682" i="6"/>
  <c r="K682" i="6" s="1"/>
  <c r="J683" i="6"/>
  <c r="K683" i="6" s="1"/>
  <c r="J684" i="6"/>
  <c r="K684" i="6" s="1"/>
  <c r="J685" i="6"/>
  <c r="K685" i="6" s="1"/>
  <c r="J686" i="6"/>
  <c r="K686" i="6" s="1"/>
  <c r="J687" i="6"/>
  <c r="K687" i="6" s="1"/>
  <c r="J688" i="6"/>
  <c r="K688" i="6" s="1"/>
  <c r="J689" i="6"/>
  <c r="K689" i="6" s="1"/>
  <c r="J690" i="6"/>
  <c r="K690" i="6" s="1"/>
  <c r="J691" i="6"/>
  <c r="K691" i="6" s="1"/>
  <c r="J692" i="6"/>
  <c r="K692" i="6" s="1"/>
  <c r="J693" i="6"/>
  <c r="K693" i="6" s="1"/>
  <c r="J694" i="6"/>
  <c r="K694" i="6" s="1"/>
  <c r="J695" i="6"/>
  <c r="K695" i="6" s="1"/>
  <c r="J696" i="6"/>
  <c r="K696" i="6" s="1"/>
  <c r="J697" i="6"/>
  <c r="K697" i="6" s="1"/>
  <c r="J698" i="6"/>
  <c r="K698" i="6" s="1"/>
  <c r="J699" i="6"/>
  <c r="K699" i="6" s="1"/>
  <c r="J700" i="6"/>
  <c r="K700" i="6" s="1"/>
  <c r="J701" i="6"/>
  <c r="K701" i="6" s="1"/>
  <c r="J702" i="6"/>
  <c r="K702" i="6" s="1"/>
  <c r="J703" i="6"/>
  <c r="K703" i="6" s="1"/>
  <c r="J704" i="6"/>
  <c r="K704" i="6" s="1"/>
  <c r="J705" i="6"/>
  <c r="K705" i="6" s="1"/>
  <c r="J706" i="6"/>
  <c r="K706" i="6" s="1"/>
  <c r="J707" i="6"/>
  <c r="K707" i="6" s="1"/>
  <c r="J708" i="6"/>
  <c r="K708" i="6" s="1"/>
  <c r="J709" i="6"/>
  <c r="K709" i="6" s="1"/>
  <c r="J710" i="6"/>
  <c r="K710" i="6" s="1"/>
  <c r="J711" i="6"/>
  <c r="K711" i="6" s="1"/>
  <c r="J712" i="6"/>
  <c r="K712" i="6" s="1"/>
  <c r="J713" i="6"/>
  <c r="K713" i="6" s="1"/>
  <c r="J714" i="6"/>
  <c r="K714" i="6" s="1"/>
  <c r="J715" i="6"/>
  <c r="K715" i="6" s="1"/>
  <c r="J716" i="6"/>
  <c r="K716" i="6" s="1"/>
  <c r="J717" i="6"/>
  <c r="K717" i="6" s="1"/>
  <c r="J718" i="6"/>
  <c r="K718" i="6" s="1"/>
  <c r="J719" i="6"/>
  <c r="K719" i="6" s="1"/>
  <c r="J720" i="6"/>
  <c r="K720" i="6" s="1"/>
  <c r="J721" i="6"/>
  <c r="K721" i="6" s="1"/>
  <c r="J722" i="6"/>
  <c r="K722" i="6" s="1"/>
  <c r="J723" i="6"/>
  <c r="K723" i="6" s="1"/>
  <c r="J724" i="6"/>
  <c r="K724" i="6" s="1"/>
  <c r="J725" i="6"/>
  <c r="K725" i="6" s="1"/>
  <c r="J726" i="6"/>
  <c r="K726" i="6" s="1"/>
  <c r="J727" i="6"/>
  <c r="K727" i="6" s="1"/>
  <c r="J728" i="6"/>
  <c r="K728" i="6" s="1"/>
  <c r="J729" i="6"/>
  <c r="K729" i="6" s="1"/>
  <c r="J730" i="6"/>
  <c r="K730" i="6" s="1"/>
  <c r="J731" i="6"/>
  <c r="K731" i="6" s="1"/>
  <c r="J732" i="6"/>
  <c r="K732" i="6" s="1"/>
  <c r="J733" i="6"/>
  <c r="K733" i="6" s="1"/>
  <c r="J734" i="6"/>
  <c r="K734" i="6" s="1"/>
  <c r="J735" i="6"/>
  <c r="K735" i="6" s="1"/>
  <c r="J736" i="6"/>
  <c r="K736" i="6" s="1"/>
  <c r="J737" i="6"/>
  <c r="K737" i="6" s="1"/>
  <c r="J738" i="6"/>
  <c r="K738" i="6" s="1"/>
  <c r="J739" i="6"/>
  <c r="K739" i="6" s="1"/>
  <c r="J740" i="6"/>
  <c r="K740" i="6" s="1"/>
  <c r="J741" i="6"/>
  <c r="K741" i="6" s="1"/>
  <c r="J742" i="6"/>
  <c r="K742" i="6" s="1"/>
  <c r="J743" i="6"/>
  <c r="K743" i="6" s="1"/>
  <c r="J744" i="6"/>
  <c r="K744" i="6" s="1"/>
  <c r="J745" i="6"/>
  <c r="K745" i="6" s="1"/>
  <c r="J746" i="6"/>
  <c r="K746" i="6" s="1"/>
  <c r="J747" i="6"/>
  <c r="K747" i="6" s="1"/>
  <c r="J748" i="6"/>
  <c r="K748" i="6" s="1"/>
  <c r="J749" i="6"/>
  <c r="K749" i="6" s="1"/>
  <c r="J750" i="6"/>
  <c r="K750" i="6" s="1"/>
  <c r="J751" i="6"/>
  <c r="K751" i="6" s="1"/>
  <c r="J752" i="6"/>
  <c r="K752" i="6" s="1"/>
  <c r="J753" i="6"/>
  <c r="K753" i="6" s="1"/>
  <c r="J754" i="6"/>
  <c r="K754" i="6" s="1"/>
  <c r="J755" i="6"/>
  <c r="K755" i="6" s="1"/>
  <c r="J756" i="6"/>
  <c r="K756" i="6" s="1"/>
  <c r="J757" i="6"/>
  <c r="K757" i="6" s="1"/>
  <c r="J758" i="6"/>
  <c r="K758" i="6" s="1"/>
  <c r="J759" i="6"/>
  <c r="K759" i="6" s="1"/>
  <c r="J760" i="6"/>
  <c r="K760" i="6" s="1"/>
  <c r="J761" i="6"/>
  <c r="K761" i="6" s="1"/>
  <c r="J762" i="6"/>
  <c r="K762" i="6" s="1"/>
  <c r="J763" i="6"/>
  <c r="K763" i="6" s="1"/>
  <c r="J764" i="6"/>
  <c r="K764" i="6" s="1"/>
  <c r="J765" i="6"/>
  <c r="K765" i="6" s="1"/>
  <c r="J766" i="6"/>
  <c r="K766" i="6" s="1"/>
  <c r="J767" i="6"/>
  <c r="K767" i="6" s="1"/>
  <c r="J768" i="6"/>
  <c r="K768" i="6" s="1"/>
  <c r="J769" i="6"/>
  <c r="K769" i="6" s="1"/>
  <c r="J770" i="6"/>
  <c r="K770" i="6" s="1"/>
  <c r="J771" i="6"/>
  <c r="K771" i="6" s="1"/>
  <c r="J772" i="6"/>
  <c r="K772" i="6" s="1"/>
  <c r="J773" i="6"/>
  <c r="K773" i="6" s="1"/>
  <c r="J774" i="6"/>
  <c r="K774" i="6" s="1"/>
  <c r="J775" i="6"/>
  <c r="K775" i="6" s="1"/>
  <c r="J776" i="6"/>
  <c r="K776" i="6" s="1"/>
  <c r="J777" i="6"/>
  <c r="K777" i="6" s="1"/>
  <c r="J778" i="6"/>
  <c r="K778" i="6" s="1"/>
  <c r="J779" i="6"/>
  <c r="K779" i="6" s="1"/>
  <c r="J780" i="6"/>
  <c r="K780" i="6" s="1"/>
  <c r="J781" i="6"/>
  <c r="K781" i="6" s="1"/>
  <c r="J782" i="6"/>
  <c r="K782" i="6" s="1"/>
  <c r="J783" i="6"/>
  <c r="K783" i="6" s="1"/>
  <c r="J784" i="6"/>
  <c r="K784" i="6" s="1"/>
  <c r="J785" i="6"/>
  <c r="K785" i="6" s="1"/>
  <c r="J786" i="6"/>
  <c r="K786" i="6" s="1"/>
  <c r="J787" i="6"/>
  <c r="K787" i="6" s="1"/>
  <c r="J788" i="6"/>
  <c r="K788" i="6" s="1"/>
  <c r="J789" i="6"/>
  <c r="K789" i="6" s="1"/>
  <c r="J790" i="6"/>
  <c r="K790" i="6" s="1"/>
  <c r="J791" i="6"/>
  <c r="K791" i="6" s="1"/>
  <c r="J792" i="6"/>
  <c r="K792" i="6" s="1"/>
  <c r="J793" i="6"/>
  <c r="K793" i="6" s="1"/>
  <c r="J794" i="6"/>
  <c r="K794" i="6" s="1"/>
  <c r="J795" i="6"/>
  <c r="K795" i="6" s="1"/>
  <c r="J796" i="6"/>
  <c r="K796" i="6" s="1"/>
  <c r="J797" i="6"/>
  <c r="K797" i="6" s="1"/>
  <c r="J798" i="6"/>
  <c r="K798" i="6" s="1"/>
  <c r="J799" i="6"/>
  <c r="K799" i="6" s="1"/>
  <c r="J800" i="6"/>
  <c r="K800" i="6" s="1"/>
  <c r="J801" i="6"/>
  <c r="K801" i="6" s="1"/>
  <c r="J802" i="6"/>
  <c r="K802" i="6" s="1"/>
  <c r="J803" i="6"/>
  <c r="K803" i="6" s="1"/>
  <c r="J804" i="6"/>
  <c r="K804" i="6" s="1"/>
  <c r="J805" i="6"/>
  <c r="K805" i="6" s="1"/>
  <c r="J806" i="6"/>
  <c r="K806" i="6" s="1"/>
  <c r="J807" i="6"/>
  <c r="K807" i="6" s="1"/>
  <c r="J808" i="6"/>
  <c r="K808" i="6" s="1"/>
  <c r="J809" i="6"/>
  <c r="K809" i="6" s="1"/>
  <c r="J810" i="6"/>
  <c r="K810" i="6" s="1"/>
  <c r="J811" i="6"/>
  <c r="K811" i="6" s="1"/>
  <c r="J812" i="6"/>
  <c r="K812" i="6" s="1"/>
  <c r="J813" i="6"/>
  <c r="K813" i="6" s="1"/>
  <c r="J814" i="6"/>
  <c r="K814" i="6" s="1"/>
  <c r="J815" i="6"/>
  <c r="K815" i="6" s="1"/>
  <c r="J816" i="6"/>
  <c r="K816" i="6" s="1"/>
  <c r="J817" i="6"/>
  <c r="K817" i="6" s="1"/>
  <c r="J818" i="6"/>
  <c r="K818" i="6" s="1"/>
  <c r="J819" i="6"/>
  <c r="K819" i="6" s="1"/>
  <c r="J820" i="6"/>
  <c r="K820" i="6" s="1"/>
  <c r="J821" i="6"/>
  <c r="K821" i="6" s="1"/>
  <c r="J822" i="6"/>
  <c r="K822" i="6" s="1"/>
  <c r="J823" i="6"/>
  <c r="K823" i="6" s="1"/>
  <c r="J824" i="6"/>
  <c r="K824" i="6" s="1"/>
  <c r="J825" i="6"/>
  <c r="K825" i="6" s="1"/>
  <c r="J826" i="6"/>
  <c r="K826" i="6" s="1"/>
  <c r="J827" i="6"/>
  <c r="K827" i="6" s="1"/>
  <c r="J828" i="6"/>
  <c r="K828" i="6" s="1"/>
  <c r="J829" i="6"/>
  <c r="K829" i="6" s="1"/>
  <c r="J830" i="6"/>
  <c r="K830" i="6" s="1"/>
  <c r="J831" i="6"/>
  <c r="K831" i="6" s="1"/>
  <c r="J832" i="6"/>
  <c r="K832" i="6" s="1"/>
  <c r="J833" i="6"/>
  <c r="K833" i="6" s="1"/>
  <c r="J834" i="6"/>
  <c r="K834" i="6" s="1"/>
  <c r="J835" i="6"/>
  <c r="K835" i="6" s="1"/>
  <c r="J836" i="6"/>
  <c r="K836" i="6" s="1"/>
  <c r="J837" i="6"/>
  <c r="K837" i="6" s="1"/>
  <c r="J838" i="6"/>
  <c r="K838" i="6" s="1"/>
  <c r="J839" i="6"/>
  <c r="K839" i="6" s="1"/>
  <c r="J840" i="6"/>
  <c r="K840" i="6" s="1"/>
  <c r="J841" i="6"/>
  <c r="K841" i="6" s="1"/>
  <c r="J842" i="6"/>
  <c r="K842" i="6" s="1"/>
  <c r="J843" i="6"/>
  <c r="K843" i="6" s="1"/>
  <c r="J844" i="6"/>
  <c r="K844" i="6" s="1"/>
  <c r="J845" i="6"/>
  <c r="K845" i="6" s="1"/>
  <c r="J846" i="6"/>
  <c r="K846" i="6" s="1"/>
  <c r="J847" i="6"/>
  <c r="K847" i="6" s="1"/>
  <c r="J848" i="6"/>
  <c r="K848" i="6" s="1"/>
  <c r="J849" i="6"/>
  <c r="K849" i="6" s="1"/>
  <c r="J850" i="6"/>
  <c r="K850" i="6" s="1"/>
  <c r="J851" i="6"/>
  <c r="K851" i="6" s="1"/>
  <c r="J852" i="6"/>
  <c r="K852" i="6" s="1"/>
  <c r="J853" i="6"/>
  <c r="K853" i="6" s="1"/>
  <c r="J854" i="6"/>
  <c r="K854" i="6" s="1"/>
  <c r="J855" i="6"/>
  <c r="K855" i="6" s="1"/>
  <c r="J856" i="6"/>
  <c r="K856" i="6" s="1"/>
  <c r="J857" i="6"/>
  <c r="K857" i="6" s="1"/>
  <c r="J858" i="6"/>
  <c r="K858" i="6" s="1"/>
  <c r="J859" i="6"/>
  <c r="K859" i="6" s="1"/>
  <c r="J860" i="6"/>
  <c r="K860" i="6" s="1"/>
  <c r="J861" i="6"/>
  <c r="K861" i="6" s="1"/>
  <c r="J862" i="6"/>
  <c r="K862" i="6" s="1"/>
  <c r="J863" i="6"/>
  <c r="K863" i="6" s="1"/>
  <c r="J864" i="6"/>
  <c r="K864" i="6" s="1"/>
  <c r="J865" i="6"/>
  <c r="K865" i="6" s="1"/>
  <c r="J866" i="6"/>
  <c r="K866" i="6" s="1"/>
  <c r="J867" i="6"/>
  <c r="K867" i="6" s="1"/>
  <c r="J868" i="6"/>
  <c r="K868" i="6" s="1"/>
  <c r="J869" i="6"/>
  <c r="K869" i="6" s="1"/>
  <c r="J870" i="6"/>
  <c r="K870" i="6" s="1"/>
  <c r="J871" i="6"/>
  <c r="K871" i="6" s="1"/>
  <c r="J872" i="6"/>
  <c r="K872" i="6" s="1"/>
  <c r="J873" i="6"/>
  <c r="K873" i="6" s="1"/>
  <c r="J874" i="6"/>
  <c r="K874" i="6" s="1"/>
  <c r="J875" i="6"/>
  <c r="K875" i="6" s="1"/>
  <c r="J876" i="6"/>
  <c r="K876" i="6" s="1"/>
  <c r="J877" i="6"/>
  <c r="K877" i="6" s="1"/>
  <c r="J878" i="6"/>
  <c r="K878" i="6" s="1"/>
  <c r="J879" i="6"/>
  <c r="K879" i="6" s="1"/>
  <c r="J880" i="6"/>
  <c r="K880" i="6" s="1"/>
  <c r="J881" i="6"/>
  <c r="K881" i="6" s="1"/>
  <c r="J882" i="6"/>
  <c r="K882" i="6" s="1"/>
  <c r="J883" i="6"/>
  <c r="K883" i="6" s="1"/>
  <c r="J884" i="6"/>
  <c r="K884" i="6" s="1"/>
  <c r="J885" i="6"/>
  <c r="K885" i="6" s="1"/>
  <c r="J886" i="6"/>
  <c r="K886" i="6" s="1"/>
  <c r="J887" i="6"/>
  <c r="K887" i="6" s="1"/>
  <c r="J888" i="6"/>
  <c r="K888" i="6" s="1"/>
  <c r="J889" i="6"/>
  <c r="K889" i="6" s="1"/>
  <c r="J890" i="6"/>
  <c r="K890" i="6" s="1"/>
  <c r="J891" i="6"/>
  <c r="K891" i="6" s="1"/>
  <c r="J892" i="6"/>
  <c r="K892" i="6" s="1"/>
  <c r="J893" i="6"/>
  <c r="K893" i="6" s="1"/>
  <c r="J894" i="6"/>
  <c r="K894" i="6" s="1"/>
  <c r="J895" i="6"/>
  <c r="K895" i="6" s="1"/>
  <c r="J896" i="6"/>
  <c r="K896" i="6" s="1"/>
  <c r="J897" i="6"/>
  <c r="K897" i="6" s="1"/>
  <c r="J898" i="6"/>
  <c r="K898" i="6" s="1"/>
  <c r="J899" i="6"/>
  <c r="K899" i="6" s="1"/>
  <c r="J900" i="6"/>
  <c r="K900" i="6" s="1"/>
  <c r="J901" i="6"/>
  <c r="K901" i="6" s="1"/>
  <c r="J902" i="6"/>
  <c r="K902" i="6" s="1"/>
  <c r="J903" i="6"/>
  <c r="K903" i="6" s="1"/>
  <c r="J904" i="6"/>
  <c r="K904" i="6" s="1"/>
  <c r="J905" i="6"/>
  <c r="K905" i="6" s="1"/>
  <c r="J906" i="6"/>
  <c r="K906" i="6" s="1"/>
  <c r="J907" i="6"/>
  <c r="K907" i="6" s="1"/>
  <c r="J908" i="6"/>
  <c r="K908" i="6" s="1"/>
  <c r="J909" i="6"/>
  <c r="K909" i="6" s="1"/>
  <c r="J910" i="6"/>
  <c r="K910" i="6" s="1"/>
  <c r="J911" i="6"/>
  <c r="K911" i="6" s="1"/>
  <c r="J912" i="6"/>
  <c r="K912" i="6" s="1"/>
  <c r="J913" i="6"/>
  <c r="K913" i="6" s="1"/>
  <c r="J914" i="6"/>
  <c r="K914" i="6" s="1"/>
  <c r="J915" i="6"/>
  <c r="K915" i="6" s="1"/>
  <c r="J916" i="6"/>
  <c r="K916" i="6" s="1"/>
  <c r="J917" i="6"/>
  <c r="K917" i="6" s="1"/>
  <c r="J918" i="6"/>
  <c r="K918" i="6" s="1"/>
  <c r="J919" i="6"/>
  <c r="K919" i="6" s="1"/>
  <c r="J920" i="6"/>
  <c r="K920" i="6" s="1"/>
  <c r="J921" i="6"/>
  <c r="K921" i="6" s="1"/>
  <c r="J922" i="6"/>
  <c r="K922" i="6" s="1"/>
  <c r="J923" i="6"/>
  <c r="K923" i="6" s="1"/>
  <c r="J924" i="6"/>
  <c r="K924" i="6" s="1"/>
  <c r="J925" i="6"/>
  <c r="K925" i="6" s="1"/>
  <c r="J926" i="6"/>
  <c r="K926" i="6" s="1"/>
  <c r="J927" i="6"/>
  <c r="K927" i="6" s="1"/>
  <c r="J928" i="6"/>
  <c r="K928" i="6" s="1"/>
  <c r="J929" i="6"/>
  <c r="K929" i="6" s="1"/>
  <c r="J930" i="6"/>
  <c r="K930" i="6" s="1"/>
  <c r="J931" i="6"/>
  <c r="K931" i="6" s="1"/>
  <c r="J932" i="6"/>
  <c r="K932" i="6" s="1"/>
  <c r="J933" i="6"/>
  <c r="K933" i="6" s="1"/>
  <c r="J934" i="6"/>
  <c r="K934" i="6" s="1"/>
  <c r="J935" i="6"/>
  <c r="K935" i="6" s="1"/>
  <c r="J936" i="6"/>
  <c r="K936" i="6" s="1"/>
  <c r="J937" i="6"/>
  <c r="K937" i="6" s="1"/>
  <c r="J938" i="6"/>
  <c r="K938" i="6" s="1"/>
  <c r="J939" i="6"/>
  <c r="K939" i="6" s="1"/>
  <c r="J940" i="6"/>
  <c r="K940" i="6" s="1"/>
  <c r="J941" i="6"/>
  <c r="K941" i="6" s="1"/>
  <c r="J942" i="6"/>
  <c r="K942" i="6" s="1"/>
  <c r="J943" i="6"/>
  <c r="K943" i="6" s="1"/>
  <c r="J944" i="6"/>
  <c r="K944" i="6" s="1"/>
  <c r="J945" i="6"/>
  <c r="K945" i="6" s="1"/>
  <c r="J946" i="6"/>
  <c r="K946" i="6" s="1"/>
  <c r="J947" i="6"/>
  <c r="K947" i="6" s="1"/>
  <c r="J948" i="6"/>
  <c r="K948" i="6" s="1"/>
  <c r="J949" i="6"/>
  <c r="K949" i="6" s="1"/>
  <c r="J950" i="6"/>
  <c r="K950" i="6" s="1"/>
  <c r="J951" i="6"/>
  <c r="K951" i="6" s="1"/>
  <c r="J952" i="6"/>
  <c r="K952" i="6" s="1"/>
  <c r="J953" i="6"/>
  <c r="K953" i="6" s="1"/>
  <c r="J954" i="6"/>
  <c r="K954" i="6" s="1"/>
  <c r="J955" i="6"/>
  <c r="K955" i="6" s="1"/>
  <c r="J956" i="6"/>
  <c r="K956" i="6" s="1"/>
  <c r="J957" i="6"/>
  <c r="K957" i="6" s="1"/>
  <c r="J958" i="6"/>
  <c r="K958" i="6" s="1"/>
  <c r="J959" i="6"/>
  <c r="K959" i="6" s="1"/>
  <c r="J960" i="6"/>
  <c r="K960" i="6" s="1"/>
  <c r="J961" i="6"/>
  <c r="K961" i="6" s="1"/>
  <c r="J962" i="6"/>
  <c r="K962" i="6" s="1"/>
  <c r="J963" i="6"/>
  <c r="K963" i="6" s="1"/>
  <c r="J964" i="6"/>
  <c r="K964" i="6" s="1"/>
  <c r="J965" i="6"/>
  <c r="K965" i="6" s="1"/>
  <c r="J966" i="6"/>
  <c r="K966" i="6" s="1"/>
  <c r="J967" i="6"/>
  <c r="K967" i="6" s="1"/>
  <c r="J968" i="6"/>
  <c r="K968" i="6" s="1"/>
  <c r="J969" i="6"/>
  <c r="K969" i="6" s="1"/>
  <c r="J970" i="6"/>
  <c r="K970" i="6" s="1"/>
  <c r="J971" i="6"/>
  <c r="K971" i="6" s="1"/>
  <c r="J972" i="6"/>
  <c r="K972" i="6" s="1"/>
  <c r="J973" i="6"/>
  <c r="K973" i="6" s="1"/>
  <c r="J974" i="6"/>
  <c r="K974" i="6" s="1"/>
  <c r="J975" i="6"/>
  <c r="K975" i="6" s="1"/>
  <c r="J976" i="6"/>
  <c r="K976" i="6" s="1"/>
  <c r="J977" i="6"/>
  <c r="K977" i="6" s="1"/>
  <c r="J978" i="6"/>
  <c r="K978" i="6" s="1"/>
  <c r="J979" i="6"/>
  <c r="K979" i="6" s="1"/>
  <c r="J980" i="6"/>
  <c r="K980" i="6" s="1"/>
  <c r="J981" i="6"/>
  <c r="K981" i="6" s="1"/>
  <c r="J982" i="6"/>
  <c r="K982" i="6" s="1"/>
  <c r="J983" i="6"/>
  <c r="K983" i="6" s="1"/>
  <c r="J984" i="6"/>
  <c r="K984" i="6" s="1"/>
  <c r="J985" i="6"/>
  <c r="K985" i="6" s="1"/>
  <c r="J986" i="6"/>
  <c r="K986" i="6" s="1"/>
  <c r="J987" i="6"/>
  <c r="K987" i="6" s="1"/>
  <c r="J988" i="6"/>
  <c r="K988" i="6" s="1"/>
  <c r="J989" i="6"/>
  <c r="K989" i="6" s="1"/>
  <c r="J990" i="6"/>
  <c r="K990" i="6" s="1"/>
  <c r="J991" i="6"/>
  <c r="K991" i="6" s="1"/>
  <c r="J992" i="6"/>
  <c r="K992" i="6" s="1"/>
  <c r="J993" i="6"/>
  <c r="K993" i="6" s="1"/>
  <c r="J994" i="6"/>
  <c r="K994" i="6" s="1"/>
  <c r="J995" i="6"/>
  <c r="K995" i="6" s="1"/>
  <c r="J996" i="6"/>
  <c r="K996" i="6" s="1"/>
  <c r="J997" i="6"/>
  <c r="K997" i="6" s="1"/>
  <c r="J998" i="6"/>
  <c r="K998" i="6" s="1"/>
  <c r="J999" i="6"/>
  <c r="K999" i="6" s="1"/>
  <c r="J1000" i="6"/>
  <c r="K1000" i="6" s="1"/>
  <c r="J1001" i="6"/>
  <c r="K1001" i="6" s="1"/>
  <c r="J2" i="6"/>
  <c r="K2" i="6" s="1"/>
  <c r="B5" i="6"/>
  <c r="G5" i="7" s="1"/>
  <c r="B18" i="2" l="1"/>
  <c r="B17" i="2"/>
  <c r="B5" i="1"/>
  <c r="B7" i="2"/>
  <c r="B5" i="2" l="1"/>
</calcChain>
</file>

<file path=xl/connections.xml><?xml version="1.0" encoding="utf-8"?>
<connections xmlns="http://schemas.openxmlformats.org/spreadsheetml/2006/main">
  <connection id="1" name="retail_sales_dataset" type="6" refreshedVersion="5" background="1" saveData="1">
    <textPr codePage="437" sourceFile="C:\Users\MAYA\Documents\Job seeker\LogicStack Internship\Task Week 1\retail_sales_dataset.csv" decimal="," thousands="." comma="1" semicolon="1">
      <textFields count="9">
        <textField/>
        <textField type="DMY"/>
        <textField/>
        <textField/>
        <textField/>
        <textField/>
        <textField/>
        <textField/>
        <textField/>
      </textFields>
    </textPr>
  </connection>
  <connection id="2" name="retail_sales_dataset1" type="6" refreshedVersion="5" background="1" saveData="1">
    <textPr codePage="437" sourceFile="C:\Users\MAYA\Documents\Job seeker\LogicStack Internship\Task Week 1\retail_sales_dataset.csv" decimal="," thousands="." comma="1" semicolon="1">
      <textFields count="9">
        <textField/>
        <textField type="DM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<sst xmlns="http://schemas.openxmlformats.org/spreadsheetml/2006/main" count="6153" uniqueCount="1107">
  <si>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</si>
  <si>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</si>
  <si>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</si>
  <si>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</si>
  <si>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</si>
  <si>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</si>
  <si>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</si>
  <si>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</si>
  <si>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</si>
  <si>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</si>
  <si>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</si>
  <si>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</si>
  <si>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</si>
  <si>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</si>
  <si>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</si>
  <si>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</si>
  <si>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</si>
  <si>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</si>
  <si>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</si>
  <si>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</si>
  <si>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</si>
  <si>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</si>
  <si>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</si>
  <si>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</si>
  <si>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</si>
  <si>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</si>
  <si>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</si>
  <si>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</si>
  <si>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</si>
  <si>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</si>
  <si>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</si>
  <si>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</si>
  <si>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</si>
  <si>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</si>
  <si>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</si>
  <si>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</si>
  <si>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</si>
  <si>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</si>
  <si>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</si>
  <si>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</si>
  <si>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</si>
  <si>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</si>
  <si>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</si>
  <si>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</si>
  <si>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</si>
  <si>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</si>
  <si>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</si>
  <si>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</si>
  <si>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</si>
  <si>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</si>
  <si>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</si>
  <si>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</si>
  <si>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</si>
  <si>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</si>
  <si>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</si>
  <si>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</si>
  <si>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</si>
  <si>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</si>
  <si>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</si>
  <si>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</si>
  <si>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</si>
  <si>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</si>
  <si>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</si>
  <si>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</si>
  <si>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</si>
  <si>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</si>
  <si>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</si>
  <si>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</si>
  <si>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</si>
  <si>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</si>
  <si>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</si>
  <si>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</si>
  <si>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</si>
  <si>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</si>
  <si>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</si>
  <si>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</si>
  <si>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</si>
  <si>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</si>
  <si>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</si>
  <si>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</si>
  <si>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</si>
  <si>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</si>
  <si>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</si>
  <si>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</si>
  <si>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</si>
  <si>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</si>
  <si>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</si>
  <si>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</si>
  <si>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</si>
  <si>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</si>
  <si>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</si>
  <si>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</si>
  <si>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</si>
  <si>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</si>
  <si>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</si>
  <si>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</si>
  <si>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</si>
  <si>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</si>
  <si>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</si>
  <si>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</si>
  <si>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</si>
  <si>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</si>
  <si>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</si>
  <si>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</si>
  <si>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</si>
  <si>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</si>
  <si>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</si>
  <si>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</si>
  <si>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</si>
  <si>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</si>
  <si>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</si>
  <si>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</si>
  <si>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</si>
  <si>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</si>
  <si>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</si>
  <si>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</si>
  <si>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</si>
  <si>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</si>
  <si>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</si>
  <si>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</si>
  <si>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</si>
  <si>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</si>
  <si>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</si>
  <si>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</si>
  <si>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</si>
  <si>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</si>
  <si>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</si>
  <si>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</si>
  <si>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</si>
  <si>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</si>
  <si>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</si>
  <si>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</si>
  <si>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</si>
  <si>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</si>
  <si>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</si>
  <si>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</si>
  <si>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</si>
  <si>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</si>
  <si>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</si>
  <si>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</si>
  <si>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</si>
  <si>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</si>
  <si>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</si>
  <si>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</si>
  <si>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</si>
  <si>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</si>
  <si>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</si>
  <si>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</si>
  <si>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</si>
  <si>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</si>
  <si>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</si>
  <si>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</si>
  <si>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</si>
  <si>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</si>
  <si>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</si>
  <si>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</si>
  <si>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</si>
  <si>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</si>
  <si>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</si>
  <si>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</si>
  <si>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</si>
  <si>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</si>
  <si>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</si>
  <si>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</si>
  <si>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</si>
  <si>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</si>
  <si>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</si>
  <si>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</si>
  <si>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</si>
  <si>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</si>
  <si>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</si>
  <si>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</si>
  <si>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</si>
  <si>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</si>
  <si>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</si>
  <si>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</si>
  <si>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</si>
  <si>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</si>
  <si>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</si>
  <si>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</si>
  <si>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</si>
  <si>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</si>
  <si>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</si>
  <si>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</si>
  <si>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</si>
  <si>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</si>
  <si>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</si>
  <si>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</si>
  <si>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</si>
  <si>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</si>
  <si>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</si>
  <si>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</si>
  <si>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</si>
  <si>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</si>
  <si>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</si>
  <si>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</si>
  <si>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</si>
  <si>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</si>
  <si>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</si>
  <si>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</si>
  <si>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</si>
  <si>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</si>
  <si>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</si>
  <si>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</si>
  <si>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</si>
  <si>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</si>
  <si>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</si>
  <si>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</si>
  <si>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</si>
  <si>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</si>
  <si>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</si>
  <si>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</si>
  <si>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</si>
  <si>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</si>
  <si>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</si>
  <si>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</si>
  <si>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</si>
  <si>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</si>
  <si>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</si>
  <si>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</si>
  <si>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</si>
  <si>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</si>
  <si>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</si>
  <si>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</si>
  <si>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</si>
  <si>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</si>
  <si>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</si>
  <si>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</si>
  <si>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</si>
  <si>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</si>
  <si>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</si>
  <si>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</si>
  <si>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</si>
  <si>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</si>
  <si>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</si>
  <si>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</si>
  <si>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</si>
  <si>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</si>
  <si>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</si>
  <si>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</si>
  <si>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</si>
  <si>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</si>
  <si>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</si>
  <si>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</si>
  <si>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</si>
  <si>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</si>
  <si>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</si>
  <si>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</si>
  <si>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</si>
  <si>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</si>
  <si>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</si>
  <si>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</si>
  <si>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</si>
  <si>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</si>
  <si>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</si>
  <si>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</si>
  <si>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</si>
  <si>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</si>
  <si>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</si>
  <si>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</si>
  <si>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</si>
  <si>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</si>
  <si>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</si>
  <si>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</si>
  <si>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</si>
  <si>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</si>
  <si>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</si>
  <si>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</si>
  <si>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</si>
  <si>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</si>
  <si>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</si>
  <si>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</si>
  <si>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</si>
  <si>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</si>
  <si>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</si>
  <si>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</si>
  <si>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</si>
  <si>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</si>
  <si>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</si>
  <si>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</si>
  <si>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</si>
  <si>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</si>
  <si>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</si>
  <si>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</si>
  <si>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</si>
  <si>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</si>
  <si>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</si>
  <si>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</si>
  <si>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</si>
  <si>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</si>
  <si>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</si>
  <si>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</si>
  <si>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</si>
  <si>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</si>
  <si>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</si>
  <si>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</si>
  <si>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</si>
  <si>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</si>
  <si>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</si>
  <si>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</si>
  <si>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</si>
  <si>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</si>
  <si>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</si>
  <si>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</si>
  <si>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</si>
  <si>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</si>
  <si>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</si>
  <si>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</si>
  <si>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</si>
  <si>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</si>
  <si>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</si>
  <si>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</si>
  <si>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</si>
  <si>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</si>
  <si>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</si>
  <si>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</si>
  <si>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</si>
  <si>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</si>
  <si>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</si>
  <si>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</si>
  <si>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</si>
  <si>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</si>
  <si>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</si>
  <si>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</si>
  <si>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</si>
  <si>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</si>
  <si>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</si>
  <si>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</si>
  <si>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</si>
  <si>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</si>
  <si>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</si>
  <si>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</si>
  <si>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</si>
  <si>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</si>
  <si>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</si>
  <si>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</si>
  <si>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</si>
  <si>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</si>
  <si>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</si>
  <si>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</si>
  <si>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</si>
  <si>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</si>
  <si>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</si>
  <si>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</si>
  <si>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</si>
  <si>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</si>
  <si>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</si>
  <si>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</si>
  <si>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</si>
  <si>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</si>
  <si>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</si>
  <si>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</si>
  <si>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</si>
  <si>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</si>
  <si>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</si>
  <si>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</si>
  <si>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</si>
  <si>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</si>
  <si>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</si>
  <si>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</si>
  <si>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</si>
  <si>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</si>
  <si>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</si>
  <si>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</si>
  <si>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</si>
  <si>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</si>
  <si>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</si>
  <si>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</si>
  <si>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</si>
  <si>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</si>
  <si>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</si>
  <si>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</si>
  <si>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</si>
  <si>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</si>
  <si>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</si>
  <si>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</si>
  <si>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</si>
  <si>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</si>
  <si>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</si>
  <si>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</si>
  <si>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</si>
  <si>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</si>
  <si>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</si>
  <si>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</si>
  <si>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</si>
  <si>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</si>
  <si>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</si>
  <si>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</si>
  <si>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</si>
  <si>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</si>
  <si>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</si>
  <si>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</si>
  <si>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</si>
  <si>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</si>
  <si>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</si>
  <si>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</si>
  <si>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</si>
  <si>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</si>
  <si>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</si>
  <si>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</si>
  <si>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</si>
  <si>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</si>
  <si>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</si>
  <si>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</si>
  <si>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</si>
  <si>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</si>
  <si>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</si>
  <si>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</si>
  <si>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</si>
  <si>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</si>
  <si>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</si>
  <si>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</si>
  <si>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</si>
  <si>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</si>
  <si>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</si>
  <si>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</si>
  <si>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</si>
  <si>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</si>
  <si>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</si>
  <si>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</si>
  <si>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</si>
  <si>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</si>
  <si>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</si>
  <si>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</si>
  <si>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</si>
  <si>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</si>
  <si>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</si>
  <si>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</si>
  <si>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</si>
  <si>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</si>
  <si>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</si>
  <si>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</si>
  <si>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</si>
  <si>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</si>
  <si>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</si>
  <si>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</si>
  <si>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</si>
  <si>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</si>
  <si>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</si>
  <si>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</si>
  <si>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</si>
  <si>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</si>
  <si>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</si>
  <si>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</si>
  <si>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</si>
  <si>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</si>
  <si>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</si>
  <si>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</si>
  <si>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</si>
  <si>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</si>
  <si>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</si>
  <si>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</si>
  <si>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</si>
  <si>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</si>
  <si>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</si>
  <si>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</si>
  <si>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</si>
  <si>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</si>
  <si>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</si>
  <si>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</si>
  <si>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</si>
  <si>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</si>
  <si>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</si>
  <si>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</si>
  <si>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</si>
  <si>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</si>
  <si>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</si>
  <si>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</si>
  <si>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</si>
  <si>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</si>
  <si>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</si>
  <si>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</si>
  <si>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</si>
  <si>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</si>
  <si>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</si>
  <si>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</si>
  <si>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</si>
  <si>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</si>
  <si>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</si>
  <si>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</si>
  <si>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</si>
  <si>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</si>
  <si>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</si>
  <si>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</si>
  <si>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</si>
  <si>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</si>
  <si>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</si>
  <si>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</si>
  <si>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</si>
  <si>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</si>
  <si>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</si>
  <si>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</si>
  <si>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</si>
  <si>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</si>
  <si>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</si>
  <si>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</si>
  <si>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</si>
  <si>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</si>
  <si>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</si>
  <si>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</si>
  <si>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</si>
  <si>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</si>
  <si>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</si>
  <si>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</si>
  <si>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</si>
  <si>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</si>
  <si>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</si>
  <si>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</si>
  <si>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</si>
  <si>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</si>
  <si>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</si>
  <si>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</si>
  <si>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</si>
  <si>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</si>
  <si>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</si>
  <si>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</si>
  <si>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</si>
  <si>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</si>
  <si>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</si>
  <si>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</si>
  <si>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</si>
  <si>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</si>
  <si>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</si>
  <si>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</si>
  <si>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</si>
  <si>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</si>
  <si>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</si>
  <si>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</si>
  <si>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</si>
  <si>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</si>
  <si>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</si>
  <si>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</si>
  <si>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</si>
  <si>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</si>
  <si>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</si>
  <si>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</si>
  <si>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</si>
  <si>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</si>
  <si>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</si>
  <si>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</si>
  <si>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</si>
  <si>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</si>
  <si>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</si>
  <si>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</si>
  <si>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</si>
  <si>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</si>
  <si>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</si>
  <si>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</si>
  <si>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</si>
  <si>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</si>
  <si>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</si>
  <si>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</si>
  <si>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</si>
  <si>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</si>
  <si>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</si>
  <si>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</si>
  <si>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</si>
  <si>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</si>
  <si>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</si>
  <si>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</si>
  <si>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</si>
  <si>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</si>
  <si>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</si>
  <si>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</si>
  <si>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</si>
  <si>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</si>
  <si>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</si>
  <si>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</si>
  <si>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</si>
  <si>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</si>
  <si>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</si>
  <si>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</si>
  <si>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</si>
  <si>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</si>
  <si>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</si>
  <si>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</si>
  <si>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</si>
  <si>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</si>
  <si>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</si>
  <si>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</si>
  <si>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</si>
  <si>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</si>
  <si>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</si>
  <si>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</si>
  <si>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</si>
  <si>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</si>
  <si>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</si>
  <si>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</si>
  <si>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</si>
  <si>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</si>
  <si>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</si>
  <si>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</si>
  <si>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</si>
  <si>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</si>
  <si>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</si>
  <si>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</si>
  <si>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</si>
  <si>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</si>
  <si>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</si>
  <si>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</si>
  <si>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</si>
  <si>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</si>
  <si>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</si>
  <si>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</si>
  <si>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</si>
  <si>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</si>
  <si>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</si>
  <si>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</si>
  <si>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</si>
  <si>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</si>
  <si>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</si>
  <si>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</si>
  <si>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</si>
  <si>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</si>
  <si>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</si>
  <si>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</si>
  <si>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</si>
  <si>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</si>
  <si>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</si>
  <si>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</si>
  <si>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</si>
  <si>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</si>
  <si>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</si>
  <si>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</si>
  <si>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</si>
  <si>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</si>
  <si>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</si>
  <si>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</si>
  <si>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</si>
  <si>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</si>
  <si>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</si>
  <si>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</si>
  <si>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</si>
  <si>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</si>
  <si>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</si>
  <si>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</si>
  <si>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</si>
  <si>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</si>
  <si>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</si>
  <si>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</si>
  <si>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</si>
  <si>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</si>
  <si>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</si>
  <si>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</si>
  <si>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</si>
  <si>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</si>
  <si>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</si>
  <si>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</si>
  <si>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</si>
  <si>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</si>
  <si>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</si>
  <si>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</si>
  <si>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</si>
  <si>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</si>
  <si>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</si>
  <si>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</si>
  <si>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</si>
  <si>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</si>
  <si>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</si>
  <si>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</si>
  <si>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</si>
  <si>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</si>
  <si>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</si>
  <si>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</si>
  <si>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</si>
  <si>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</si>
  <si>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</si>
  <si>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</si>
  <si>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</si>
  <si>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</si>
  <si>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</si>
  <si>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</si>
  <si>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</si>
  <si>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</si>
  <si>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</si>
  <si>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</si>
  <si>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</si>
  <si>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</si>
  <si>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</si>
  <si>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</si>
  <si>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</si>
  <si>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</si>
  <si>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</si>
  <si>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</si>
  <si>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</si>
  <si>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</si>
  <si>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</si>
  <si>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</si>
  <si>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</si>
  <si>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</si>
  <si>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</si>
  <si>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</si>
  <si>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</si>
  <si>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</si>
  <si>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</si>
  <si>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</si>
  <si>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</si>
  <si>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</si>
  <si>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</si>
  <si>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</si>
  <si>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</si>
  <si>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</si>
  <si>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</si>
  <si>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</si>
  <si>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</si>
  <si>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</si>
  <si>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</si>
  <si>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</si>
  <si>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</si>
  <si>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</si>
  <si>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</si>
  <si>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</si>
  <si>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</si>
  <si>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</si>
  <si>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</si>
  <si>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</si>
  <si>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</si>
  <si>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</si>
  <si>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</si>
  <si>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</si>
  <si>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</si>
  <si>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</si>
  <si>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</si>
  <si>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</si>
  <si>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</si>
  <si>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</si>
  <si>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</si>
  <si>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</si>
  <si>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</si>
  <si>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</si>
  <si>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</si>
  <si>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</si>
  <si>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</si>
  <si>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</si>
  <si>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</si>
  <si>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</si>
  <si>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</si>
  <si>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</si>
  <si>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</si>
  <si>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</si>
  <si>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</si>
  <si>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</si>
  <si>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</si>
  <si>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</si>
  <si>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</si>
  <si>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</si>
  <si>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</si>
  <si>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</si>
  <si>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</si>
  <si>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</si>
  <si>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</si>
  <si>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</si>
  <si>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</si>
  <si>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</si>
  <si>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</si>
  <si>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</si>
  <si>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</si>
  <si>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</si>
  <si>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</si>
  <si>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</si>
  <si>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</si>
  <si>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</si>
  <si>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</si>
  <si>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</si>
  <si>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</si>
  <si>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</si>
  <si>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</si>
  <si>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</si>
  <si>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</si>
  <si>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</si>
  <si>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</si>
  <si>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</si>
  <si>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</si>
  <si>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</si>
  <si>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</si>
  <si>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</si>
  <si>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</si>
  <si>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</si>
  <si>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</si>
  <si>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</si>
  <si>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</si>
  <si>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</si>
  <si>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</si>
  <si>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</si>
  <si>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</si>
  <si>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</si>
  <si>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</si>
  <si>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</si>
  <si>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</si>
  <si>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</si>
  <si>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</si>
  <si>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</si>
  <si>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</si>
  <si>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</si>
  <si>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</si>
  <si>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</si>
  <si>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</si>
  <si>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</si>
  <si>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</si>
  <si>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</si>
  <si>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</si>
  <si>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</si>
  <si>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</si>
  <si>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</si>
  <si>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</si>
  <si>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</si>
  <si>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</si>
  <si>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</si>
  <si>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</si>
  <si>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</si>
  <si>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</si>
  <si>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</si>
  <si>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</si>
  <si>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</si>
  <si>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</si>
  <si>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</si>
  <si>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</si>
  <si>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</si>
  <si>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</si>
  <si>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</si>
  <si>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</si>
  <si>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</si>
  <si>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</si>
  <si>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</si>
  <si>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</si>
  <si>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</si>
  <si>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</si>
  <si>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</si>
  <si>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</si>
  <si>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</si>
  <si>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</si>
  <si>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</si>
  <si>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</si>
  <si>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</si>
  <si>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</si>
  <si>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</si>
  <si>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</si>
  <si>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</si>
  <si>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</si>
  <si>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</si>
  <si>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</si>
  <si>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</si>
  <si>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</si>
  <si>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</si>
  <si>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</si>
  <si>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</si>
  <si>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</si>
  <si>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</si>
  <si>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</si>
  <si>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</si>
  <si>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</si>
  <si>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</si>
  <si>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</si>
  <si>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</si>
  <si>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</si>
  <si>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</si>
  <si>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</si>
  <si>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</si>
  <si>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</si>
  <si>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</si>
  <si>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</si>
  <si>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</si>
  <si>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</si>
  <si>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</si>
  <si>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</si>
  <si>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</si>
  <si>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</si>
  <si>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</si>
  <si>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</si>
  <si>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</si>
  <si>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</si>
  <si>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</si>
  <si>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</si>
  <si>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</si>
  <si>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</si>
  <si>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</si>
  <si>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</si>
  <si>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</si>
  <si>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</si>
  <si>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</si>
  <si>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</si>
  <si>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</si>
  <si>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</si>
  <si>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</si>
  <si>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</si>
  <si>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</si>
  <si>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</si>
  <si>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</si>
  <si>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</si>
  <si>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</si>
  <si>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</si>
  <si>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</si>
  <si>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</si>
  <si>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</si>
  <si>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</si>
  <si>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</si>
  <si>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</si>
  <si>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</si>
  <si>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</si>
  <si>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</si>
  <si>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</si>
  <si>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</si>
  <si>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</si>
  <si>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</si>
  <si>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</si>
  <si>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</si>
  <si>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</si>
  <si>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</si>
  <si>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</si>
  <si>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</si>
  <si>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</si>
  <si>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</si>
  <si>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</si>
  <si>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</si>
  <si>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</si>
  <si>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</si>
  <si>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</si>
  <si>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</si>
  <si>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</si>
  <si>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</si>
  <si>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</si>
  <si>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</si>
  <si>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</si>
  <si>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</si>
  <si>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</si>
  <si>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</si>
  <si>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</si>
  <si>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</si>
  <si>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</si>
  <si>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</si>
  <si>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</si>
  <si>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</si>
  <si>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</si>
  <si>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</si>
  <si>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</si>
  <si>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</si>
  <si>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</si>
  <si>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</si>
  <si>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</si>
  <si>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</si>
  <si>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</si>
  <si>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</si>
  <si>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</si>
  <si>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</si>
  <si>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</si>
  <si>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</si>
  <si>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</si>
  <si>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</si>
  <si>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</si>
  <si>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</si>
  <si>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</si>
  <si>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</si>
  <si>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</si>
  <si>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</si>
  <si>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</si>
  <si>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</si>
  <si>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</si>
  <si>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</si>
  <si>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</si>
  <si>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</si>
  <si>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</si>
  <si>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</si>
  <si>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</si>
  <si>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</si>
  <si>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</si>
  <si>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</si>
  <si>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</si>
  <si>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</si>
  <si>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</si>
  <si>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</si>
  <si>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</si>
  <si>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</si>
  <si>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</si>
  <si>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</si>
  <si>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</si>
  <si>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</si>
  <si>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</si>
  <si>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</si>
  <si>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</si>
  <si>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</si>
  <si>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</si>
  <si>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</si>
  <si>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</si>
  <si>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</si>
  <si>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</si>
  <si>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</si>
  <si>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</si>
  <si>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</si>
  <si>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</si>
  <si>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</si>
  <si>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</si>
  <si>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</si>
  <si>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</si>
  <si>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</si>
  <si>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</si>
  <si>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</si>
  <si>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</si>
  <si>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</si>
  <si>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</si>
  <si>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</si>
  <si>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</si>
  <si>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</si>
  <si>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</si>
  <si>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</si>
  <si>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</si>
  <si>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</si>
  <si>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</si>
  <si>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</si>
  <si>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</si>
  <si>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</si>
  <si>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</si>
  <si>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</si>
  <si>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</si>
  <si>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</si>
  <si>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1. How many rows are in the data set?</t>
  </si>
  <si>
    <t xml:space="preserve">6. What are the unique product categories available in the dataset? </t>
  </si>
  <si>
    <t>7. What are the minimum and maximum age of customers?</t>
  </si>
  <si>
    <t>PART 1 : OPEN AND UNDERSTAND THE DATASET</t>
  </si>
  <si>
    <t xml:space="preserve">Ans : </t>
  </si>
  <si>
    <t>2. How many columns are in the data set?</t>
  </si>
  <si>
    <t>3. What type of data is stored in the Date column?</t>
  </si>
  <si>
    <t>4. What type of data is stored in the Product Category column?</t>
  </si>
  <si>
    <t>5. What type of data is stored in the Total Amount column?</t>
  </si>
  <si>
    <t>date</t>
  </si>
  <si>
    <t>string</t>
  </si>
  <si>
    <t>integer</t>
  </si>
  <si>
    <t>beauty, clothing, electronics</t>
  </si>
  <si>
    <t>(minimum)</t>
  </si>
  <si>
    <t>(maximum)</t>
  </si>
  <si>
    <t>PART 3 : DATA QUALITY CHECK</t>
  </si>
  <si>
    <t>1. Are there any blank cells in the sheet?</t>
  </si>
  <si>
    <t>2. Are there any duplicate rows ?</t>
  </si>
  <si>
    <t>3. Are all values in the Quantity column valid?</t>
  </si>
  <si>
    <t>4. Are all values in the Price per Unit column valid?</t>
  </si>
  <si>
    <t>5. Does Total Amount match this formula?</t>
  </si>
  <si>
    <t>No</t>
  </si>
  <si>
    <t>Calculated Total</t>
  </si>
  <si>
    <t>Amount Check</t>
  </si>
  <si>
    <t>PART 4 : BASIC EXCEL FORMULAS</t>
  </si>
  <si>
    <t>Value</t>
  </si>
  <si>
    <t>Basic Analysis</t>
  </si>
  <si>
    <t>Total sales amount</t>
  </si>
  <si>
    <t>Average sales amount</t>
  </si>
  <si>
    <t xml:space="preserve">Minimum sales amount 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</si>
  <si>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</si>
  <si>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</si>
  <si>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</si>
  <si>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</si>
  <si>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</si>
  <si>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</si>
  <si>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number of unique product categories</t>
  </si>
  <si>
    <t>PART 5 : SORTING AND FILTERING</t>
  </si>
  <si>
    <t>Questions</t>
  </si>
  <si>
    <t>Which transaction has the highest total amount?</t>
  </si>
  <si>
    <t>Which transaction has the lowest total amount?</t>
  </si>
  <si>
    <t>Show only transactions where Product Category is Clothing.</t>
  </si>
  <si>
    <t>Show only transactions where Gender is Female.</t>
  </si>
  <si>
    <t>Show only transactions where Quantity is greater than 2.</t>
  </si>
  <si>
    <t>Sort the dataset from highest Total Amount to lowest Total Amount.</t>
  </si>
  <si>
    <t xml:space="preserve">Sort the dataset from youngest customer to oldest customer. </t>
  </si>
  <si>
    <t xml:space="preserve">1. </t>
  </si>
  <si>
    <t>Transactions with highest total amount</t>
  </si>
  <si>
    <t>Transactions with lowest total amount</t>
  </si>
  <si>
    <t>Answer</t>
  </si>
  <si>
    <t>PART 6 : SIMPLE CATEGORY - BASED ANALYSIS</t>
  </si>
  <si>
    <t>Quantity Sold</t>
  </si>
  <si>
    <t>Total</t>
  </si>
  <si>
    <t>PART 7 : BASIC CHARTS</t>
  </si>
  <si>
    <t xml:space="preserve">Total Sales </t>
  </si>
  <si>
    <t>Total Sales by Product Category</t>
  </si>
  <si>
    <t>Total Quantity Sold by Product Category</t>
  </si>
  <si>
    <t>Total Sales by Gender</t>
  </si>
  <si>
    <t>PART 8 : WRITE SIMPLE OBSERVATIONS</t>
  </si>
  <si>
    <t>1. The highest sales category is electronics</t>
  </si>
  <si>
    <t>2. The lowest sales category is beauty</t>
  </si>
  <si>
    <t>3. Female customers generated 232840 total sales</t>
  </si>
  <si>
    <t>4. Male customers generated 223160 total sales</t>
  </si>
  <si>
    <t>5. The average customer age is 41 y.o</t>
  </si>
  <si>
    <t>6. The total quantity sold is 2514</t>
  </si>
  <si>
    <t>7. The highest transaction amount is 2000</t>
  </si>
  <si>
    <t>Average quantity sold</t>
  </si>
  <si>
    <t>8. The average quantity sold per transaction is 3 unit</t>
  </si>
  <si>
    <t>9. The highest quantity purchased category is clothing</t>
  </si>
  <si>
    <t>10. The lowest quantity purchased category is beauty</t>
  </si>
  <si>
    <t>No, there are no blank cells in the sheet</t>
  </si>
  <si>
    <t xml:space="preserve">No, there are no duplicate rows </t>
  </si>
  <si>
    <t>Yes, all values in the Quantity Column are valid</t>
  </si>
  <si>
    <t>Yes, all values in hte Price per Unit are valid</t>
  </si>
  <si>
    <t>Yes, the total amount matches the formula</t>
  </si>
  <si>
    <t>Total Sales</t>
  </si>
  <si>
    <t>Total Quantity Sold</t>
  </si>
  <si>
    <t>SALES CHART</t>
  </si>
  <si>
    <t>Average Customer Age</t>
  </si>
  <si>
    <t>Total Transaction</t>
  </si>
  <si>
    <t>Average Sales Amount</t>
  </si>
  <si>
    <t>Age Group</t>
  </si>
  <si>
    <t>Total Sales by Age Group</t>
  </si>
  <si>
    <t>Young Adult</t>
  </si>
  <si>
    <t>Adult</t>
  </si>
  <si>
    <t>Senior Adult</t>
  </si>
  <si>
    <t>Older Customer</t>
  </si>
  <si>
    <t>Column Labels</t>
  </si>
  <si>
    <t>Grand Total</t>
  </si>
  <si>
    <t>Row Labels</t>
  </si>
  <si>
    <t>Count of Product Category</t>
  </si>
  <si>
    <t>12. The senior adult age group (41 to 60) purchased the highest quantity of Clothing products</t>
  </si>
  <si>
    <t>11. Customers aged to 41 to 60 (Senior Adults) generated the highest total sales and the highest quantity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</si>
</sst>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pivotButton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d-ID"/>
              <a:t>Total </a:t>
            </a:r>
            <a:r>
              <a:rPr lang="en-US"/>
              <a:t>Sales by Product Category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Analysis'!$C$19:$C$20</c:f>
              <c:strCache>
                <c:ptCount val="2"/>
                <c:pt idx="0">
                  <c:v>Total Sales by Product Category</c:v>
                </c:pt>
                <c:pt idx="1">
                  <c:v>Total Sales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Analysis'!$B$21:$B$23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Analysis'!$C$21:$C$23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20108672"/>
        <c:axId val="1020110848"/>
      </c:barChart>
      <c:catAx>
        <c:axId val="102010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Product Category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0848"/>
        <c:crosses val="autoZero"/>
        <c:auto val="1"/>
        <c:lblAlgn val="ctr"/>
        <c:lblOffset val="100"/>
        <c:noMultiLvlLbl val="0"/>
      </c:catAx>
      <c:valAx>
        <c:axId val="10201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Total Sales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d-ID"/>
              <a:t>Total </a:t>
            </a:r>
            <a:r>
              <a:rPr lang="en-US"/>
              <a:t>Quantity Sold</a:t>
            </a:r>
            <a:r>
              <a:rPr lang="id-ID"/>
              <a:t>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Analysis'!$C$27</c:f>
              <c:strCache>
                <c:ptCount val="1"/>
                <c:pt idx="0">
                  <c:v>Quantity Sold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Analysis'!$B$28:$B$30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Analysis'!$C$28:$C$30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0115200"/>
        <c:axId val="1020115744"/>
      </c:barChart>
      <c:catAx>
        <c:axId val="102011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Product Category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5744"/>
        <c:crosses val="autoZero"/>
        <c:auto val="1"/>
        <c:lblAlgn val="ctr"/>
        <c:lblOffset val="100"/>
        <c:noMultiLvlLbl val="0"/>
      </c:catAx>
      <c:valAx>
        <c:axId val="10201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Quantity Sold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id-ID"/>
              <a:t> by Gender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6005340803571109"/>
          <c:y val="4.5096535881780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Analysis'!$C$34</c:f>
              <c:strCache>
                <c:ptCount val="1"/>
                <c:pt idx="0">
                  <c:v>Total Sales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0.24104490431360584"/>
                  <c:y val="-1.1274133970445199E-2"/>
                </c:manualLayout>
              </c:layout>
              <c:tx>
                <c:rich>
                  <a:bodyPr/>
                  <a:lstStyle/>
                  <a:p>
                    <a:fld id="{6A745D5C-764E-4081-87A2-8CFF410D283B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DCF9CD42-9DFB-4C75-98E4-47F332171C92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0.21053289110935194"/>
                  <c:y val="3.3822401911335523E-2"/>
                </c:manualLayout>
              </c:layout>
              <c:tx>
                <c:rich>
                  <a:bodyPr/>
                  <a:lstStyle/>
                  <a:p>
                    <a:fld id="{64E5A64A-7049-4F07-9EBD-A83C67379A88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16F0D61B-1FB7-4B58-8635-10B24AC7F6C2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Analysis'!$B$35:$B$36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Analysis'!$C$35:$C$36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id-ID"/>
              <a:t> by Age Group</a:t>
            </a: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Analysis'!$C$40</c:f>
              <c:strCache>
                <c:ptCount val="1"/>
                <c:pt idx="0">
                  <c:v>Total Sales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Analysis'!$B$41:$B$44</c:f>
              <c:strCache>
                <c:ptCount val="4"/>
                <c:pt idx="0">
                  <c:v>Young Adult</c:v>
                </c:pt>
                <c:pt idx="1">
                  <c:v>Adult</c:v>
                </c:pt>
                <c:pt idx="2">
                  <c:v>Senior Adult</c:v>
                </c:pt>
                <c:pt idx="3">
                  <c:v>Older Customer</c:v>
                </c:pt>
              </c:strCache>
            </c:strRef>
          </c:cat>
          <c:val>
            <c:numRef>
              <c:f>'Basic Analysis'!$C$41:$C$44</c:f>
              <c:numCache>
                <c:formatCode>General</c:formatCode>
                <c:ptCount val="4"/>
                <c:pt idx="0">
                  <c:v>84550</c:v>
                </c:pt>
                <c:pt idx="1">
                  <c:v>144345</c:v>
                </c:pt>
                <c:pt idx="2">
                  <c:v>193880</c:v>
                </c:pt>
                <c:pt idx="3">
                  <c:v>33225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20107584"/>
        <c:axId val="1020118464"/>
      </c:barChart>
      <c:catAx>
        <c:axId val="1020107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Age Group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8464"/>
        <c:crosses val="autoZero"/>
        <c:auto val="1"/>
        <c:lblAlgn val="ctr"/>
        <c:lblOffset val="100"/>
        <c:noMultiLvlLbl val="0"/>
      </c:catAx>
      <c:valAx>
        <c:axId val="102011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Total SAles</a:t>
                </a:r>
                <a:endParaRPr lang="en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1_Intern_Salsabila.xlsx]Basic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d-ID"/>
              <a:t>Quantity Sold by Product Category</a:t>
            </a:r>
            <a:r>
              <a:rPr lang="id-ID" baseline="0"/>
              <a:t> and Age Group</a:t>
            </a:r>
            <a:r>
              <a:rPr lang="id-ID"/>
              <a:t> </a:t>
            </a:r>
            <a:endParaRPr lang="en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Analysis'!$C$47:$C$48</c:f>
              <c:strCache>
                <c:ptCount val="1"/>
                <c:pt idx="0">
                  <c:v>Beauty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Analysis'!$B$49:$B$53</c:f>
              <c:strCache>
                <c:ptCount val="4"/>
                <c:pt idx="0">
                  <c:v>Adult</c:v>
                </c:pt>
                <c:pt idx="1">
                  <c:v>Older Customer</c:v>
                </c:pt>
                <c:pt idx="2">
                  <c:v>Senior Adult</c:v>
                </c:pt>
                <c:pt idx="3">
                  <c:v>Young Adult</c:v>
                </c:pt>
              </c:strCache>
            </c:strRef>
          </c:cat>
          <c:val>
            <c:numRef>
              <c:f>'Basic Analysis'!$C$49:$C$53</c:f>
              <c:numCache>
                <c:formatCode>General</c:formatCode>
                <c:ptCount val="4"/>
                <c:pt idx="0">
                  <c:v>93</c:v>
                </c:pt>
                <c:pt idx="1">
                  <c:v>26</c:v>
                </c:pt>
                <c:pt idx="2">
                  <c:v>128</c:v>
                </c:pt>
                <c:pt idx="3">
                  <c:v>60</c:v>
                </c:pt>
              </c:numCache>
            </c:numRef>
          </c:val>
        </c:ser>
        <c:ser>
          <c:idx val="1"/>
          <c:order val="1"/>
          <c:tx>
            <c:strRef>
              <c:f>'Basic Analysis'!$D$47:$D$48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Analysis'!$B$49:$B$53</c:f>
              <c:strCache>
                <c:ptCount val="4"/>
                <c:pt idx="0">
                  <c:v>Adult</c:v>
                </c:pt>
                <c:pt idx="1">
                  <c:v>Older Customer</c:v>
                </c:pt>
                <c:pt idx="2">
                  <c:v>Senior Adult</c:v>
                </c:pt>
                <c:pt idx="3">
                  <c:v>Young Adult</c:v>
                </c:pt>
              </c:strCache>
            </c:strRef>
          </c:cat>
          <c:val>
            <c:numRef>
              <c:f>'Basic Analysis'!$D$49:$D$53</c:f>
              <c:numCache>
                <c:formatCode>General</c:formatCode>
                <c:ptCount val="4"/>
                <c:pt idx="0">
                  <c:v>106</c:v>
                </c:pt>
                <c:pt idx="1">
                  <c:v>33</c:v>
                </c:pt>
                <c:pt idx="2">
                  <c:v>161</c:v>
                </c:pt>
                <c:pt idx="3">
                  <c:v>51</c:v>
                </c:pt>
              </c:numCache>
            </c:numRef>
          </c:val>
        </c:ser>
        <c:ser>
          <c:idx val="2"/>
          <c:order val="2"/>
          <c:tx>
            <c:strRef>
              <c:f>'Basic Analysis'!$E$47:$E$48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Analysis'!$B$49:$B$53</c:f>
              <c:strCache>
                <c:ptCount val="4"/>
                <c:pt idx="0">
                  <c:v>Adult</c:v>
                </c:pt>
                <c:pt idx="1">
                  <c:v>Older Customer</c:v>
                </c:pt>
                <c:pt idx="2">
                  <c:v>Senior Adult</c:v>
                </c:pt>
                <c:pt idx="3">
                  <c:v>Young Adult</c:v>
                </c:pt>
              </c:strCache>
            </c:strRef>
          </c:cat>
          <c:val>
            <c:numRef>
              <c:f>'Basic Analysis'!$E$49:$E$53</c:f>
              <c:numCache>
                <c:formatCode>General</c:formatCode>
                <c:ptCount val="4"/>
                <c:pt idx="0">
                  <c:v>98</c:v>
                </c:pt>
                <c:pt idx="1">
                  <c:v>34</c:v>
                </c:pt>
                <c:pt idx="2">
                  <c:v>152</c:v>
                </c:pt>
                <c:pt idx="3">
                  <c:v>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0113024"/>
        <c:axId val="1020109760"/>
      </c:barChart>
      <c:catAx>
        <c:axId val="102011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09760"/>
        <c:crosses val="autoZero"/>
        <c:auto val="1"/>
        <c:lblAlgn val="ctr"/>
        <c:lblOffset val="100"/>
        <c:noMultiLvlLbl val="0"/>
      </c:catAx>
      <c:valAx>
        <c:axId val="10201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55</xdr:row>
      <xdr:rowOff>130968</xdr:rowOff>
    </xdr:from>
    <xdr:to>
      <xdr:col>4</xdr:col>
      <xdr:colOff>413636</xdr:colOff>
      <xdr:row>72</xdr:row>
      <xdr:rowOff>132468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929" r="28523" b="7703"/>
        <a:stretch/>
      </xdr:blipFill>
      <xdr:spPr>
        <a:xfrm>
          <a:off x="95251" y="11013281"/>
          <a:ext cx="6712041" cy="324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107157</xdr:colOff>
      <xdr:row>75</xdr:row>
      <xdr:rowOff>119063</xdr:rowOff>
    </xdr:from>
    <xdr:to>
      <xdr:col>4</xdr:col>
      <xdr:colOff>417543</xdr:colOff>
      <xdr:row>92</xdr:row>
      <xdr:rowOff>120563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417" r="28798" b="7378"/>
        <a:stretch/>
      </xdr:blipFill>
      <xdr:spPr>
        <a:xfrm>
          <a:off x="107157" y="14811376"/>
          <a:ext cx="6704042" cy="324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107156</xdr:colOff>
      <xdr:row>95</xdr:row>
      <xdr:rowOff>130966</xdr:rowOff>
    </xdr:from>
    <xdr:to>
      <xdr:col>4</xdr:col>
      <xdr:colOff>512328</xdr:colOff>
      <xdr:row>112</xdr:row>
      <xdr:rowOff>132466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1253" r="27790" b="7541"/>
        <a:stretch/>
      </xdr:blipFill>
      <xdr:spPr>
        <a:xfrm>
          <a:off x="107156" y="18633279"/>
          <a:ext cx="6798828" cy="324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119063</xdr:colOff>
      <xdr:row>115</xdr:row>
      <xdr:rowOff>130968</xdr:rowOff>
    </xdr:from>
    <xdr:to>
      <xdr:col>4</xdr:col>
      <xdr:colOff>475686</xdr:colOff>
      <xdr:row>132</xdr:row>
      <xdr:rowOff>132468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753" r="27444" b="7280"/>
        <a:stretch/>
      </xdr:blipFill>
      <xdr:spPr>
        <a:xfrm>
          <a:off x="119063" y="22443281"/>
          <a:ext cx="6750279" cy="324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83342</xdr:colOff>
      <xdr:row>15</xdr:row>
      <xdr:rowOff>142873</xdr:rowOff>
    </xdr:from>
    <xdr:to>
      <xdr:col>4</xdr:col>
      <xdr:colOff>357029</xdr:colOff>
      <xdr:row>32</xdr:row>
      <xdr:rowOff>59530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30929" r="26511" b="7216"/>
        <a:stretch/>
      </xdr:blipFill>
      <xdr:spPr>
        <a:xfrm>
          <a:off x="83342" y="3214686"/>
          <a:ext cx="6667343" cy="31551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130968</xdr:colOff>
      <xdr:row>35</xdr:row>
      <xdr:rowOff>142873</xdr:rowOff>
    </xdr:from>
    <xdr:to>
      <xdr:col>4</xdr:col>
      <xdr:colOff>380626</xdr:colOff>
      <xdr:row>52</xdr:row>
      <xdr:rowOff>71437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1091" r="27242" b="7214"/>
        <a:stretch/>
      </xdr:blipFill>
      <xdr:spPr>
        <a:xfrm>
          <a:off x="130968" y="7215186"/>
          <a:ext cx="6643314" cy="31670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119065</xdr:colOff>
      <xdr:row>135</xdr:row>
      <xdr:rowOff>107154</xdr:rowOff>
    </xdr:from>
    <xdr:to>
      <xdr:col>4</xdr:col>
      <xdr:colOff>471109</xdr:colOff>
      <xdr:row>152</xdr:row>
      <xdr:rowOff>59531</xdr:rowOff>
    </xdr:to>
    <xdr:pic>
      <xdr:nvPicPr>
        <xdr:cNvPr id="16" name="Picture 15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1092" r="27058" b="7539"/>
        <a:stretch/>
      </xdr:blipFill>
      <xdr:spPr>
        <a:xfrm>
          <a:off x="119065" y="26038967"/>
          <a:ext cx="6745700" cy="31908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46897</xdr:colOff>
      <xdr:row>10</xdr:row>
      <xdr:rowOff>20338</xdr:rowOff>
    </xdr:from>
    <xdr:to>
      <xdr:col>8</xdr:col>
      <xdr:colOff>507751</xdr:colOff>
      <xdr:row>27</xdr:row>
      <xdr:rowOff>54429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556252</xdr:colOff>
      <xdr:row>10</xdr:row>
      <xdr:rowOff>9695</xdr:rowOff>
    </xdr:from>
    <xdr:to>
      <xdr:col>17</xdr:col>
      <xdr:colOff>597595</xdr:colOff>
      <xdr:row>27</xdr:row>
      <xdr:rowOff>54429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46538</xdr:colOff>
      <xdr:row>10</xdr:row>
      <xdr:rowOff>9693</xdr:rowOff>
    </xdr:from>
    <xdr:to>
      <xdr:col>24</xdr:col>
      <xdr:colOff>529313</xdr:colOff>
      <xdr:row>27</xdr:row>
      <xdr:rowOff>40822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45358</xdr:colOff>
      <xdr:row>27</xdr:row>
      <xdr:rowOff>136071</xdr:rowOff>
    </xdr:from>
    <xdr:to>
      <xdr:col>13</xdr:col>
      <xdr:colOff>86178</xdr:colOff>
      <xdr:row>47</xdr:row>
      <xdr:rowOff>49695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186358</xdr:colOff>
      <xdr:row>27</xdr:row>
      <xdr:rowOff>136662</xdr:rowOff>
    </xdr:from>
    <xdr:to>
      <xdr:col>24</xdr:col>
      <xdr:colOff>496955</xdr:colOff>
      <xdr:row>47</xdr:row>
      <xdr:rowOff>28988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lsabila " refreshedDate="46203.694267245373" createdVersion="5" refreshedVersion="5" minRefreshableVersion="3" recordCount="1000">
  <cacheSource type="worksheet">
    <worksheetSource ref="A1:L1001" sheet="Cleaned Data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1899-12-30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">
      <sharedItems containsSemiMixedTypes="0" containsString="0" containsNumber="1" containsInteger="1" minValue="25" maxValue="500"/>
    </cacheField>
    <cacheField name="Total Amount" numFmtId="1">
      <sharedItems containsSemiMixedTypes="0" containsString="0" containsNumber="1" containsInteger="1" minValue="25" maxValue="2000"/>
    </cacheField>
    <cacheField name="Calculated Total" numFmtId="0">
      <sharedItems containsSemiMixedTypes="0" containsString="0" containsNumber="1" containsInteger="1" minValue="25" maxValue="2000"/>
    </cacheField>
    <cacheField name="Amount Check" numFmtId="0">
      <sharedItems/>
    </cacheField>
    <cacheField name="Age Group" numFmtId="0">
      <sharedItems count="4">
        <s v="Adult"/>
        <s v="Senior Adult"/>
        <s v="Older Customer"/>
        <s v="Young 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3-11-24T00:00:00"/>
    <s v="CUST001"/>
    <s v="Male"/>
    <n v="34"/>
    <x v="0"/>
    <n v="3"/>
    <n v="50"/>
    <n v="150"/>
    <n v="150"/>
    <s v="Correct"/>
    <x v="0"/>
  </r>
  <r>
    <n v="2"/>
    <d v="2023-02-27T00:00:00"/>
    <s v="CUST002"/>
    <s v="Female"/>
    <n v="26"/>
    <x v="1"/>
    <n v="2"/>
    <n v="500"/>
    <n v="1000"/>
    <n v="1000"/>
    <s v="Correct"/>
    <x v="0"/>
  </r>
  <r>
    <n v="3"/>
    <d v="2023-01-13T00:00:00"/>
    <s v="CUST003"/>
    <s v="Male"/>
    <n v="50"/>
    <x v="2"/>
    <n v="1"/>
    <n v="30"/>
    <n v="30"/>
    <n v="30"/>
    <s v="Correct"/>
    <x v="1"/>
  </r>
  <r>
    <n v="4"/>
    <d v="1899-12-30T00:00:00"/>
    <s v="CUST004"/>
    <s v="Male"/>
    <n v="37"/>
    <x v="1"/>
    <n v="1"/>
    <n v="500"/>
    <n v="500"/>
    <n v="500"/>
    <s v="Correct"/>
    <x v="0"/>
  </r>
  <r>
    <n v="5"/>
    <d v="2023-05-06T00:00:00"/>
    <s v="CUST005"/>
    <s v="Male"/>
    <n v="30"/>
    <x v="0"/>
    <n v="2"/>
    <n v="50"/>
    <n v="100"/>
    <n v="100"/>
    <s v="Correct"/>
    <x v="0"/>
  </r>
  <r>
    <n v="6"/>
    <d v="2023-04-25T00:00:00"/>
    <s v="CUST006"/>
    <s v="Female"/>
    <n v="45"/>
    <x v="0"/>
    <n v="1"/>
    <n v="30"/>
    <n v="30"/>
    <n v="30"/>
    <s v="Correct"/>
    <x v="1"/>
  </r>
  <r>
    <n v="7"/>
    <d v="2023-03-13T00:00:00"/>
    <s v="CUST007"/>
    <s v="Male"/>
    <n v="46"/>
    <x v="1"/>
    <n v="2"/>
    <n v="25"/>
    <n v="50"/>
    <n v="50"/>
    <s v="Correct"/>
    <x v="1"/>
  </r>
  <r>
    <n v="8"/>
    <d v="2023-02-22T00:00:00"/>
    <s v="CUST008"/>
    <s v="Male"/>
    <n v="30"/>
    <x v="2"/>
    <n v="4"/>
    <n v="25"/>
    <n v="100"/>
    <n v="100"/>
    <s v="Correct"/>
    <x v="0"/>
  </r>
  <r>
    <n v="9"/>
    <d v="2023-12-13T00:00:00"/>
    <s v="CUST009"/>
    <s v="Male"/>
    <n v="63"/>
    <x v="2"/>
    <n v="2"/>
    <n v="300"/>
    <n v="600"/>
    <n v="600"/>
    <s v="Correct"/>
    <x v="2"/>
  </r>
  <r>
    <n v="10"/>
    <d v="2023-10-07T00:00:00"/>
    <s v="CUST010"/>
    <s v="Female"/>
    <n v="52"/>
    <x v="1"/>
    <n v="4"/>
    <n v="50"/>
    <n v="200"/>
    <n v="200"/>
    <s v="Correct"/>
    <x v="1"/>
  </r>
  <r>
    <n v="11"/>
    <d v="2023-02-14T00:00:00"/>
    <s v="CUST011"/>
    <s v="Male"/>
    <n v="23"/>
    <x v="1"/>
    <n v="2"/>
    <n v="50"/>
    <n v="100"/>
    <n v="100"/>
    <s v="Correct"/>
    <x v="3"/>
  </r>
  <r>
    <n v="12"/>
    <d v="2023-10-30T00:00:00"/>
    <s v="CUST012"/>
    <s v="Male"/>
    <n v="35"/>
    <x v="0"/>
    <n v="3"/>
    <n v="25"/>
    <n v="75"/>
    <n v="75"/>
    <s v="Correct"/>
    <x v="0"/>
  </r>
  <r>
    <n v="13"/>
    <d v="2023-08-05T00:00:00"/>
    <s v="CUST013"/>
    <s v="Male"/>
    <n v="22"/>
    <x v="2"/>
    <n v="3"/>
    <n v="500"/>
    <n v="1500"/>
    <n v="1500"/>
    <s v="Correct"/>
    <x v="3"/>
  </r>
  <r>
    <n v="14"/>
    <d v="2023-01-17T00:00:00"/>
    <s v="CUST014"/>
    <s v="Male"/>
    <n v="64"/>
    <x v="1"/>
    <n v="4"/>
    <n v="30"/>
    <n v="120"/>
    <n v="120"/>
    <s v="Correct"/>
    <x v="2"/>
  </r>
  <r>
    <n v="15"/>
    <d v="2023-01-16T00:00:00"/>
    <s v="CUST015"/>
    <s v="Female"/>
    <n v="42"/>
    <x v="2"/>
    <n v="4"/>
    <n v="500"/>
    <n v="2000"/>
    <n v="2000"/>
    <s v="Correct"/>
    <x v="1"/>
  </r>
  <r>
    <n v="16"/>
    <d v="2023-02-17T00:00:00"/>
    <s v="CUST016"/>
    <s v="Male"/>
    <n v="19"/>
    <x v="1"/>
    <n v="3"/>
    <n v="500"/>
    <n v="1500"/>
    <n v="1500"/>
    <s v="Correct"/>
    <x v="3"/>
  </r>
  <r>
    <n v="17"/>
    <d v="2023-04-22T00:00:00"/>
    <s v="CUST017"/>
    <s v="Female"/>
    <n v="27"/>
    <x v="1"/>
    <n v="4"/>
    <n v="25"/>
    <n v="100"/>
    <n v="100"/>
    <s v="Correct"/>
    <x v="0"/>
  </r>
  <r>
    <n v="18"/>
    <d v="2023-04-30T00:00:00"/>
    <s v="CUST018"/>
    <s v="Female"/>
    <n v="47"/>
    <x v="2"/>
    <n v="2"/>
    <n v="25"/>
    <n v="50"/>
    <n v="50"/>
    <s v="Correct"/>
    <x v="1"/>
  </r>
  <r>
    <n v="19"/>
    <d v="2023-09-16T00:00:00"/>
    <s v="CUST019"/>
    <s v="Female"/>
    <n v="62"/>
    <x v="1"/>
    <n v="2"/>
    <n v="25"/>
    <n v="50"/>
    <n v="50"/>
    <s v="Correct"/>
    <x v="2"/>
  </r>
  <r>
    <n v="20"/>
    <d v="2023-11-05T00:00:00"/>
    <s v="CUST020"/>
    <s v="Male"/>
    <n v="22"/>
    <x v="1"/>
    <n v="3"/>
    <n v="300"/>
    <n v="900"/>
    <n v="900"/>
    <s v="Correct"/>
    <x v="3"/>
  </r>
  <r>
    <n v="21"/>
    <d v="2023-01-14T00:00:00"/>
    <s v="CUST021"/>
    <s v="Female"/>
    <n v="50"/>
    <x v="0"/>
    <n v="1"/>
    <n v="500"/>
    <n v="500"/>
    <n v="500"/>
    <s v="Correct"/>
    <x v="1"/>
  </r>
  <r>
    <n v="22"/>
    <d v="2023-10-15T00:00:00"/>
    <s v="CUST022"/>
    <s v="Male"/>
    <n v="18"/>
    <x v="1"/>
    <n v="2"/>
    <n v="50"/>
    <n v="100"/>
    <n v="100"/>
    <s v="Correct"/>
    <x v="3"/>
  </r>
  <r>
    <n v="23"/>
    <d v="2023-04-12T00:00:00"/>
    <s v="CUST023"/>
    <s v="Female"/>
    <n v="35"/>
    <x v="1"/>
    <n v="4"/>
    <n v="30"/>
    <n v="120"/>
    <n v="120"/>
    <s v="Correct"/>
    <x v="0"/>
  </r>
  <r>
    <n v="24"/>
    <d v="2023-11-29T00:00:00"/>
    <s v="CUST024"/>
    <s v="Female"/>
    <n v="49"/>
    <x v="1"/>
    <n v="1"/>
    <n v="300"/>
    <n v="300"/>
    <n v="300"/>
    <s v="Correct"/>
    <x v="1"/>
  </r>
  <r>
    <n v="25"/>
    <d v="2023-12-26T00:00:00"/>
    <s v="CUST025"/>
    <s v="Female"/>
    <n v="64"/>
    <x v="0"/>
    <n v="1"/>
    <n v="50"/>
    <n v="50"/>
    <n v="50"/>
    <s v="Correct"/>
    <x v="2"/>
  </r>
  <r>
    <n v="26"/>
    <d v="2023-10-07T00:00:00"/>
    <s v="CUST026"/>
    <s v="Female"/>
    <n v="28"/>
    <x v="2"/>
    <n v="2"/>
    <n v="500"/>
    <n v="1000"/>
    <n v="1000"/>
    <s v="Correct"/>
    <x v="0"/>
  </r>
  <r>
    <n v="27"/>
    <d v="2023-08-03T00:00:00"/>
    <s v="CUST027"/>
    <s v="Female"/>
    <n v="38"/>
    <x v="0"/>
    <n v="2"/>
    <n v="25"/>
    <n v="50"/>
    <n v="50"/>
    <s v="Correct"/>
    <x v="0"/>
  </r>
  <r>
    <n v="28"/>
    <d v="2023-04-23T00:00:00"/>
    <s v="CUST028"/>
    <s v="Female"/>
    <n v="43"/>
    <x v="0"/>
    <n v="1"/>
    <n v="500"/>
    <n v="500"/>
    <n v="500"/>
    <s v="Correct"/>
    <x v="1"/>
  </r>
  <r>
    <n v="29"/>
    <d v="2023-08-18T00:00:00"/>
    <s v="CUST029"/>
    <s v="Female"/>
    <n v="42"/>
    <x v="2"/>
    <n v="1"/>
    <n v="30"/>
    <n v="30"/>
    <n v="30"/>
    <s v="Correct"/>
    <x v="1"/>
  </r>
  <r>
    <n v="30"/>
    <d v="2023-10-29T00:00:00"/>
    <s v="CUST030"/>
    <s v="Female"/>
    <n v="39"/>
    <x v="0"/>
    <n v="3"/>
    <n v="300"/>
    <n v="900"/>
    <n v="900"/>
    <s v="Correct"/>
    <x v="0"/>
  </r>
  <r>
    <n v="31"/>
    <d v="2023-05-23T00:00:00"/>
    <s v="CUST031"/>
    <s v="Male"/>
    <n v="44"/>
    <x v="2"/>
    <n v="4"/>
    <n v="300"/>
    <n v="1200"/>
    <n v="1200"/>
    <s v="Correct"/>
    <x v="1"/>
  </r>
  <r>
    <n v="32"/>
    <d v="2023-01-04T00:00:00"/>
    <s v="CUST032"/>
    <s v="Male"/>
    <n v="30"/>
    <x v="0"/>
    <n v="3"/>
    <n v="30"/>
    <n v="90"/>
    <n v="90"/>
    <s v="Correct"/>
    <x v="0"/>
  </r>
  <r>
    <n v="33"/>
    <d v="2023-03-23T00:00:00"/>
    <s v="CUST033"/>
    <s v="Female"/>
    <n v="50"/>
    <x v="2"/>
    <n v="2"/>
    <n v="50"/>
    <n v="100"/>
    <n v="100"/>
    <s v="Correct"/>
    <x v="1"/>
  </r>
  <r>
    <n v="34"/>
    <d v="2023-12-24T00:00:00"/>
    <s v="CUST034"/>
    <s v="Female"/>
    <n v="51"/>
    <x v="1"/>
    <n v="3"/>
    <n v="50"/>
    <n v="150"/>
    <n v="150"/>
    <s v="Correct"/>
    <x v="1"/>
  </r>
  <r>
    <n v="35"/>
    <d v="2023-08-05T00:00:00"/>
    <s v="CUST035"/>
    <s v="Female"/>
    <n v="58"/>
    <x v="0"/>
    <n v="3"/>
    <n v="300"/>
    <n v="900"/>
    <n v="900"/>
    <s v="Correct"/>
    <x v="1"/>
  </r>
  <r>
    <n v="36"/>
    <d v="2023-06-24T00:00:00"/>
    <s v="CUST036"/>
    <s v="Male"/>
    <n v="52"/>
    <x v="0"/>
    <n v="3"/>
    <n v="300"/>
    <n v="900"/>
    <n v="900"/>
    <s v="Correct"/>
    <x v="1"/>
  </r>
  <r>
    <n v="37"/>
    <d v="2023-05-23T00:00:00"/>
    <s v="CUST037"/>
    <s v="Female"/>
    <n v="18"/>
    <x v="0"/>
    <n v="3"/>
    <n v="25"/>
    <n v="75"/>
    <n v="75"/>
    <s v="Correct"/>
    <x v="3"/>
  </r>
  <r>
    <n v="38"/>
    <d v="2023-03-21T00:00:00"/>
    <s v="CUST038"/>
    <s v="Male"/>
    <n v="38"/>
    <x v="0"/>
    <n v="4"/>
    <n v="50"/>
    <n v="200"/>
    <n v="200"/>
    <s v="Correct"/>
    <x v="0"/>
  </r>
  <r>
    <n v="39"/>
    <d v="2023-04-21T00:00:00"/>
    <s v="CUST039"/>
    <s v="Male"/>
    <n v="23"/>
    <x v="1"/>
    <n v="4"/>
    <n v="30"/>
    <n v="120"/>
    <n v="120"/>
    <s v="Correct"/>
    <x v="3"/>
  </r>
  <r>
    <n v="40"/>
    <d v="2023-06-22T00:00:00"/>
    <s v="CUST040"/>
    <s v="Male"/>
    <n v="45"/>
    <x v="0"/>
    <n v="1"/>
    <n v="50"/>
    <n v="50"/>
    <n v="50"/>
    <s v="Correct"/>
    <x v="1"/>
  </r>
  <r>
    <n v="41"/>
    <d v="2023-02-22T00:00:00"/>
    <s v="CUST041"/>
    <s v="Male"/>
    <n v="34"/>
    <x v="1"/>
    <n v="2"/>
    <n v="25"/>
    <n v="50"/>
    <n v="50"/>
    <s v="Correct"/>
    <x v="0"/>
  </r>
  <r>
    <n v="42"/>
    <d v="2023-02-17T00:00:00"/>
    <s v="CUST042"/>
    <s v="Male"/>
    <n v="22"/>
    <x v="1"/>
    <n v="3"/>
    <n v="300"/>
    <n v="900"/>
    <n v="900"/>
    <s v="Correct"/>
    <x v="3"/>
  </r>
  <r>
    <n v="43"/>
    <d v="2023-07-14T00:00:00"/>
    <s v="CUST043"/>
    <s v="Female"/>
    <n v="48"/>
    <x v="1"/>
    <n v="1"/>
    <n v="300"/>
    <n v="300"/>
    <n v="300"/>
    <s v="Correct"/>
    <x v="1"/>
  </r>
  <r>
    <n v="44"/>
    <d v="2023-02-19T00:00:00"/>
    <s v="CUST044"/>
    <s v="Female"/>
    <n v="22"/>
    <x v="1"/>
    <n v="1"/>
    <n v="25"/>
    <n v="25"/>
    <n v="25"/>
    <s v="Correct"/>
    <x v="3"/>
  </r>
  <r>
    <n v="45"/>
    <d v="2023-07-03T00:00:00"/>
    <s v="CUST045"/>
    <s v="Female"/>
    <n v="55"/>
    <x v="2"/>
    <n v="1"/>
    <n v="30"/>
    <n v="30"/>
    <n v="30"/>
    <s v="Correct"/>
    <x v="1"/>
  </r>
  <r>
    <n v="46"/>
    <d v="2023-06-26T00:00:00"/>
    <s v="CUST046"/>
    <s v="Female"/>
    <n v="20"/>
    <x v="2"/>
    <n v="4"/>
    <n v="300"/>
    <n v="1200"/>
    <n v="1200"/>
    <s v="Correct"/>
    <x v="3"/>
  </r>
  <r>
    <n v="47"/>
    <d v="2023-11-06T00:00:00"/>
    <s v="CUST047"/>
    <s v="Female"/>
    <n v="40"/>
    <x v="0"/>
    <n v="3"/>
    <n v="500"/>
    <n v="1500"/>
    <n v="1500"/>
    <s v="Correct"/>
    <x v="0"/>
  </r>
  <r>
    <n v="48"/>
    <d v="2023-05-16T00:00:00"/>
    <s v="CUST048"/>
    <s v="Male"/>
    <n v="54"/>
    <x v="2"/>
    <n v="3"/>
    <n v="300"/>
    <n v="900"/>
    <n v="900"/>
    <s v="Correct"/>
    <x v="1"/>
  </r>
  <r>
    <n v="49"/>
    <d v="2023-01-23T00:00:00"/>
    <s v="CUST049"/>
    <s v="Female"/>
    <n v="54"/>
    <x v="2"/>
    <n v="2"/>
    <n v="500"/>
    <n v="1000"/>
    <n v="1000"/>
    <s v="Correct"/>
    <x v="1"/>
  </r>
  <r>
    <n v="50"/>
    <d v="2023-08-24T00:00:00"/>
    <s v="CUST050"/>
    <s v="Female"/>
    <n v="27"/>
    <x v="0"/>
    <n v="3"/>
    <n v="25"/>
    <n v="75"/>
    <n v="75"/>
    <s v="Correct"/>
    <x v="0"/>
  </r>
  <r>
    <n v="51"/>
    <d v="2023-10-02T00:00:00"/>
    <s v="CUST051"/>
    <s v="Male"/>
    <n v="27"/>
    <x v="0"/>
    <n v="3"/>
    <n v="25"/>
    <n v="75"/>
    <n v="75"/>
    <s v="Correct"/>
    <x v="0"/>
  </r>
  <r>
    <n v="52"/>
    <d v="2023-03-05T00:00:00"/>
    <s v="CUST052"/>
    <s v="Female"/>
    <n v="36"/>
    <x v="0"/>
    <n v="1"/>
    <n v="300"/>
    <n v="300"/>
    <n v="300"/>
    <s v="Correct"/>
    <x v="0"/>
  </r>
  <r>
    <n v="53"/>
    <d v="2023-07-13T00:00:00"/>
    <s v="CUST053"/>
    <s v="Male"/>
    <n v="34"/>
    <x v="2"/>
    <n v="2"/>
    <n v="50"/>
    <n v="100"/>
    <n v="100"/>
    <s v="Correct"/>
    <x v="0"/>
  </r>
  <r>
    <n v="54"/>
    <d v="2023-02-10T00:00:00"/>
    <s v="CUST054"/>
    <s v="Female"/>
    <n v="38"/>
    <x v="2"/>
    <n v="3"/>
    <n v="500"/>
    <n v="1500"/>
    <n v="1500"/>
    <s v="Correct"/>
    <x v="0"/>
  </r>
  <r>
    <n v="55"/>
    <d v="2023-10-10T00:00:00"/>
    <s v="CUST055"/>
    <s v="Male"/>
    <n v="31"/>
    <x v="0"/>
    <n v="4"/>
    <n v="30"/>
    <n v="120"/>
    <n v="120"/>
    <s v="Correct"/>
    <x v="0"/>
  </r>
  <r>
    <n v="56"/>
    <d v="2023-05-31T00:00:00"/>
    <s v="CUST056"/>
    <s v="Female"/>
    <n v="26"/>
    <x v="1"/>
    <n v="3"/>
    <n v="300"/>
    <n v="900"/>
    <n v="900"/>
    <s v="Correct"/>
    <x v="0"/>
  </r>
  <r>
    <n v="57"/>
    <d v="2023-11-18T00:00:00"/>
    <s v="CUST057"/>
    <s v="Female"/>
    <n v="63"/>
    <x v="0"/>
    <n v="1"/>
    <n v="30"/>
    <n v="30"/>
    <n v="30"/>
    <s v="Correct"/>
    <x v="2"/>
  </r>
  <r>
    <n v="58"/>
    <d v="2023-11-13T00:00:00"/>
    <s v="CUST058"/>
    <s v="Male"/>
    <n v="18"/>
    <x v="1"/>
    <n v="4"/>
    <n v="300"/>
    <n v="1200"/>
    <n v="1200"/>
    <s v="Correct"/>
    <x v="3"/>
  </r>
  <r>
    <n v="59"/>
    <d v="2023-07-05T00:00:00"/>
    <s v="CUST059"/>
    <s v="Male"/>
    <n v="62"/>
    <x v="1"/>
    <n v="1"/>
    <n v="50"/>
    <n v="50"/>
    <n v="50"/>
    <s v="Correct"/>
    <x v="2"/>
  </r>
  <r>
    <n v="60"/>
    <d v="2023-10-23T00:00:00"/>
    <s v="CUST060"/>
    <s v="Male"/>
    <n v="30"/>
    <x v="0"/>
    <n v="3"/>
    <n v="50"/>
    <n v="150"/>
    <n v="150"/>
    <s v="Correct"/>
    <x v="0"/>
  </r>
  <r>
    <n v="61"/>
    <d v="2023-04-09T00:00:00"/>
    <s v="CUST061"/>
    <s v="Male"/>
    <n v="21"/>
    <x v="0"/>
    <n v="4"/>
    <n v="50"/>
    <n v="200"/>
    <n v="200"/>
    <s v="Correct"/>
    <x v="3"/>
  </r>
  <r>
    <n v="62"/>
    <d v="2023-12-27T00:00:00"/>
    <s v="CUST062"/>
    <s v="Male"/>
    <n v="18"/>
    <x v="0"/>
    <n v="2"/>
    <n v="50"/>
    <n v="100"/>
    <n v="100"/>
    <s v="Correct"/>
    <x v="3"/>
  </r>
  <r>
    <n v="63"/>
    <d v="2023-02-05T00:00:00"/>
    <s v="CUST063"/>
    <s v="Male"/>
    <n v="57"/>
    <x v="2"/>
    <n v="2"/>
    <n v="25"/>
    <n v="50"/>
    <n v="50"/>
    <s v="Correct"/>
    <x v="1"/>
  </r>
  <r>
    <n v="64"/>
    <d v="2023-01-24T00:00:00"/>
    <s v="CUST064"/>
    <s v="Male"/>
    <n v="49"/>
    <x v="1"/>
    <n v="4"/>
    <n v="25"/>
    <n v="100"/>
    <n v="100"/>
    <s v="Correct"/>
    <x v="1"/>
  </r>
  <r>
    <n v="65"/>
    <d v="2023-12-05T00:00:00"/>
    <s v="CUST065"/>
    <s v="Male"/>
    <n v="51"/>
    <x v="2"/>
    <n v="4"/>
    <n v="500"/>
    <n v="2000"/>
    <n v="2000"/>
    <s v="Correct"/>
    <x v="1"/>
  </r>
  <r>
    <n v="66"/>
    <d v="2023-04-27T00:00:00"/>
    <s v="CUST066"/>
    <s v="Female"/>
    <n v="45"/>
    <x v="2"/>
    <n v="1"/>
    <n v="30"/>
    <n v="30"/>
    <n v="30"/>
    <s v="Correct"/>
    <x v="1"/>
  </r>
  <r>
    <n v="67"/>
    <d v="2023-05-29T00:00:00"/>
    <s v="CUST067"/>
    <s v="Female"/>
    <n v="48"/>
    <x v="0"/>
    <n v="4"/>
    <n v="300"/>
    <n v="1200"/>
    <n v="1200"/>
    <s v="Correct"/>
    <x v="1"/>
  </r>
  <r>
    <n v="68"/>
    <d v="2023-02-10T00:00:00"/>
    <s v="CUST068"/>
    <s v="Male"/>
    <n v="25"/>
    <x v="2"/>
    <n v="1"/>
    <n v="300"/>
    <n v="300"/>
    <n v="300"/>
    <s v="Correct"/>
    <x v="3"/>
  </r>
  <r>
    <n v="69"/>
    <d v="2023-04-30T00:00:00"/>
    <s v="CUST069"/>
    <s v="Female"/>
    <n v="56"/>
    <x v="0"/>
    <n v="3"/>
    <n v="25"/>
    <n v="75"/>
    <n v="75"/>
    <s v="Correct"/>
    <x v="1"/>
  </r>
  <r>
    <n v="70"/>
    <d v="2023-02-21T00:00:00"/>
    <s v="CUST070"/>
    <s v="Female"/>
    <n v="43"/>
    <x v="1"/>
    <n v="1"/>
    <n v="300"/>
    <n v="300"/>
    <n v="300"/>
    <s v="Correct"/>
    <x v="1"/>
  </r>
  <r>
    <n v="71"/>
    <d v="2023-07-14T00:00:00"/>
    <s v="CUST071"/>
    <s v="Female"/>
    <n v="51"/>
    <x v="0"/>
    <n v="4"/>
    <n v="25"/>
    <n v="100"/>
    <n v="100"/>
    <s v="Correct"/>
    <x v="1"/>
  </r>
  <r>
    <n v="72"/>
    <d v="2023-05-23T00:00:00"/>
    <s v="CUST072"/>
    <s v="Female"/>
    <n v="20"/>
    <x v="2"/>
    <n v="4"/>
    <n v="500"/>
    <n v="2000"/>
    <n v="2000"/>
    <s v="Correct"/>
    <x v="3"/>
  </r>
  <r>
    <n v="73"/>
    <d v="2023-08-21T00:00:00"/>
    <s v="CUST073"/>
    <s v="Male"/>
    <n v="29"/>
    <x v="2"/>
    <n v="3"/>
    <n v="30"/>
    <n v="90"/>
    <n v="90"/>
    <s v="Correct"/>
    <x v="0"/>
  </r>
  <r>
    <n v="74"/>
    <d v="2023-11-22T00:00:00"/>
    <s v="CUST074"/>
    <s v="Female"/>
    <n v="18"/>
    <x v="0"/>
    <n v="4"/>
    <n v="500"/>
    <n v="2000"/>
    <n v="2000"/>
    <s v="Correct"/>
    <x v="3"/>
  </r>
  <r>
    <n v="75"/>
    <d v="2023-07-06T00:00:00"/>
    <s v="CUST075"/>
    <s v="Male"/>
    <n v="61"/>
    <x v="0"/>
    <n v="4"/>
    <n v="50"/>
    <n v="200"/>
    <n v="200"/>
    <s v="Correct"/>
    <x v="2"/>
  </r>
  <r>
    <n v="76"/>
    <d v="2023-03-25T00:00:00"/>
    <s v="CUST076"/>
    <s v="Female"/>
    <n v="22"/>
    <x v="2"/>
    <n v="2"/>
    <n v="50"/>
    <n v="100"/>
    <n v="100"/>
    <s v="Correct"/>
    <x v="3"/>
  </r>
  <r>
    <n v="77"/>
    <d v="2023-07-09T00:00:00"/>
    <s v="CUST077"/>
    <s v="Female"/>
    <n v="47"/>
    <x v="1"/>
    <n v="2"/>
    <n v="50"/>
    <n v="100"/>
    <n v="100"/>
    <s v="Correct"/>
    <x v="1"/>
  </r>
  <r>
    <n v="78"/>
    <d v="2023-07-01T00:00:00"/>
    <s v="CUST078"/>
    <s v="Female"/>
    <n v="47"/>
    <x v="1"/>
    <n v="3"/>
    <n v="500"/>
    <n v="1500"/>
    <n v="1500"/>
    <s v="Correct"/>
    <x v="1"/>
  </r>
  <r>
    <n v="79"/>
    <d v="2023-04-18T00:00:00"/>
    <s v="CUST079"/>
    <s v="Male"/>
    <n v="34"/>
    <x v="0"/>
    <n v="1"/>
    <n v="300"/>
    <n v="300"/>
    <n v="300"/>
    <s v="Correct"/>
    <x v="0"/>
  </r>
  <r>
    <n v="80"/>
    <d v="2023-12-10T00:00:00"/>
    <s v="CUST080"/>
    <s v="Female"/>
    <n v="64"/>
    <x v="1"/>
    <n v="2"/>
    <n v="30"/>
    <n v="60"/>
    <n v="60"/>
    <s v="Correct"/>
    <x v="2"/>
  </r>
  <r>
    <n v="81"/>
    <d v="2023-05-17T00:00:00"/>
    <s v="CUST081"/>
    <s v="Male"/>
    <n v="40"/>
    <x v="2"/>
    <n v="1"/>
    <n v="50"/>
    <n v="50"/>
    <n v="50"/>
    <s v="Correct"/>
    <x v="0"/>
  </r>
  <r>
    <n v="82"/>
    <d v="2023-12-26T00:00:00"/>
    <s v="CUST082"/>
    <s v="Female"/>
    <n v="32"/>
    <x v="0"/>
    <n v="4"/>
    <n v="50"/>
    <n v="200"/>
    <n v="200"/>
    <s v="Correct"/>
    <x v="0"/>
  </r>
  <r>
    <n v="83"/>
    <d v="2023-12-16T00:00:00"/>
    <s v="CUST083"/>
    <s v="Male"/>
    <n v="54"/>
    <x v="2"/>
    <n v="2"/>
    <n v="50"/>
    <n v="100"/>
    <n v="100"/>
    <s v="Correct"/>
    <x v="1"/>
  </r>
  <r>
    <n v="84"/>
    <d v="2023-11-28T00:00:00"/>
    <s v="CUST084"/>
    <s v="Female"/>
    <n v="38"/>
    <x v="2"/>
    <n v="3"/>
    <n v="30"/>
    <n v="90"/>
    <n v="90"/>
    <s v="Correct"/>
    <x v="0"/>
  </r>
  <r>
    <n v="85"/>
    <d v="2023-02-06T00:00:00"/>
    <s v="CUST085"/>
    <s v="Male"/>
    <n v="31"/>
    <x v="1"/>
    <n v="3"/>
    <n v="50"/>
    <n v="150"/>
    <n v="150"/>
    <s v="Correct"/>
    <x v="0"/>
  </r>
  <r>
    <n v="86"/>
    <d v="2023-11-08T00:00:00"/>
    <s v="CUST086"/>
    <s v="Male"/>
    <n v="19"/>
    <x v="0"/>
    <n v="3"/>
    <n v="30"/>
    <n v="90"/>
    <n v="90"/>
    <s v="Correct"/>
    <x v="3"/>
  </r>
  <r>
    <n v="87"/>
    <d v="2023-11-22T00:00:00"/>
    <s v="CUST087"/>
    <s v="Female"/>
    <n v="28"/>
    <x v="0"/>
    <n v="2"/>
    <n v="50"/>
    <n v="100"/>
    <n v="100"/>
    <s v="Correct"/>
    <x v="0"/>
  </r>
  <r>
    <n v="88"/>
    <d v="2023-03-29T00:00:00"/>
    <s v="CUST088"/>
    <s v="Male"/>
    <n v="56"/>
    <x v="1"/>
    <n v="1"/>
    <n v="500"/>
    <n v="500"/>
    <n v="500"/>
    <s v="Correct"/>
    <x v="1"/>
  </r>
  <r>
    <n v="89"/>
    <d v="2023-10-01T00:00:00"/>
    <s v="CUST089"/>
    <s v="Female"/>
    <n v="55"/>
    <x v="2"/>
    <n v="4"/>
    <n v="500"/>
    <n v="2000"/>
    <n v="2000"/>
    <s v="Correct"/>
    <x v="1"/>
  </r>
  <r>
    <n v="90"/>
    <d v="2023-05-06T00:00:00"/>
    <s v="CUST090"/>
    <s v="Female"/>
    <n v="51"/>
    <x v="2"/>
    <n v="1"/>
    <n v="30"/>
    <n v="30"/>
    <n v="30"/>
    <s v="Correct"/>
    <x v="1"/>
  </r>
  <r>
    <n v="91"/>
    <d v="2023-03-25T00:00:00"/>
    <s v="CUST091"/>
    <s v="Female"/>
    <n v="55"/>
    <x v="2"/>
    <n v="1"/>
    <n v="500"/>
    <n v="500"/>
    <n v="500"/>
    <s v="Correct"/>
    <x v="1"/>
  </r>
  <r>
    <n v="92"/>
    <d v="2023-08-25T00:00:00"/>
    <s v="CUST092"/>
    <s v="Female"/>
    <n v="51"/>
    <x v="2"/>
    <n v="4"/>
    <n v="30"/>
    <n v="120"/>
    <n v="120"/>
    <s v="Correct"/>
    <x v="1"/>
  </r>
  <r>
    <n v="93"/>
    <d v="2023-07-14T00:00:00"/>
    <s v="CUST093"/>
    <s v="Female"/>
    <n v="35"/>
    <x v="0"/>
    <n v="4"/>
    <n v="500"/>
    <n v="2000"/>
    <n v="2000"/>
    <s v="Correct"/>
    <x v="0"/>
  </r>
  <r>
    <n v="94"/>
    <d v="2023-05-19T00:00:00"/>
    <s v="CUST094"/>
    <s v="Female"/>
    <n v="47"/>
    <x v="0"/>
    <n v="2"/>
    <n v="500"/>
    <n v="1000"/>
    <n v="1000"/>
    <s v="Correct"/>
    <x v="1"/>
  </r>
  <r>
    <n v="95"/>
    <d v="2023-11-24T00:00:00"/>
    <s v="CUST095"/>
    <s v="Female"/>
    <n v="32"/>
    <x v="1"/>
    <n v="2"/>
    <n v="30"/>
    <n v="60"/>
    <n v="60"/>
    <s v="Correct"/>
    <x v="0"/>
  </r>
  <r>
    <n v="96"/>
    <d v="2023-12-19T00:00:00"/>
    <s v="CUST096"/>
    <s v="Female"/>
    <n v="44"/>
    <x v="1"/>
    <n v="2"/>
    <n v="300"/>
    <n v="600"/>
    <n v="600"/>
    <s v="Correct"/>
    <x v="1"/>
  </r>
  <r>
    <n v="97"/>
    <d v="2023-10-13T00:00:00"/>
    <s v="CUST097"/>
    <s v="Female"/>
    <n v="51"/>
    <x v="0"/>
    <n v="2"/>
    <n v="500"/>
    <n v="1000"/>
    <n v="1000"/>
    <s v="Correct"/>
    <x v="1"/>
  </r>
  <r>
    <n v="98"/>
    <d v="2023-04-23T00:00:00"/>
    <s v="CUST098"/>
    <s v="Female"/>
    <n v="55"/>
    <x v="0"/>
    <n v="2"/>
    <n v="50"/>
    <n v="100"/>
    <n v="100"/>
    <s v="Correct"/>
    <x v="1"/>
  </r>
  <r>
    <n v="99"/>
    <d v="2023-12-17T00:00:00"/>
    <s v="CUST099"/>
    <s v="Female"/>
    <n v="50"/>
    <x v="2"/>
    <n v="4"/>
    <n v="300"/>
    <n v="1200"/>
    <n v="1200"/>
    <s v="Correct"/>
    <x v="1"/>
  </r>
  <r>
    <n v="100"/>
    <d v="2023-06-16T00:00:00"/>
    <s v="CUST100"/>
    <s v="Male"/>
    <n v="41"/>
    <x v="2"/>
    <n v="1"/>
    <n v="30"/>
    <n v="30"/>
    <n v="30"/>
    <s v="Correct"/>
    <x v="1"/>
  </r>
  <r>
    <n v="101"/>
    <d v="2023-01-29T00:00:00"/>
    <s v="CUST101"/>
    <s v="Male"/>
    <n v="32"/>
    <x v="1"/>
    <n v="2"/>
    <n v="300"/>
    <n v="600"/>
    <n v="600"/>
    <s v="Correct"/>
    <x v="0"/>
  </r>
  <r>
    <n v="102"/>
    <d v="2023-04-28T00:00:00"/>
    <s v="CUST102"/>
    <s v="Female"/>
    <n v="47"/>
    <x v="0"/>
    <n v="2"/>
    <n v="25"/>
    <n v="50"/>
    <n v="50"/>
    <s v="Correct"/>
    <x v="1"/>
  </r>
  <r>
    <n v="103"/>
    <d v="2023-01-17T00:00:00"/>
    <s v="CUST103"/>
    <s v="Female"/>
    <n v="59"/>
    <x v="1"/>
    <n v="1"/>
    <n v="25"/>
    <n v="25"/>
    <n v="25"/>
    <s v="Correct"/>
    <x v="1"/>
  </r>
  <r>
    <n v="104"/>
    <d v="2023-06-11T00:00:00"/>
    <s v="CUST104"/>
    <s v="Female"/>
    <n v="34"/>
    <x v="0"/>
    <n v="2"/>
    <n v="500"/>
    <n v="1000"/>
    <n v="1000"/>
    <s v="Correct"/>
    <x v="0"/>
  </r>
  <r>
    <n v="105"/>
    <d v="2023-07-25T00:00:00"/>
    <s v="CUST105"/>
    <s v="Female"/>
    <n v="22"/>
    <x v="2"/>
    <n v="1"/>
    <n v="500"/>
    <n v="500"/>
    <n v="500"/>
    <s v="Correct"/>
    <x v="3"/>
  </r>
  <r>
    <n v="106"/>
    <d v="2023-05-18T00:00:00"/>
    <s v="CUST106"/>
    <s v="Female"/>
    <n v="46"/>
    <x v="1"/>
    <n v="1"/>
    <n v="50"/>
    <n v="50"/>
    <n v="50"/>
    <s v="Correct"/>
    <x v="1"/>
  </r>
  <r>
    <n v="107"/>
    <d v="2023-02-03T00:00:00"/>
    <s v="CUST107"/>
    <s v="Female"/>
    <n v="21"/>
    <x v="1"/>
    <n v="4"/>
    <n v="300"/>
    <n v="1200"/>
    <n v="1200"/>
    <s v="Correct"/>
    <x v="3"/>
  </r>
  <r>
    <n v="108"/>
    <d v="2023-04-19T00:00:00"/>
    <s v="CUST108"/>
    <s v="Female"/>
    <n v="27"/>
    <x v="0"/>
    <n v="3"/>
    <n v="25"/>
    <n v="75"/>
    <n v="75"/>
    <s v="Correct"/>
    <x v="0"/>
  </r>
  <r>
    <n v="109"/>
    <d v="2023-10-18T00:00:00"/>
    <s v="CUST109"/>
    <s v="Female"/>
    <n v="34"/>
    <x v="2"/>
    <n v="4"/>
    <n v="500"/>
    <n v="2000"/>
    <n v="2000"/>
    <s v="Correct"/>
    <x v="0"/>
  </r>
  <r>
    <n v="110"/>
    <d v="2023-06-11T00:00:00"/>
    <s v="CUST110"/>
    <s v="Male"/>
    <n v="27"/>
    <x v="1"/>
    <n v="3"/>
    <n v="300"/>
    <n v="900"/>
    <n v="900"/>
    <s v="Correct"/>
    <x v="0"/>
  </r>
  <r>
    <n v="111"/>
    <d v="2023-04-19T00:00:00"/>
    <s v="CUST111"/>
    <s v="Female"/>
    <n v="34"/>
    <x v="2"/>
    <n v="3"/>
    <n v="500"/>
    <n v="1500"/>
    <n v="1500"/>
    <s v="Correct"/>
    <x v="0"/>
  </r>
  <r>
    <n v="112"/>
    <d v="2023-12-02T00:00:00"/>
    <s v="CUST112"/>
    <s v="Male"/>
    <n v="37"/>
    <x v="1"/>
    <n v="3"/>
    <n v="500"/>
    <n v="1500"/>
    <n v="1500"/>
    <s v="Correct"/>
    <x v="0"/>
  </r>
  <r>
    <n v="113"/>
    <d v="2023-09-13T00:00:00"/>
    <s v="CUST113"/>
    <s v="Female"/>
    <n v="41"/>
    <x v="2"/>
    <n v="2"/>
    <n v="25"/>
    <n v="50"/>
    <n v="50"/>
    <s v="Correct"/>
    <x v="1"/>
  </r>
  <r>
    <n v="114"/>
    <d v="2023-07-22T00:00:00"/>
    <s v="CUST114"/>
    <s v="Female"/>
    <n v="22"/>
    <x v="0"/>
    <n v="4"/>
    <n v="25"/>
    <n v="100"/>
    <n v="100"/>
    <s v="Correct"/>
    <x v="3"/>
  </r>
  <r>
    <n v="115"/>
    <d v="2023-11-26T00:00:00"/>
    <s v="CUST115"/>
    <s v="Male"/>
    <n v="51"/>
    <x v="1"/>
    <n v="3"/>
    <n v="500"/>
    <n v="1500"/>
    <n v="1500"/>
    <s v="Correct"/>
    <x v="1"/>
  </r>
  <r>
    <n v="116"/>
    <d v="2023-08-23T00:00:00"/>
    <s v="CUST116"/>
    <s v="Female"/>
    <n v="23"/>
    <x v="1"/>
    <n v="1"/>
    <n v="30"/>
    <n v="30"/>
    <n v="30"/>
    <s v="Correct"/>
    <x v="3"/>
  </r>
  <r>
    <n v="117"/>
    <d v="2023-03-15T00:00:00"/>
    <s v="CUST117"/>
    <s v="Male"/>
    <n v="19"/>
    <x v="2"/>
    <n v="2"/>
    <n v="500"/>
    <n v="1000"/>
    <n v="1000"/>
    <s v="Correct"/>
    <x v="3"/>
  </r>
  <r>
    <n v="118"/>
    <d v="2023-05-16T00:00:00"/>
    <s v="CUST118"/>
    <s v="Female"/>
    <n v="30"/>
    <x v="2"/>
    <n v="4"/>
    <n v="500"/>
    <n v="2000"/>
    <n v="2000"/>
    <s v="Correct"/>
    <x v="0"/>
  </r>
  <r>
    <n v="119"/>
    <d v="2023-03-13T00:00:00"/>
    <s v="CUST119"/>
    <s v="Female"/>
    <n v="60"/>
    <x v="1"/>
    <n v="3"/>
    <n v="50"/>
    <n v="150"/>
    <n v="150"/>
    <s v="Correct"/>
    <x v="1"/>
  </r>
  <r>
    <n v="120"/>
    <d v="2023-05-07T00:00:00"/>
    <s v="CUST120"/>
    <s v="Male"/>
    <n v="60"/>
    <x v="0"/>
    <n v="1"/>
    <n v="50"/>
    <n v="50"/>
    <n v="50"/>
    <s v="Correct"/>
    <x v="1"/>
  </r>
  <r>
    <n v="121"/>
    <d v="2023-10-15T00:00:00"/>
    <s v="CUST121"/>
    <s v="Female"/>
    <n v="28"/>
    <x v="2"/>
    <n v="4"/>
    <n v="50"/>
    <n v="200"/>
    <n v="200"/>
    <s v="Correct"/>
    <x v="0"/>
  </r>
  <r>
    <n v="122"/>
    <d v="2023-10-03T00:00:00"/>
    <s v="CUST122"/>
    <s v="Male"/>
    <n v="64"/>
    <x v="2"/>
    <n v="4"/>
    <n v="30"/>
    <n v="120"/>
    <n v="120"/>
    <s v="Correct"/>
    <x v="2"/>
  </r>
  <r>
    <n v="123"/>
    <d v="2023-05-15T00:00:00"/>
    <s v="CUST123"/>
    <s v="Female"/>
    <n v="40"/>
    <x v="2"/>
    <n v="2"/>
    <n v="30"/>
    <n v="60"/>
    <n v="60"/>
    <s v="Correct"/>
    <x v="0"/>
  </r>
  <r>
    <n v="124"/>
    <d v="2023-10-27T00:00:00"/>
    <s v="CUST124"/>
    <s v="Male"/>
    <n v="33"/>
    <x v="1"/>
    <n v="4"/>
    <n v="500"/>
    <n v="2000"/>
    <n v="2000"/>
    <s v="Correct"/>
    <x v="0"/>
  </r>
  <r>
    <n v="125"/>
    <d v="2023-08-08T00:00:00"/>
    <s v="CUST125"/>
    <s v="Male"/>
    <n v="48"/>
    <x v="1"/>
    <n v="2"/>
    <n v="50"/>
    <n v="100"/>
    <n v="100"/>
    <s v="Correct"/>
    <x v="1"/>
  </r>
  <r>
    <n v="126"/>
    <d v="2023-10-26T00:00:00"/>
    <s v="CUST126"/>
    <s v="Female"/>
    <n v="28"/>
    <x v="1"/>
    <n v="3"/>
    <n v="30"/>
    <n v="90"/>
    <n v="90"/>
    <s v="Correct"/>
    <x v="0"/>
  </r>
  <r>
    <n v="127"/>
    <d v="2023-07-24T00:00:00"/>
    <s v="CUST127"/>
    <s v="Female"/>
    <n v="33"/>
    <x v="1"/>
    <n v="2"/>
    <n v="25"/>
    <n v="50"/>
    <n v="50"/>
    <s v="Correct"/>
    <x v="0"/>
  </r>
  <r>
    <n v="128"/>
    <d v="2023-07-05T00:00:00"/>
    <s v="CUST128"/>
    <s v="Male"/>
    <n v="25"/>
    <x v="0"/>
    <n v="1"/>
    <n v="500"/>
    <n v="500"/>
    <n v="500"/>
    <s v="Correct"/>
    <x v="3"/>
  </r>
  <r>
    <n v="129"/>
    <d v="2023-04-23T00:00:00"/>
    <s v="CUST129"/>
    <s v="Female"/>
    <n v="21"/>
    <x v="0"/>
    <n v="2"/>
    <n v="300"/>
    <n v="600"/>
    <n v="600"/>
    <s v="Correct"/>
    <x v="3"/>
  </r>
  <r>
    <n v="130"/>
    <d v="2023-03-12T00:00:00"/>
    <s v="CUST130"/>
    <s v="Female"/>
    <n v="57"/>
    <x v="1"/>
    <n v="1"/>
    <n v="500"/>
    <n v="500"/>
    <n v="500"/>
    <s v="Correct"/>
    <x v="1"/>
  </r>
  <r>
    <n v="131"/>
    <d v="2023-09-18T00:00:00"/>
    <s v="CUST131"/>
    <s v="Female"/>
    <n v="21"/>
    <x v="0"/>
    <n v="2"/>
    <n v="300"/>
    <n v="600"/>
    <n v="600"/>
    <s v="Correct"/>
    <x v="3"/>
  </r>
  <r>
    <n v="132"/>
    <d v="2023-09-10T00:00:00"/>
    <s v="CUST132"/>
    <s v="Male"/>
    <n v="42"/>
    <x v="2"/>
    <n v="4"/>
    <n v="50"/>
    <n v="200"/>
    <n v="200"/>
    <s v="Correct"/>
    <x v="1"/>
  </r>
  <r>
    <n v="133"/>
    <d v="2023-02-16T00:00:00"/>
    <s v="CUST133"/>
    <s v="Male"/>
    <n v="20"/>
    <x v="2"/>
    <n v="3"/>
    <n v="300"/>
    <n v="900"/>
    <n v="900"/>
    <s v="Correct"/>
    <x v="3"/>
  </r>
  <r>
    <n v="134"/>
    <d v="2023-01-25T00:00:00"/>
    <s v="CUST134"/>
    <s v="Male"/>
    <n v="49"/>
    <x v="2"/>
    <n v="1"/>
    <n v="50"/>
    <n v="50"/>
    <n v="50"/>
    <s v="Correct"/>
    <x v="1"/>
  </r>
  <r>
    <n v="135"/>
    <d v="2023-02-26T00:00:00"/>
    <s v="CUST135"/>
    <s v="Male"/>
    <n v="20"/>
    <x v="1"/>
    <n v="2"/>
    <n v="25"/>
    <n v="50"/>
    <n v="50"/>
    <s v="Correct"/>
    <x v="3"/>
  </r>
  <r>
    <n v="136"/>
    <d v="2023-03-20T00:00:00"/>
    <s v="CUST136"/>
    <s v="Male"/>
    <n v="44"/>
    <x v="2"/>
    <n v="2"/>
    <n v="300"/>
    <n v="600"/>
    <n v="600"/>
    <s v="Correct"/>
    <x v="1"/>
  </r>
  <r>
    <n v="137"/>
    <d v="2023-11-18T00:00:00"/>
    <s v="CUST137"/>
    <s v="Male"/>
    <n v="46"/>
    <x v="0"/>
    <n v="2"/>
    <n v="500"/>
    <n v="1000"/>
    <n v="1000"/>
    <s v="Correct"/>
    <x v="1"/>
  </r>
  <r>
    <n v="138"/>
    <d v="2023-03-23T00:00:00"/>
    <s v="CUST138"/>
    <s v="Male"/>
    <n v="49"/>
    <x v="1"/>
    <n v="4"/>
    <n v="50"/>
    <n v="200"/>
    <n v="200"/>
    <s v="Correct"/>
    <x v="1"/>
  </r>
  <r>
    <n v="139"/>
    <d v="2023-12-15T00:00:00"/>
    <s v="CUST139"/>
    <s v="Male"/>
    <n v="36"/>
    <x v="0"/>
    <n v="4"/>
    <n v="500"/>
    <n v="2000"/>
    <n v="2000"/>
    <s v="Correct"/>
    <x v="0"/>
  </r>
  <r>
    <n v="140"/>
    <d v="2023-08-05T00:00:00"/>
    <s v="CUST140"/>
    <s v="Male"/>
    <n v="38"/>
    <x v="2"/>
    <n v="1"/>
    <n v="30"/>
    <n v="30"/>
    <n v="30"/>
    <s v="Correct"/>
    <x v="0"/>
  </r>
  <r>
    <n v="141"/>
    <d v="2023-11-02T00:00:00"/>
    <s v="CUST141"/>
    <s v="Female"/>
    <n v="22"/>
    <x v="2"/>
    <n v="1"/>
    <n v="50"/>
    <n v="50"/>
    <n v="50"/>
    <s v="Correct"/>
    <x v="3"/>
  </r>
  <r>
    <n v="142"/>
    <d v="2023-02-02T00:00:00"/>
    <s v="CUST142"/>
    <s v="Male"/>
    <n v="35"/>
    <x v="2"/>
    <n v="4"/>
    <n v="300"/>
    <n v="1200"/>
    <n v="1200"/>
    <s v="Correct"/>
    <x v="0"/>
  </r>
  <r>
    <n v="143"/>
    <d v="2023-07-17T00:00:00"/>
    <s v="CUST143"/>
    <s v="Female"/>
    <n v="45"/>
    <x v="1"/>
    <n v="1"/>
    <n v="50"/>
    <n v="50"/>
    <n v="50"/>
    <s v="Correct"/>
    <x v="1"/>
  </r>
  <r>
    <n v="144"/>
    <d v="2023-07-15T00:00:00"/>
    <s v="CUST144"/>
    <s v="Female"/>
    <n v="59"/>
    <x v="0"/>
    <n v="3"/>
    <n v="500"/>
    <n v="1500"/>
    <n v="1500"/>
    <s v="Correct"/>
    <x v="1"/>
  </r>
  <r>
    <n v="145"/>
    <d v="2023-11-02T00:00:00"/>
    <s v="CUST145"/>
    <s v="Female"/>
    <n v="39"/>
    <x v="1"/>
    <n v="3"/>
    <n v="25"/>
    <n v="75"/>
    <n v="75"/>
    <s v="Correct"/>
    <x v="0"/>
  </r>
  <r>
    <n v="146"/>
    <d v="2023-08-28T00:00:00"/>
    <s v="CUST146"/>
    <s v="Male"/>
    <n v="38"/>
    <x v="1"/>
    <n v="4"/>
    <n v="50"/>
    <n v="200"/>
    <n v="200"/>
    <s v="Correct"/>
    <x v="0"/>
  </r>
  <r>
    <n v="147"/>
    <d v="2023-09-28T00:00:00"/>
    <s v="CUST147"/>
    <s v="Male"/>
    <n v="23"/>
    <x v="2"/>
    <n v="1"/>
    <n v="300"/>
    <n v="300"/>
    <n v="300"/>
    <s v="Correct"/>
    <x v="3"/>
  </r>
  <r>
    <n v="148"/>
    <d v="2023-05-09T00:00:00"/>
    <s v="CUST148"/>
    <s v="Male"/>
    <n v="18"/>
    <x v="1"/>
    <n v="2"/>
    <n v="30"/>
    <n v="60"/>
    <n v="60"/>
    <s v="Correct"/>
    <x v="3"/>
  </r>
  <r>
    <n v="149"/>
    <d v="2023-10-11T00:00:00"/>
    <s v="CUST149"/>
    <s v="Male"/>
    <n v="22"/>
    <x v="1"/>
    <n v="3"/>
    <n v="25"/>
    <n v="75"/>
    <n v="75"/>
    <s v="Correct"/>
    <x v="3"/>
  </r>
  <r>
    <n v="150"/>
    <d v="2023-01-06T00:00:00"/>
    <s v="CUST150"/>
    <s v="Female"/>
    <n v="58"/>
    <x v="2"/>
    <n v="4"/>
    <n v="30"/>
    <n v="120"/>
    <n v="120"/>
    <s v="Correct"/>
    <x v="1"/>
  </r>
  <r>
    <n v="151"/>
    <d v="2023-12-15T00:00:00"/>
    <s v="CUST151"/>
    <s v="Male"/>
    <n v="29"/>
    <x v="1"/>
    <n v="1"/>
    <n v="50"/>
    <n v="50"/>
    <n v="50"/>
    <s v="Correct"/>
    <x v="0"/>
  </r>
  <r>
    <n v="152"/>
    <d v="2023-02-28T00:00:00"/>
    <s v="CUST152"/>
    <s v="Male"/>
    <n v="43"/>
    <x v="2"/>
    <n v="4"/>
    <n v="500"/>
    <n v="2000"/>
    <n v="2000"/>
    <s v="Correct"/>
    <x v="1"/>
  </r>
  <r>
    <n v="153"/>
    <d v="2023-12-16T00:00:00"/>
    <s v="CUST153"/>
    <s v="Male"/>
    <n v="63"/>
    <x v="2"/>
    <n v="2"/>
    <n v="500"/>
    <n v="1000"/>
    <n v="1000"/>
    <s v="Correct"/>
    <x v="2"/>
  </r>
  <r>
    <n v="154"/>
    <d v="2023-10-02T00:00:00"/>
    <s v="CUST154"/>
    <s v="Male"/>
    <n v="51"/>
    <x v="2"/>
    <n v="3"/>
    <n v="300"/>
    <n v="900"/>
    <n v="900"/>
    <s v="Correct"/>
    <x v="1"/>
  </r>
  <r>
    <n v="155"/>
    <d v="2023-05-17T00:00:00"/>
    <s v="CUST155"/>
    <s v="Male"/>
    <n v="31"/>
    <x v="2"/>
    <n v="4"/>
    <n v="500"/>
    <n v="2000"/>
    <n v="2000"/>
    <s v="Correct"/>
    <x v="0"/>
  </r>
  <r>
    <n v="156"/>
    <d v="2023-11-25T00:00:00"/>
    <s v="CUST156"/>
    <s v="Female"/>
    <n v="43"/>
    <x v="1"/>
    <n v="4"/>
    <n v="25"/>
    <n v="100"/>
    <n v="100"/>
    <s v="Correct"/>
    <x v="1"/>
  </r>
  <r>
    <n v="157"/>
    <d v="2023-06-24T00:00:00"/>
    <s v="CUST157"/>
    <s v="Male"/>
    <n v="62"/>
    <x v="2"/>
    <n v="4"/>
    <n v="500"/>
    <n v="2000"/>
    <n v="2000"/>
    <s v="Correct"/>
    <x v="2"/>
  </r>
  <r>
    <n v="158"/>
    <d v="2023-02-27T00:00:00"/>
    <s v="CUST158"/>
    <s v="Female"/>
    <n v="44"/>
    <x v="2"/>
    <n v="2"/>
    <n v="300"/>
    <n v="600"/>
    <n v="600"/>
    <s v="Correct"/>
    <x v="1"/>
  </r>
  <r>
    <n v="159"/>
    <d v="2023-05-31T00:00:00"/>
    <s v="CUST159"/>
    <s v="Male"/>
    <n v="26"/>
    <x v="1"/>
    <n v="4"/>
    <n v="50"/>
    <n v="200"/>
    <n v="200"/>
    <s v="Correct"/>
    <x v="0"/>
  </r>
  <r>
    <n v="160"/>
    <d v="2023-08-11T00:00:00"/>
    <s v="CUST160"/>
    <s v="Female"/>
    <n v="43"/>
    <x v="1"/>
    <n v="2"/>
    <n v="50"/>
    <n v="100"/>
    <n v="100"/>
    <s v="Correct"/>
    <x v="1"/>
  </r>
  <r>
    <n v="161"/>
    <d v="2023-03-22T00:00:00"/>
    <s v="CUST161"/>
    <s v="Male"/>
    <n v="64"/>
    <x v="0"/>
    <n v="2"/>
    <n v="500"/>
    <n v="1000"/>
    <n v="1000"/>
    <s v="Correct"/>
    <x v="2"/>
  </r>
  <r>
    <n v="162"/>
    <d v="2023-08-21T00:00:00"/>
    <s v="CUST162"/>
    <s v="Male"/>
    <n v="39"/>
    <x v="1"/>
    <n v="2"/>
    <n v="30"/>
    <n v="60"/>
    <n v="60"/>
    <s v="Correct"/>
    <x v="0"/>
  </r>
  <r>
    <n v="163"/>
    <d v="2023-01-02T00:00:00"/>
    <s v="CUST163"/>
    <s v="Female"/>
    <n v="64"/>
    <x v="1"/>
    <n v="3"/>
    <n v="50"/>
    <n v="150"/>
    <n v="150"/>
    <s v="Correct"/>
    <x v="2"/>
  </r>
  <r>
    <n v="164"/>
    <d v="2023-05-15T00:00:00"/>
    <s v="CUST164"/>
    <s v="Female"/>
    <n v="47"/>
    <x v="0"/>
    <n v="3"/>
    <n v="500"/>
    <n v="1500"/>
    <n v="1500"/>
    <s v="Correct"/>
    <x v="1"/>
  </r>
  <r>
    <n v="165"/>
    <d v="2023-09-14T00:00:00"/>
    <s v="CUST165"/>
    <s v="Female"/>
    <n v="60"/>
    <x v="1"/>
    <n v="4"/>
    <n v="300"/>
    <n v="1200"/>
    <n v="1200"/>
    <s v="Correct"/>
    <x v="1"/>
  </r>
  <r>
    <n v="166"/>
    <d v="2023-04-02T00:00:00"/>
    <s v="CUST166"/>
    <s v="Male"/>
    <n v="34"/>
    <x v="1"/>
    <n v="4"/>
    <n v="500"/>
    <n v="2000"/>
    <n v="2000"/>
    <s v="Correct"/>
    <x v="0"/>
  </r>
  <r>
    <n v="167"/>
    <d v="2023-09-17T00:00:00"/>
    <s v="CUST167"/>
    <s v="Female"/>
    <n v="43"/>
    <x v="1"/>
    <n v="3"/>
    <n v="50"/>
    <n v="150"/>
    <n v="150"/>
    <s v="Correct"/>
    <x v="1"/>
  </r>
  <r>
    <n v="168"/>
    <d v="2023-02-24T00:00:00"/>
    <s v="CUST168"/>
    <s v="Male"/>
    <n v="53"/>
    <x v="1"/>
    <n v="1"/>
    <n v="300"/>
    <n v="300"/>
    <n v="300"/>
    <s v="Correct"/>
    <x v="1"/>
  </r>
  <r>
    <n v="169"/>
    <d v="2023-11-17T00:00:00"/>
    <s v="CUST169"/>
    <s v="Male"/>
    <n v="18"/>
    <x v="0"/>
    <n v="3"/>
    <n v="500"/>
    <n v="1500"/>
    <n v="1500"/>
    <s v="Correct"/>
    <x v="3"/>
  </r>
  <r>
    <n v="170"/>
    <d v="2023-06-02T00:00:00"/>
    <s v="CUST170"/>
    <s v="Female"/>
    <n v="25"/>
    <x v="1"/>
    <n v="2"/>
    <n v="25"/>
    <n v="50"/>
    <n v="50"/>
    <s v="Correct"/>
    <x v="3"/>
  </r>
  <r>
    <n v="171"/>
    <d v="2023-11-24T00:00:00"/>
    <s v="CUST171"/>
    <s v="Female"/>
    <n v="52"/>
    <x v="1"/>
    <n v="3"/>
    <n v="300"/>
    <n v="900"/>
    <n v="900"/>
    <s v="Correct"/>
    <x v="1"/>
  </r>
  <r>
    <n v="172"/>
    <d v="2023-09-17T00:00:00"/>
    <s v="CUST172"/>
    <s v="Male"/>
    <n v="32"/>
    <x v="0"/>
    <n v="2"/>
    <n v="25"/>
    <n v="50"/>
    <n v="50"/>
    <s v="Correct"/>
    <x v="0"/>
  </r>
  <r>
    <n v="173"/>
    <d v="2023-11-08T00:00:00"/>
    <s v="CUST173"/>
    <s v="Male"/>
    <n v="64"/>
    <x v="2"/>
    <n v="4"/>
    <n v="30"/>
    <n v="120"/>
    <n v="120"/>
    <s v="Correct"/>
    <x v="2"/>
  </r>
  <r>
    <n v="174"/>
    <d v="2023-04-12T00:00:00"/>
    <s v="CUST174"/>
    <s v="Female"/>
    <n v="39"/>
    <x v="0"/>
    <n v="1"/>
    <n v="300"/>
    <n v="300"/>
    <n v="300"/>
    <s v="Correct"/>
    <x v="0"/>
  </r>
  <r>
    <n v="175"/>
    <d v="2023-03-20T00:00:00"/>
    <s v="CUST175"/>
    <s v="Female"/>
    <n v="31"/>
    <x v="2"/>
    <n v="4"/>
    <n v="25"/>
    <n v="100"/>
    <n v="100"/>
    <s v="Correct"/>
    <x v="0"/>
  </r>
  <r>
    <n v="176"/>
    <d v="2023-07-11T00:00:00"/>
    <s v="CUST176"/>
    <s v="Female"/>
    <n v="43"/>
    <x v="0"/>
    <n v="2"/>
    <n v="50"/>
    <n v="100"/>
    <n v="100"/>
    <s v="Correct"/>
    <x v="1"/>
  </r>
  <r>
    <n v="177"/>
    <d v="2023-03-24T00:00:00"/>
    <s v="CUST177"/>
    <s v="Male"/>
    <n v="45"/>
    <x v="0"/>
    <n v="2"/>
    <n v="50"/>
    <n v="100"/>
    <n v="100"/>
    <s v="Correct"/>
    <x v="1"/>
  </r>
  <r>
    <n v="178"/>
    <d v="2023-10-04T00:00:00"/>
    <s v="CUST178"/>
    <s v="Male"/>
    <n v="40"/>
    <x v="1"/>
    <n v="2"/>
    <n v="30"/>
    <n v="60"/>
    <n v="60"/>
    <s v="Correct"/>
    <x v="0"/>
  </r>
  <r>
    <n v="179"/>
    <d v="2023-09-29T00:00:00"/>
    <s v="CUST179"/>
    <s v="Male"/>
    <n v="31"/>
    <x v="2"/>
    <n v="1"/>
    <n v="300"/>
    <n v="300"/>
    <n v="300"/>
    <s v="Correct"/>
    <x v="0"/>
  </r>
  <r>
    <n v="180"/>
    <d v="2023-01-01T00:00:00"/>
    <s v="CUST180"/>
    <s v="Male"/>
    <n v="41"/>
    <x v="1"/>
    <n v="3"/>
    <n v="300"/>
    <n v="900"/>
    <n v="900"/>
    <s v="Correct"/>
    <x v="1"/>
  </r>
  <r>
    <n v="181"/>
    <d v="2023-11-03T00:00:00"/>
    <s v="CUST181"/>
    <s v="Male"/>
    <n v="19"/>
    <x v="2"/>
    <n v="4"/>
    <n v="300"/>
    <n v="1200"/>
    <n v="1200"/>
    <s v="Correct"/>
    <x v="3"/>
  </r>
  <r>
    <n v="182"/>
    <d v="2023-06-15T00:00:00"/>
    <s v="CUST182"/>
    <s v="Male"/>
    <n v="62"/>
    <x v="0"/>
    <n v="4"/>
    <n v="30"/>
    <n v="120"/>
    <n v="120"/>
    <s v="Correct"/>
    <x v="2"/>
  </r>
  <r>
    <n v="183"/>
    <d v="2023-09-08T00:00:00"/>
    <s v="CUST183"/>
    <s v="Female"/>
    <n v="43"/>
    <x v="0"/>
    <n v="3"/>
    <n v="300"/>
    <n v="900"/>
    <n v="900"/>
    <s v="Correct"/>
    <x v="1"/>
  </r>
  <r>
    <n v="184"/>
    <d v="2023-01-10T00:00:00"/>
    <s v="CUST184"/>
    <s v="Male"/>
    <n v="31"/>
    <x v="2"/>
    <n v="4"/>
    <n v="50"/>
    <n v="200"/>
    <n v="200"/>
    <s v="Correct"/>
    <x v="0"/>
  </r>
  <r>
    <n v="185"/>
    <d v="2023-02-27T00:00:00"/>
    <s v="CUST185"/>
    <s v="Male"/>
    <n v="24"/>
    <x v="1"/>
    <n v="1"/>
    <n v="25"/>
    <n v="25"/>
    <n v="25"/>
    <s v="Correct"/>
    <x v="3"/>
  </r>
  <r>
    <n v="186"/>
    <d v="2023-07-05T00:00:00"/>
    <s v="CUST186"/>
    <s v="Male"/>
    <n v="20"/>
    <x v="1"/>
    <n v="4"/>
    <n v="50"/>
    <n v="200"/>
    <n v="200"/>
    <s v="Correct"/>
    <x v="3"/>
  </r>
  <r>
    <n v="187"/>
    <d v="2023-06-07T00:00:00"/>
    <s v="CUST187"/>
    <s v="Female"/>
    <n v="64"/>
    <x v="1"/>
    <n v="2"/>
    <n v="50"/>
    <n v="100"/>
    <n v="100"/>
    <s v="Correct"/>
    <x v="2"/>
  </r>
  <r>
    <n v="188"/>
    <d v="2023-05-03T00:00:00"/>
    <s v="CUST188"/>
    <s v="Male"/>
    <n v="40"/>
    <x v="1"/>
    <n v="3"/>
    <n v="25"/>
    <n v="75"/>
    <n v="75"/>
    <s v="Correct"/>
    <x v="0"/>
  </r>
  <r>
    <n v="189"/>
    <d v="2023-01-30T00:00:00"/>
    <s v="CUST189"/>
    <s v="Male"/>
    <n v="63"/>
    <x v="0"/>
    <n v="1"/>
    <n v="50"/>
    <n v="50"/>
    <n v="50"/>
    <s v="Correct"/>
    <x v="2"/>
  </r>
  <r>
    <n v="190"/>
    <d v="2023-05-04T00:00:00"/>
    <s v="CUST190"/>
    <s v="Female"/>
    <n v="60"/>
    <x v="0"/>
    <n v="3"/>
    <n v="30"/>
    <n v="90"/>
    <n v="90"/>
    <s v="Correct"/>
    <x v="1"/>
  </r>
  <r>
    <n v="191"/>
    <d v="2023-10-18T00:00:00"/>
    <s v="CUST191"/>
    <s v="Male"/>
    <n v="64"/>
    <x v="0"/>
    <n v="1"/>
    <n v="25"/>
    <n v="25"/>
    <n v="25"/>
    <s v="Correct"/>
    <x v="2"/>
  </r>
  <r>
    <n v="192"/>
    <d v="2023-02-10T00:00:00"/>
    <s v="CUST192"/>
    <s v="Male"/>
    <n v="62"/>
    <x v="0"/>
    <n v="2"/>
    <n v="50"/>
    <n v="100"/>
    <n v="100"/>
    <s v="Correct"/>
    <x v="2"/>
  </r>
  <r>
    <n v="193"/>
    <d v="2023-02-13T00:00:00"/>
    <s v="CUST193"/>
    <s v="Male"/>
    <n v="35"/>
    <x v="0"/>
    <n v="3"/>
    <n v="500"/>
    <n v="1500"/>
    <n v="1500"/>
    <s v="Correct"/>
    <x v="0"/>
  </r>
  <r>
    <n v="194"/>
    <d v="2023-09-06T00:00:00"/>
    <s v="CUST194"/>
    <s v="Male"/>
    <n v="55"/>
    <x v="1"/>
    <n v="4"/>
    <n v="50"/>
    <n v="200"/>
    <n v="200"/>
    <s v="Correct"/>
    <x v="1"/>
  </r>
  <r>
    <n v="195"/>
    <d v="2023-02-05T00:00:00"/>
    <s v="CUST195"/>
    <s v="Male"/>
    <n v="52"/>
    <x v="1"/>
    <n v="1"/>
    <n v="30"/>
    <n v="30"/>
    <n v="30"/>
    <s v="Correct"/>
    <x v="1"/>
  </r>
  <r>
    <n v="196"/>
    <d v="2023-09-30T00:00:00"/>
    <s v="CUST196"/>
    <s v="Female"/>
    <n v="32"/>
    <x v="1"/>
    <n v="3"/>
    <n v="300"/>
    <n v="900"/>
    <n v="900"/>
    <s v="Correct"/>
    <x v="0"/>
  </r>
  <r>
    <n v="197"/>
    <d v="2023-03-06T00:00:00"/>
    <s v="CUST197"/>
    <s v="Female"/>
    <n v="42"/>
    <x v="1"/>
    <n v="4"/>
    <n v="50"/>
    <n v="200"/>
    <n v="200"/>
    <s v="Correct"/>
    <x v="1"/>
  </r>
  <r>
    <n v="198"/>
    <d v="2023-03-07T00:00:00"/>
    <s v="CUST198"/>
    <s v="Female"/>
    <n v="54"/>
    <x v="0"/>
    <n v="3"/>
    <n v="300"/>
    <n v="900"/>
    <n v="900"/>
    <s v="Correct"/>
    <x v="1"/>
  </r>
  <r>
    <n v="199"/>
    <d v="2023-12-04T00:00:00"/>
    <s v="CUST199"/>
    <s v="Male"/>
    <n v="45"/>
    <x v="0"/>
    <n v="3"/>
    <n v="500"/>
    <n v="1500"/>
    <n v="1500"/>
    <s v="Correct"/>
    <x v="1"/>
  </r>
  <r>
    <n v="200"/>
    <d v="2023-09-01T00:00:00"/>
    <s v="CUST200"/>
    <s v="Male"/>
    <n v="27"/>
    <x v="0"/>
    <n v="3"/>
    <n v="50"/>
    <n v="150"/>
    <n v="150"/>
    <s v="Correct"/>
    <x v="0"/>
  </r>
  <r>
    <n v="201"/>
    <d v="2023-10-09T00:00:00"/>
    <s v="CUST201"/>
    <s v="Male"/>
    <n v="56"/>
    <x v="2"/>
    <n v="1"/>
    <n v="25"/>
    <n v="25"/>
    <n v="25"/>
    <s v="Correct"/>
    <x v="1"/>
  </r>
  <r>
    <n v="202"/>
    <d v="2023-03-26T00:00:00"/>
    <s v="CUST202"/>
    <s v="Female"/>
    <n v="34"/>
    <x v="1"/>
    <n v="4"/>
    <n v="300"/>
    <n v="1200"/>
    <n v="1200"/>
    <s v="Correct"/>
    <x v="0"/>
  </r>
  <r>
    <n v="203"/>
    <d v="2023-05-16T00:00:00"/>
    <s v="CUST203"/>
    <s v="Male"/>
    <n v="56"/>
    <x v="1"/>
    <n v="2"/>
    <n v="500"/>
    <n v="1000"/>
    <n v="1000"/>
    <s v="Correct"/>
    <x v="1"/>
  </r>
  <r>
    <n v="204"/>
    <d v="2023-09-28T00:00:00"/>
    <s v="CUST204"/>
    <s v="Male"/>
    <n v="39"/>
    <x v="0"/>
    <n v="1"/>
    <n v="25"/>
    <n v="25"/>
    <n v="25"/>
    <s v="Correct"/>
    <x v="0"/>
  </r>
  <r>
    <n v="205"/>
    <d v="2023-11-07T00:00:00"/>
    <s v="CUST205"/>
    <s v="Female"/>
    <n v="43"/>
    <x v="1"/>
    <n v="1"/>
    <n v="25"/>
    <n v="25"/>
    <n v="25"/>
    <s v="Correct"/>
    <x v="1"/>
  </r>
  <r>
    <n v="206"/>
    <d v="2023-08-05T00:00:00"/>
    <s v="CUST206"/>
    <s v="Male"/>
    <n v="61"/>
    <x v="1"/>
    <n v="1"/>
    <n v="25"/>
    <n v="25"/>
    <n v="25"/>
    <s v="Correct"/>
    <x v="2"/>
  </r>
  <r>
    <n v="207"/>
    <d v="2023-04-19T00:00:00"/>
    <s v="CUST207"/>
    <s v="Female"/>
    <n v="42"/>
    <x v="0"/>
    <n v="2"/>
    <n v="25"/>
    <n v="50"/>
    <n v="50"/>
    <s v="Correct"/>
    <x v="1"/>
  </r>
  <r>
    <n v="208"/>
    <d v="2023-10-04T00:00:00"/>
    <s v="CUST208"/>
    <s v="Female"/>
    <n v="34"/>
    <x v="2"/>
    <n v="4"/>
    <n v="50"/>
    <n v="200"/>
    <n v="200"/>
    <s v="Correct"/>
    <x v="0"/>
  </r>
  <r>
    <n v="209"/>
    <d v="2023-12-20T00:00:00"/>
    <s v="CUST209"/>
    <s v="Female"/>
    <n v="30"/>
    <x v="2"/>
    <n v="4"/>
    <n v="50"/>
    <n v="200"/>
    <n v="200"/>
    <s v="Correct"/>
    <x v="0"/>
  </r>
  <r>
    <n v="210"/>
    <d v="2023-04-13T00:00:00"/>
    <s v="CUST210"/>
    <s v="Male"/>
    <n v="37"/>
    <x v="2"/>
    <n v="4"/>
    <n v="50"/>
    <n v="200"/>
    <n v="200"/>
    <s v="Correct"/>
    <x v="0"/>
  </r>
  <r>
    <n v="211"/>
    <d v="2024-01-01T00:00:00"/>
    <s v="CUST211"/>
    <s v="Male"/>
    <n v="42"/>
    <x v="0"/>
    <n v="3"/>
    <n v="500"/>
    <n v="1500"/>
    <n v="1500"/>
    <s v="Correct"/>
    <x v="1"/>
  </r>
  <r>
    <n v="212"/>
    <d v="2023-06-09T00:00:00"/>
    <s v="CUST212"/>
    <s v="Male"/>
    <n v="21"/>
    <x v="1"/>
    <n v="3"/>
    <n v="500"/>
    <n v="1500"/>
    <n v="1500"/>
    <s v="Correct"/>
    <x v="3"/>
  </r>
  <r>
    <n v="213"/>
    <d v="2023-07-24T00:00:00"/>
    <s v="CUST213"/>
    <s v="Male"/>
    <n v="27"/>
    <x v="0"/>
    <n v="3"/>
    <n v="500"/>
    <n v="1500"/>
    <n v="1500"/>
    <s v="Correct"/>
    <x v="0"/>
  </r>
  <r>
    <n v="214"/>
    <d v="2023-12-10T00:00:00"/>
    <s v="CUST214"/>
    <s v="Male"/>
    <n v="20"/>
    <x v="0"/>
    <n v="2"/>
    <n v="30"/>
    <n v="60"/>
    <n v="60"/>
    <s v="Correct"/>
    <x v="3"/>
  </r>
  <r>
    <n v="215"/>
    <d v="2023-11-29T00:00:00"/>
    <s v="CUST215"/>
    <s v="Male"/>
    <n v="58"/>
    <x v="1"/>
    <n v="3"/>
    <n v="500"/>
    <n v="1500"/>
    <n v="1500"/>
    <s v="Correct"/>
    <x v="1"/>
  </r>
  <r>
    <n v="216"/>
    <d v="2023-07-11T00:00:00"/>
    <s v="CUST216"/>
    <s v="Male"/>
    <n v="62"/>
    <x v="2"/>
    <n v="2"/>
    <n v="50"/>
    <n v="100"/>
    <n v="100"/>
    <s v="Correct"/>
    <x v="2"/>
  </r>
  <r>
    <n v="217"/>
    <d v="2023-08-13T00:00:00"/>
    <s v="CUST217"/>
    <s v="Female"/>
    <n v="35"/>
    <x v="2"/>
    <n v="4"/>
    <n v="50"/>
    <n v="200"/>
    <n v="200"/>
    <s v="Correct"/>
    <x v="0"/>
  </r>
  <r>
    <n v="218"/>
    <d v="2023-09-22T00:00:00"/>
    <s v="CUST218"/>
    <s v="Male"/>
    <n v="64"/>
    <x v="0"/>
    <n v="3"/>
    <n v="30"/>
    <n v="90"/>
    <n v="90"/>
    <s v="Correct"/>
    <x v="2"/>
  </r>
  <r>
    <n v="219"/>
    <d v="2023-08-20T00:00:00"/>
    <s v="CUST219"/>
    <s v="Female"/>
    <n v="53"/>
    <x v="2"/>
    <n v="3"/>
    <n v="30"/>
    <n v="90"/>
    <n v="90"/>
    <s v="Correct"/>
    <x v="1"/>
  </r>
  <r>
    <n v="220"/>
    <d v="2023-03-03T00:00:00"/>
    <s v="CUST220"/>
    <s v="Male"/>
    <n v="64"/>
    <x v="0"/>
    <n v="1"/>
    <n v="500"/>
    <n v="500"/>
    <n v="500"/>
    <s v="Correct"/>
    <x v="2"/>
  </r>
  <r>
    <n v="221"/>
    <d v="2023-05-07T00:00:00"/>
    <s v="CUST221"/>
    <s v="Male"/>
    <n v="39"/>
    <x v="0"/>
    <n v="2"/>
    <n v="300"/>
    <n v="600"/>
    <n v="600"/>
    <s v="Correct"/>
    <x v="0"/>
  </r>
  <r>
    <n v="222"/>
    <d v="2023-04-26T00:00:00"/>
    <s v="CUST222"/>
    <s v="Male"/>
    <n v="51"/>
    <x v="1"/>
    <n v="4"/>
    <n v="30"/>
    <n v="120"/>
    <n v="120"/>
    <s v="Correct"/>
    <x v="1"/>
  </r>
  <r>
    <n v="223"/>
    <d v="2023-02-02T00:00:00"/>
    <s v="CUST223"/>
    <s v="Female"/>
    <n v="64"/>
    <x v="1"/>
    <n v="1"/>
    <n v="25"/>
    <n v="25"/>
    <n v="25"/>
    <s v="Correct"/>
    <x v="2"/>
  </r>
  <r>
    <n v="224"/>
    <d v="2023-06-23T00:00:00"/>
    <s v="CUST224"/>
    <s v="Female"/>
    <n v="25"/>
    <x v="1"/>
    <n v="1"/>
    <n v="50"/>
    <n v="50"/>
    <n v="50"/>
    <s v="Correct"/>
    <x v="3"/>
  </r>
  <r>
    <n v="225"/>
    <d v="2023-01-11T00:00:00"/>
    <s v="CUST225"/>
    <s v="Female"/>
    <n v="57"/>
    <x v="0"/>
    <n v="4"/>
    <n v="25"/>
    <n v="100"/>
    <n v="100"/>
    <s v="Correct"/>
    <x v="1"/>
  </r>
  <r>
    <n v="226"/>
    <d v="2023-10-29T00:00:00"/>
    <s v="CUST226"/>
    <s v="Female"/>
    <n v="61"/>
    <x v="1"/>
    <n v="1"/>
    <n v="50"/>
    <n v="50"/>
    <n v="50"/>
    <s v="Correct"/>
    <x v="2"/>
  </r>
  <r>
    <n v="227"/>
    <d v="2023-10-11T00:00:00"/>
    <s v="CUST227"/>
    <s v="Male"/>
    <n v="36"/>
    <x v="2"/>
    <n v="2"/>
    <n v="50"/>
    <n v="100"/>
    <n v="100"/>
    <s v="Correct"/>
    <x v="0"/>
  </r>
  <r>
    <n v="228"/>
    <d v="2023-04-28T00:00:00"/>
    <s v="CUST228"/>
    <s v="Female"/>
    <n v="59"/>
    <x v="2"/>
    <n v="2"/>
    <n v="30"/>
    <n v="60"/>
    <n v="60"/>
    <s v="Correct"/>
    <x v="1"/>
  </r>
  <r>
    <n v="229"/>
    <d v="2023-10-29T00:00:00"/>
    <s v="CUST229"/>
    <s v="Male"/>
    <n v="58"/>
    <x v="0"/>
    <n v="3"/>
    <n v="30"/>
    <n v="90"/>
    <n v="90"/>
    <s v="Correct"/>
    <x v="1"/>
  </r>
  <r>
    <n v="230"/>
    <d v="2023-04-23T00:00:00"/>
    <s v="CUST230"/>
    <s v="Male"/>
    <n v="54"/>
    <x v="0"/>
    <n v="1"/>
    <n v="25"/>
    <n v="25"/>
    <n v="25"/>
    <s v="Correct"/>
    <x v="1"/>
  </r>
  <r>
    <n v="231"/>
    <d v="2023-01-04T00:00:00"/>
    <s v="CUST231"/>
    <s v="Female"/>
    <n v="23"/>
    <x v="1"/>
    <n v="3"/>
    <n v="50"/>
    <n v="150"/>
    <n v="150"/>
    <s v="Correct"/>
    <x v="3"/>
  </r>
  <r>
    <n v="232"/>
    <d v="2023-02-06T00:00:00"/>
    <s v="CUST232"/>
    <s v="Female"/>
    <n v="43"/>
    <x v="0"/>
    <n v="1"/>
    <n v="25"/>
    <n v="25"/>
    <n v="25"/>
    <s v="Correct"/>
    <x v="1"/>
  </r>
  <r>
    <n v="233"/>
    <d v="2023-12-29T00:00:00"/>
    <s v="CUST233"/>
    <s v="Female"/>
    <n v="51"/>
    <x v="0"/>
    <n v="2"/>
    <n v="300"/>
    <n v="600"/>
    <n v="600"/>
    <s v="Correct"/>
    <x v="1"/>
  </r>
  <r>
    <n v="234"/>
    <d v="2023-11-20T00:00:00"/>
    <s v="CUST234"/>
    <s v="Female"/>
    <n v="62"/>
    <x v="2"/>
    <n v="2"/>
    <n v="25"/>
    <n v="50"/>
    <n v="50"/>
    <s v="Correct"/>
    <x v="2"/>
  </r>
  <r>
    <n v="235"/>
    <d v="2023-01-31T00:00:00"/>
    <s v="CUST235"/>
    <s v="Female"/>
    <n v="23"/>
    <x v="2"/>
    <n v="2"/>
    <n v="500"/>
    <n v="1000"/>
    <n v="1000"/>
    <s v="Correct"/>
    <x v="3"/>
  </r>
  <r>
    <n v="236"/>
    <d v="2023-04-28T00:00:00"/>
    <s v="CUST236"/>
    <s v="Female"/>
    <n v="54"/>
    <x v="1"/>
    <n v="1"/>
    <n v="25"/>
    <n v="25"/>
    <n v="25"/>
    <s v="Correct"/>
    <x v="1"/>
  </r>
  <r>
    <n v="237"/>
    <d v="2023-02-04T00:00:00"/>
    <s v="CUST237"/>
    <s v="Female"/>
    <n v="50"/>
    <x v="0"/>
    <n v="2"/>
    <n v="500"/>
    <n v="1000"/>
    <n v="1000"/>
    <s v="Correct"/>
    <x v="1"/>
  </r>
  <r>
    <n v="238"/>
    <d v="2023-01-17T00:00:00"/>
    <s v="CUST238"/>
    <s v="Female"/>
    <n v="39"/>
    <x v="0"/>
    <n v="1"/>
    <n v="500"/>
    <n v="500"/>
    <n v="500"/>
    <s v="Correct"/>
    <x v="0"/>
  </r>
  <r>
    <n v="239"/>
    <d v="2023-06-19T00:00:00"/>
    <s v="CUST239"/>
    <s v="Male"/>
    <n v="38"/>
    <x v="2"/>
    <n v="3"/>
    <n v="500"/>
    <n v="1500"/>
    <n v="1500"/>
    <s v="Correct"/>
    <x v="0"/>
  </r>
  <r>
    <n v="240"/>
    <d v="2023-02-06T00:00:00"/>
    <s v="CUST240"/>
    <s v="Female"/>
    <n v="23"/>
    <x v="0"/>
    <n v="1"/>
    <n v="300"/>
    <n v="300"/>
    <n v="300"/>
    <s v="Correct"/>
    <x v="3"/>
  </r>
  <r>
    <n v="241"/>
    <d v="2023-09-21T00:00:00"/>
    <s v="CUST241"/>
    <s v="Female"/>
    <n v="23"/>
    <x v="2"/>
    <n v="3"/>
    <n v="25"/>
    <n v="75"/>
    <n v="75"/>
    <s v="Correct"/>
    <x v="3"/>
  </r>
  <r>
    <n v="242"/>
    <d v="2023-05-02T00:00:00"/>
    <s v="CUST242"/>
    <s v="Male"/>
    <n v="21"/>
    <x v="1"/>
    <n v="1"/>
    <n v="25"/>
    <n v="25"/>
    <n v="25"/>
    <s v="Correct"/>
    <x v="3"/>
  </r>
  <r>
    <n v="243"/>
    <d v="2023-05-23T00:00:00"/>
    <s v="CUST243"/>
    <s v="Female"/>
    <n v="47"/>
    <x v="2"/>
    <n v="3"/>
    <n v="300"/>
    <n v="900"/>
    <n v="900"/>
    <s v="Correct"/>
    <x v="1"/>
  </r>
  <r>
    <n v="244"/>
    <d v="2023-12-09T00:00:00"/>
    <s v="CUST244"/>
    <s v="Male"/>
    <n v="28"/>
    <x v="0"/>
    <n v="2"/>
    <n v="50"/>
    <n v="100"/>
    <n v="100"/>
    <s v="Correct"/>
    <x v="0"/>
  </r>
  <r>
    <n v="245"/>
    <d v="2023-09-06T00:00:00"/>
    <s v="CUST245"/>
    <s v="Male"/>
    <n v="47"/>
    <x v="1"/>
    <n v="3"/>
    <n v="30"/>
    <n v="90"/>
    <n v="90"/>
    <s v="Correct"/>
    <x v="1"/>
  </r>
  <r>
    <n v="246"/>
    <d v="2023-04-20T00:00:00"/>
    <s v="CUST246"/>
    <s v="Female"/>
    <n v="48"/>
    <x v="2"/>
    <n v="2"/>
    <n v="25"/>
    <n v="50"/>
    <n v="50"/>
    <s v="Correct"/>
    <x v="1"/>
  </r>
  <r>
    <n v="247"/>
    <d v="2023-10-04T00:00:00"/>
    <s v="CUST247"/>
    <s v="Male"/>
    <n v="41"/>
    <x v="2"/>
    <n v="2"/>
    <n v="30"/>
    <n v="60"/>
    <n v="60"/>
    <s v="Correct"/>
    <x v="1"/>
  </r>
  <r>
    <n v="248"/>
    <d v="2023-03-09T00:00:00"/>
    <s v="CUST248"/>
    <s v="Male"/>
    <n v="26"/>
    <x v="1"/>
    <n v="3"/>
    <n v="300"/>
    <n v="900"/>
    <n v="900"/>
    <s v="Correct"/>
    <x v="0"/>
  </r>
  <r>
    <n v="249"/>
    <d v="2023-10-20T00:00:00"/>
    <s v="CUST249"/>
    <s v="Male"/>
    <n v="20"/>
    <x v="1"/>
    <n v="1"/>
    <n v="50"/>
    <n v="50"/>
    <n v="50"/>
    <s v="Correct"/>
    <x v="3"/>
  </r>
  <r>
    <n v="250"/>
    <d v="2023-10-23T00:00:00"/>
    <s v="CUST250"/>
    <s v="Male"/>
    <n v="48"/>
    <x v="2"/>
    <n v="1"/>
    <n v="50"/>
    <n v="50"/>
    <n v="50"/>
    <s v="Correct"/>
    <x v="1"/>
  </r>
  <r>
    <n v="251"/>
    <d v="2023-08-31T00:00:00"/>
    <s v="CUST251"/>
    <s v="Female"/>
    <n v="57"/>
    <x v="0"/>
    <n v="4"/>
    <n v="50"/>
    <n v="200"/>
    <n v="200"/>
    <s v="Correct"/>
    <x v="1"/>
  </r>
  <r>
    <n v="252"/>
    <d v="2023-05-05T00:00:00"/>
    <s v="CUST252"/>
    <s v="Male"/>
    <n v="54"/>
    <x v="2"/>
    <n v="1"/>
    <n v="300"/>
    <n v="300"/>
    <n v="300"/>
    <s v="Correct"/>
    <x v="1"/>
  </r>
  <r>
    <n v="253"/>
    <d v="2023-08-31T00:00:00"/>
    <s v="CUST253"/>
    <s v="Female"/>
    <n v="53"/>
    <x v="1"/>
    <n v="4"/>
    <n v="500"/>
    <n v="2000"/>
    <n v="2000"/>
    <s v="Correct"/>
    <x v="1"/>
  </r>
  <r>
    <n v="254"/>
    <d v="2023-07-28T00:00:00"/>
    <s v="CUST254"/>
    <s v="Male"/>
    <n v="41"/>
    <x v="2"/>
    <n v="1"/>
    <n v="500"/>
    <n v="500"/>
    <n v="500"/>
    <s v="Correct"/>
    <x v="1"/>
  </r>
  <r>
    <n v="255"/>
    <d v="2023-04-08T00:00:00"/>
    <s v="CUST255"/>
    <s v="Male"/>
    <n v="48"/>
    <x v="1"/>
    <n v="1"/>
    <n v="30"/>
    <n v="30"/>
    <n v="30"/>
    <s v="Correct"/>
    <x v="1"/>
  </r>
  <r>
    <n v="256"/>
    <d v="2023-02-18T00:00:00"/>
    <s v="CUST256"/>
    <s v="Male"/>
    <n v="23"/>
    <x v="1"/>
    <n v="2"/>
    <n v="500"/>
    <n v="1000"/>
    <n v="1000"/>
    <s v="Correct"/>
    <x v="3"/>
  </r>
  <r>
    <n v="257"/>
    <d v="2023-02-19T00:00:00"/>
    <s v="CUST257"/>
    <s v="Male"/>
    <n v="19"/>
    <x v="0"/>
    <n v="4"/>
    <n v="500"/>
    <n v="2000"/>
    <n v="2000"/>
    <s v="Correct"/>
    <x v="3"/>
  </r>
  <r>
    <n v="258"/>
    <d v="2023-12-04T00:00:00"/>
    <s v="CUST258"/>
    <s v="Female"/>
    <n v="37"/>
    <x v="1"/>
    <n v="1"/>
    <n v="50"/>
    <n v="50"/>
    <n v="50"/>
    <s v="Correct"/>
    <x v="0"/>
  </r>
  <r>
    <n v="259"/>
    <d v="2023-08-09T00:00:00"/>
    <s v="CUST259"/>
    <s v="Female"/>
    <n v="45"/>
    <x v="1"/>
    <n v="4"/>
    <n v="50"/>
    <n v="200"/>
    <n v="200"/>
    <s v="Correct"/>
    <x v="1"/>
  </r>
  <r>
    <n v="260"/>
    <d v="2023-07-01T00:00:00"/>
    <s v="CUST260"/>
    <s v="Male"/>
    <n v="28"/>
    <x v="0"/>
    <n v="2"/>
    <n v="30"/>
    <n v="60"/>
    <n v="60"/>
    <s v="Correct"/>
    <x v="0"/>
  </r>
  <r>
    <n v="261"/>
    <d v="2023-08-05T00:00:00"/>
    <s v="CUST261"/>
    <s v="Male"/>
    <n v="21"/>
    <x v="1"/>
    <n v="2"/>
    <n v="25"/>
    <n v="50"/>
    <n v="50"/>
    <s v="Correct"/>
    <x v="3"/>
  </r>
  <r>
    <n v="262"/>
    <d v="2023-07-30T00:00:00"/>
    <s v="CUST262"/>
    <s v="Female"/>
    <n v="32"/>
    <x v="0"/>
    <n v="4"/>
    <n v="30"/>
    <n v="120"/>
    <n v="120"/>
    <s v="Correct"/>
    <x v="0"/>
  </r>
  <r>
    <n v="263"/>
    <d v="2023-08-28T00:00:00"/>
    <s v="CUST263"/>
    <s v="Male"/>
    <n v="23"/>
    <x v="0"/>
    <n v="2"/>
    <n v="30"/>
    <n v="60"/>
    <n v="60"/>
    <s v="Correct"/>
    <x v="3"/>
  </r>
  <r>
    <n v="264"/>
    <d v="2023-01-28T00:00:00"/>
    <s v="CUST264"/>
    <s v="Male"/>
    <n v="47"/>
    <x v="1"/>
    <n v="3"/>
    <n v="300"/>
    <n v="900"/>
    <n v="900"/>
    <s v="Correct"/>
    <x v="1"/>
  </r>
  <r>
    <n v="265"/>
    <d v="2023-12-11T00:00:00"/>
    <s v="CUST265"/>
    <s v="Male"/>
    <n v="55"/>
    <x v="1"/>
    <n v="3"/>
    <n v="300"/>
    <n v="900"/>
    <n v="900"/>
    <s v="Correct"/>
    <x v="1"/>
  </r>
  <r>
    <n v="266"/>
    <d v="2023-12-01T00:00:00"/>
    <s v="CUST266"/>
    <s v="Female"/>
    <n v="19"/>
    <x v="2"/>
    <n v="2"/>
    <n v="30"/>
    <n v="60"/>
    <n v="60"/>
    <s v="Correct"/>
    <x v="3"/>
  </r>
  <r>
    <n v="267"/>
    <d v="2023-11-27T00:00:00"/>
    <s v="CUST267"/>
    <s v="Female"/>
    <n v="32"/>
    <x v="0"/>
    <n v="3"/>
    <n v="30"/>
    <n v="90"/>
    <n v="90"/>
    <s v="Correct"/>
    <x v="0"/>
  </r>
  <r>
    <n v="268"/>
    <d v="2023-02-20T00:00:00"/>
    <s v="CUST268"/>
    <s v="Female"/>
    <n v="28"/>
    <x v="2"/>
    <n v="1"/>
    <n v="30"/>
    <n v="30"/>
    <n v="30"/>
    <s v="Correct"/>
    <x v="0"/>
  </r>
  <r>
    <n v="269"/>
    <d v="2023-02-01T00:00:00"/>
    <s v="CUST269"/>
    <s v="Male"/>
    <n v="25"/>
    <x v="1"/>
    <n v="4"/>
    <n v="500"/>
    <n v="2000"/>
    <n v="2000"/>
    <s v="Correct"/>
    <x v="3"/>
  </r>
  <r>
    <n v="270"/>
    <d v="2023-07-26T00:00:00"/>
    <s v="CUST270"/>
    <s v="Male"/>
    <n v="43"/>
    <x v="2"/>
    <n v="1"/>
    <n v="300"/>
    <n v="300"/>
    <n v="300"/>
    <s v="Correct"/>
    <x v="1"/>
  </r>
  <r>
    <n v="271"/>
    <d v="2023-06-23T00:00:00"/>
    <s v="CUST271"/>
    <s v="Female"/>
    <n v="62"/>
    <x v="0"/>
    <n v="4"/>
    <n v="30"/>
    <n v="120"/>
    <n v="120"/>
    <s v="Correct"/>
    <x v="2"/>
  </r>
  <r>
    <n v="272"/>
    <d v="2023-02-25T00:00:00"/>
    <s v="CUST272"/>
    <s v="Female"/>
    <n v="61"/>
    <x v="2"/>
    <n v="2"/>
    <n v="50"/>
    <n v="100"/>
    <n v="100"/>
    <s v="Correct"/>
    <x v="2"/>
  </r>
  <r>
    <n v="273"/>
    <d v="2023-05-08T00:00:00"/>
    <s v="CUST273"/>
    <s v="Female"/>
    <n v="22"/>
    <x v="0"/>
    <n v="1"/>
    <n v="50"/>
    <n v="50"/>
    <n v="50"/>
    <s v="Correct"/>
    <x v="3"/>
  </r>
  <r>
    <n v="274"/>
    <d v="2023-04-09T00:00:00"/>
    <s v="CUST274"/>
    <s v="Female"/>
    <n v="23"/>
    <x v="1"/>
    <n v="2"/>
    <n v="500"/>
    <n v="1000"/>
    <n v="1000"/>
    <s v="Correct"/>
    <x v="3"/>
  </r>
  <r>
    <n v="275"/>
    <d v="2023-04-08T00:00:00"/>
    <s v="CUST275"/>
    <s v="Male"/>
    <n v="43"/>
    <x v="1"/>
    <n v="2"/>
    <n v="500"/>
    <n v="1000"/>
    <n v="1000"/>
    <s v="Correct"/>
    <x v="1"/>
  </r>
  <r>
    <n v="276"/>
    <d v="2023-10-02T00:00:00"/>
    <s v="CUST276"/>
    <s v="Female"/>
    <n v="21"/>
    <x v="0"/>
    <n v="4"/>
    <n v="25"/>
    <n v="100"/>
    <n v="100"/>
    <s v="Correct"/>
    <x v="3"/>
  </r>
  <r>
    <n v="277"/>
    <d v="2023-08-18T00:00:00"/>
    <s v="CUST277"/>
    <s v="Male"/>
    <n v="36"/>
    <x v="1"/>
    <n v="4"/>
    <n v="25"/>
    <n v="100"/>
    <n v="100"/>
    <s v="Correct"/>
    <x v="0"/>
  </r>
  <r>
    <n v="278"/>
    <d v="2023-03-13T00:00:00"/>
    <s v="CUST278"/>
    <s v="Female"/>
    <n v="37"/>
    <x v="1"/>
    <n v="4"/>
    <n v="25"/>
    <n v="100"/>
    <n v="100"/>
    <s v="Correct"/>
    <x v="0"/>
  </r>
  <r>
    <n v="279"/>
    <d v="2023-08-05T00:00:00"/>
    <s v="CUST279"/>
    <s v="Male"/>
    <n v="50"/>
    <x v="1"/>
    <n v="1"/>
    <n v="500"/>
    <n v="500"/>
    <n v="500"/>
    <s v="Correct"/>
    <x v="1"/>
  </r>
  <r>
    <n v="280"/>
    <d v="2023-04-04T00:00:00"/>
    <s v="CUST280"/>
    <s v="Female"/>
    <n v="37"/>
    <x v="1"/>
    <n v="3"/>
    <n v="500"/>
    <n v="1500"/>
    <n v="1500"/>
    <s v="Correct"/>
    <x v="0"/>
  </r>
  <r>
    <n v="281"/>
    <d v="2023-05-23T00:00:00"/>
    <s v="CUST281"/>
    <s v="Female"/>
    <n v="29"/>
    <x v="0"/>
    <n v="4"/>
    <n v="500"/>
    <n v="2000"/>
    <n v="2000"/>
    <s v="Correct"/>
    <x v="0"/>
  </r>
  <r>
    <n v="282"/>
    <d v="2023-08-25T00:00:00"/>
    <s v="CUST282"/>
    <s v="Female"/>
    <n v="64"/>
    <x v="2"/>
    <n v="4"/>
    <n v="50"/>
    <n v="200"/>
    <n v="200"/>
    <s v="Correct"/>
    <x v="2"/>
  </r>
  <r>
    <n v="283"/>
    <d v="2023-05-08T00:00:00"/>
    <s v="CUST283"/>
    <s v="Female"/>
    <n v="18"/>
    <x v="2"/>
    <n v="1"/>
    <n v="500"/>
    <n v="500"/>
    <n v="500"/>
    <s v="Correct"/>
    <x v="3"/>
  </r>
  <r>
    <n v="284"/>
    <d v="2023-02-08T00:00:00"/>
    <s v="CUST284"/>
    <s v="Male"/>
    <n v="43"/>
    <x v="1"/>
    <n v="4"/>
    <n v="50"/>
    <n v="200"/>
    <n v="200"/>
    <s v="Correct"/>
    <x v="1"/>
  </r>
  <r>
    <n v="285"/>
    <d v="2023-08-15T00:00:00"/>
    <s v="CUST285"/>
    <s v="Female"/>
    <n v="31"/>
    <x v="2"/>
    <n v="1"/>
    <n v="25"/>
    <n v="25"/>
    <n v="25"/>
    <s v="Correct"/>
    <x v="0"/>
  </r>
  <r>
    <n v="286"/>
    <d v="2023-10-09T00:00:00"/>
    <s v="CUST286"/>
    <s v="Male"/>
    <n v="55"/>
    <x v="2"/>
    <n v="2"/>
    <n v="25"/>
    <n v="50"/>
    <n v="50"/>
    <s v="Correct"/>
    <x v="1"/>
  </r>
  <r>
    <n v="287"/>
    <d v="2023-02-20T00:00:00"/>
    <s v="CUST287"/>
    <s v="Male"/>
    <n v="54"/>
    <x v="1"/>
    <n v="4"/>
    <n v="25"/>
    <n v="100"/>
    <n v="100"/>
    <s v="Correct"/>
    <x v="1"/>
  </r>
  <r>
    <n v="288"/>
    <d v="2023-01-26T00:00:00"/>
    <s v="CUST288"/>
    <s v="Male"/>
    <n v="28"/>
    <x v="1"/>
    <n v="4"/>
    <n v="30"/>
    <n v="120"/>
    <n v="120"/>
    <s v="Correct"/>
    <x v="0"/>
  </r>
  <r>
    <n v="289"/>
    <d v="2023-11-30T00:00:00"/>
    <s v="CUST289"/>
    <s v="Male"/>
    <n v="53"/>
    <x v="2"/>
    <n v="2"/>
    <n v="30"/>
    <n v="60"/>
    <n v="60"/>
    <s v="Correct"/>
    <x v="1"/>
  </r>
  <r>
    <n v="290"/>
    <d v="2023-10-04T00:00:00"/>
    <s v="CUST290"/>
    <s v="Female"/>
    <n v="30"/>
    <x v="0"/>
    <n v="2"/>
    <n v="300"/>
    <n v="600"/>
    <n v="600"/>
    <s v="Correct"/>
    <x v="0"/>
  </r>
  <r>
    <n v="291"/>
    <d v="2023-01-08T00:00:00"/>
    <s v="CUST291"/>
    <s v="Male"/>
    <n v="60"/>
    <x v="1"/>
    <n v="2"/>
    <n v="300"/>
    <n v="600"/>
    <n v="600"/>
    <s v="Correct"/>
    <x v="1"/>
  </r>
  <r>
    <n v="292"/>
    <d v="2023-02-17T00:00:00"/>
    <s v="CUST292"/>
    <s v="Male"/>
    <n v="20"/>
    <x v="0"/>
    <n v="4"/>
    <n v="300"/>
    <n v="1200"/>
    <n v="1200"/>
    <s v="Correct"/>
    <x v="3"/>
  </r>
  <r>
    <n v="293"/>
    <d v="2023-05-02T00:00:00"/>
    <s v="CUST293"/>
    <s v="Male"/>
    <n v="50"/>
    <x v="2"/>
    <n v="3"/>
    <n v="30"/>
    <n v="90"/>
    <n v="90"/>
    <s v="Correct"/>
    <x v="1"/>
  </r>
  <r>
    <n v="294"/>
    <d v="2023-03-27T00:00:00"/>
    <s v="CUST294"/>
    <s v="Female"/>
    <n v="23"/>
    <x v="1"/>
    <n v="3"/>
    <n v="30"/>
    <n v="90"/>
    <n v="90"/>
    <s v="Correct"/>
    <x v="3"/>
  </r>
  <r>
    <n v="295"/>
    <d v="2023-07-28T00:00:00"/>
    <s v="CUST295"/>
    <s v="Female"/>
    <n v="27"/>
    <x v="0"/>
    <n v="3"/>
    <n v="300"/>
    <n v="900"/>
    <n v="900"/>
    <s v="Correct"/>
    <x v="0"/>
  </r>
  <r>
    <n v="296"/>
    <d v="2023-09-06T00:00:00"/>
    <s v="CUST296"/>
    <s v="Female"/>
    <n v="22"/>
    <x v="1"/>
    <n v="4"/>
    <n v="300"/>
    <n v="1200"/>
    <n v="1200"/>
    <s v="Correct"/>
    <x v="3"/>
  </r>
  <r>
    <n v="297"/>
    <d v="2023-09-04T00:00:00"/>
    <s v="CUST297"/>
    <s v="Female"/>
    <n v="40"/>
    <x v="2"/>
    <n v="2"/>
    <n v="500"/>
    <n v="1000"/>
    <n v="1000"/>
    <s v="Correct"/>
    <x v="0"/>
  </r>
  <r>
    <n v="298"/>
    <d v="2023-04-20T00:00:00"/>
    <s v="CUST298"/>
    <s v="Male"/>
    <n v="27"/>
    <x v="0"/>
    <n v="4"/>
    <n v="300"/>
    <n v="1200"/>
    <n v="1200"/>
    <s v="Correct"/>
    <x v="0"/>
  </r>
  <r>
    <n v="299"/>
    <d v="2023-07-25T00:00:00"/>
    <s v="CUST299"/>
    <s v="Male"/>
    <n v="61"/>
    <x v="2"/>
    <n v="2"/>
    <n v="500"/>
    <n v="1000"/>
    <n v="1000"/>
    <s v="Correct"/>
    <x v="2"/>
  </r>
  <r>
    <n v="300"/>
    <d v="2023-01-31T00:00:00"/>
    <s v="CUST300"/>
    <s v="Female"/>
    <n v="19"/>
    <x v="2"/>
    <n v="4"/>
    <n v="50"/>
    <n v="200"/>
    <n v="200"/>
    <s v="Correct"/>
    <x v="3"/>
  </r>
  <r>
    <n v="301"/>
    <d v="2023-03-26T00:00:00"/>
    <s v="CUST301"/>
    <s v="Male"/>
    <n v="30"/>
    <x v="1"/>
    <n v="4"/>
    <n v="30"/>
    <n v="120"/>
    <n v="120"/>
    <s v="Correct"/>
    <x v="0"/>
  </r>
  <r>
    <n v="302"/>
    <d v="2023-07-14T00:00:00"/>
    <s v="CUST302"/>
    <s v="Male"/>
    <n v="57"/>
    <x v="0"/>
    <n v="2"/>
    <n v="300"/>
    <n v="600"/>
    <n v="600"/>
    <s v="Correct"/>
    <x v="1"/>
  </r>
  <r>
    <n v="303"/>
    <d v="2023-01-02T00:00:00"/>
    <s v="CUST303"/>
    <s v="Male"/>
    <n v="19"/>
    <x v="2"/>
    <n v="3"/>
    <n v="30"/>
    <n v="90"/>
    <n v="90"/>
    <s v="Correct"/>
    <x v="3"/>
  </r>
  <r>
    <n v="304"/>
    <d v="2023-07-19T00:00:00"/>
    <s v="CUST304"/>
    <s v="Female"/>
    <n v="37"/>
    <x v="2"/>
    <n v="2"/>
    <n v="30"/>
    <n v="60"/>
    <n v="60"/>
    <s v="Correct"/>
    <x v="0"/>
  </r>
  <r>
    <n v="305"/>
    <d v="2023-05-16T00:00:00"/>
    <s v="CUST305"/>
    <s v="Female"/>
    <n v="18"/>
    <x v="0"/>
    <n v="1"/>
    <n v="30"/>
    <n v="30"/>
    <n v="30"/>
    <s v="Correct"/>
    <x v="3"/>
  </r>
  <r>
    <n v="306"/>
    <d v="2023-08-21T00:00:00"/>
    <s v="CUST306"/>
    <s v="Male"/>
    <n v="54"/>
    <x v="2"/>
    <n v="1"/>
    <n v="50"/>
    <n v="50"/>
    <n v="50"/>
    <s v="Correct"/>
    <x v="1"/>
  </r>
  <r>
    <n v="307"/>
    <d v="2023-05-27T00:00:00"/>
    <s v="CUST307"/>
    <s v="Female"/>
    <n v="26"/>
    <x v="2"/>
    <n v="2"/>
    <n v="25"/>
    <n v="50"/>
    <n v="50"/>
    <s v="Correct"/>
    <x v="0"/>
  </r>
  <r>
    <n v="308"/>
    <d v="2023-08-05T00:00:00"/>
    <s v="CUST308"/>
    <s v="Female"/>
    <n v="34"/>
    <x v="0"/>
    <n v="4"/>
    <n v="300"/>
    <n v="1200"/>
    <n v="1200"/>
    <s v="Correct"/>
    <x v="0"/>
  </r>
  <r>
    <n v="309"/>
    <d v="2023-12-23T00:00:00"/>
    <s v="CUST309"/>
    <s v="Female"/>
    <n v="26"/>
    <x v="0"/>
    <n v="1"/>
    <n v="25"/>
    <n v="25"/>
    <n v="25"/>
    <s v="Correct"/>
    <x v="0"/>
  </r>
  <r>
    <n v="310"/>
    <d v="2023-10-12T00:00:00"/>
    <s v="CUST310"/>
    <s v="Female"/>
    <n v="28"/>
    <x v="0"/>
    <n v="1"/>
    <n v="25"/>
    <n v="25"/>
    <n v="25"/>
    <s v="Correct"/>
    <x v="0"/>
  </r>
  <r>
    <n v="311"/>
    <d v="2023-12-05T00:00:00"/>
    <s v="CUST311"/>
    <s v="Female"/>
    <n v="32"/>
    <x v="0"/>
    <n v="4"/>
    <n v="25"/>
    <n v="100"/>
    <n v="100"/>
    <s v="Correct"/>
    <x v="0"/>
  </r>
  <r>
    <n v="312"/>
    <d v="2023-09-07T00:00:00"/>
    <s v="CUST312"/>
    <s v="Male"/>
    <n v="41"/>
    <x v="1"/>
    <n v="4"/>
    <n v="30"/>
    <n v="120"/>
    <n v="120"/>
    <s v="Correct"/>
    <x v="1"/>
  </r>
  <r>
    <n v="313"/>
    <d v="2023-03-21T00:00:00"/>
    <s v="CUST313"/>
    <s v="Female"/>
    <n v="55"/>
    <x v="0"/>
    <n v="3"/>
    <n v="500"/>
    <n v="1500"/>
    <n v="1500"/>
    <s v="Correct"/>
    <x v="1"/>
  </r>
  <r>
    <n v="314"/>
    <d v="2023-04-08T00:00:00"/>
    <s v="CUST314"/>
    <s v="Male"/>
    <n v="52"/>
    <x v="1"/>
    <n v="4"/>
    <n v="30"/>
    <n v="120"/>
    <n v="120"/>
    <s v="Correct"/>
    <x v="1"/>
  </r>
  <r>
    <n v="315"/>
    <d v="2023-06-01T00:00:00"/>
    <s v="CUST315"/>
    <s v="Male"/>
    <n v="47"/>
    <x v="1"/>
    <n v="2"/>
    <n v="30"/>
    <n v="60"/>
    <n v="60"/>
    <s v="Correct"/>
    <x v="1"/>
  </r>
  <r>
    <n v="316"/>
    <d v="2023-04-22T00:00:00"/>
    <s v="CUST316"/>
    <s v="Female"/>
    <n v="48"/>
    <x v="1"/>
    <n v="2"/>
    <n v="25"/>
    <n v="50"/>
    <n v="50"/>
    <s v="Correct"/>
    <x v="1"/>
  </r>
  <r>
    <n v="317"/>
    <d v="2023-01-30T00:00:00"/>
    <s v="CUST317"/>
    <s v="Male"/>
    <n v="22"/>
    <x v="2"/>
    <n v="3"/>
    <n v="30"/>
    <n v="90"/>
    <n v="90"/>
    <s v="Correct"/>
    <x v="3"/>
  </r>
  <r>
    <n v="318"/>
    <d v="2023-10-24T00:00:00"/>
    <s v="CUST318"/>
    <s v="Male"/>
    <n v="61"/>
    <x v="1"/>
    <n v="1"/>
    <n v="25"/>
    <n v="25"/>
    <n v="25"/>
    <s v="Correct"/>
    <x v="2"/>
  </r>
  <r>
    <n v="319"/>
    <d v="2023-10-05T00:00:00"/>
    <s v="CUST319"/>
    <s v="Male"/>
    <n v="31"/>
    <x v="1"/>
    <n v="1"/>
    <n v="500"/>
    <n v="500"/>
    <n v="500"/>
    <s v="Correct"/>
    <x v="0"/>
  </r>
  <r>
    <n v="320"/>
    <d v="2023-02-01T00:00:00"/>
    <s v="CUST320"/>
    <s v="Female"/>
    <n v="28"/>
    <x v="2"/>
    <n v="4"/>
    <n v="300"/>
    <n v="1200"/>
    <n v="1200"/>
    <s v="Correct"/>
    <x v="0"/>
  </r>
  <r>
    <n v="321"/>
    <d v="2023-06-10T00:00:00"/>
    <s v="CUST321"/>
    <s v="Female"/>
    <n v="26"/>
    <x v="2"/>
    <n v="2"/>
    <n v="25"/>
    <n v="50"/>
    <n v="50"/>
    <s v="Correct"/>
    <x v="0"/>
  </r>
  <r>
    <n v="322"/>
    <d v="2023-01-30T00:00:00"/>
    <s v="CUST322"/>
    <s v="Male"/>
    <n v="51"/>
    <x v="2"/>
    <n v="1"/>
    <n v="500"/>
    <n v="500"/>
    <n v="500"/>
    <s v="Correct"/>
    <x v="1"/>
  </r>
  <r>
    <n v="323"/>
    <d v="2023-01-26T00:00:00"/>
    <s v="CUST323"/>
    <s v="Female"/>
    <n v="29"/>
    <x v="0"/>
    <n v="3"/>
    <n v="300"/>
    <n v="900"/>
    <n v="900"/>
    <s v="Correct"/>
    <x v="0"/>
  </r>
  <r>
    <n v="324"/>
    <d v="2023-10-27T00:00:00"/>
    <s v="CUST324"/>
    <s v="Female"/>
    <n v="52"/>
    <x v="2"/>
    <n v="3"/>
    <n v="50"/>
    <n v="150"/>
    <n v="150"/>
    <s v="Correct"/>
    <x v="1"/>
  </r>
  <r>
    <n v="325"/>
    <d v="2023-09-02T00:00:00"/>
    <s v="CUST325"/>
    <s v="Female"/>
    <n v="52"/>
    <x v="2"/>
    <n v="2"/>
    <n v="25"/>
    <n v="50"/>
    <n v="50"/>
    <s v="Correct"/>
    <x v="1"/>
  </r>
  <r>
    <n v="326"/>
    <d v="2023-09-15T00:00:00"/>
    <s v="CUST326"/>
    <s v="Female"/>
    <n v="18"/>
    <x v="1"/>
    <n v="3"/>
    <n v="25"/>
    <n v="75"/>
    <n v="75"/>
    <s v="Correct"/>
    <x v="3"/>
  </r>
  <r>
    <n v="327"/>
    <d v="2023-09-29T00:00:00"/>
    <s v="CUST327"/>
    <s v="Male"/>
    <n v="57"/>
    <x v="2"/>
    <n v="3"/>
    <n v="50"/>
    <n v="150"/>
    <n v="150"/>
    <s v="Correct"/>
    <x v="1"/>
  </r>
  <r>
    <n v="328"/>
    <d v="2023-03-22T00:00:00"/>
    <s v="CUST328"/>
    <s v="Male"/>
    <n v="39"/>
    <x v="0"/>
    <n v="2"/>
    <n v="50"/>
    <n v="100"/>
    <n v="100"/>
    <s v="Correct"/>
    <x v="0"/>
  </r>
  <r>
    <n v="329"/>
    <d v="2023-01-30T00:00:00"/>
    <s v="CUST329"/>
    <s v="Female"/>
    <n v="46"/>
    <x v="2"/>
    <n v="4"/>
    <n v="25"/>
    <n v="100"/>
    <n v="100"/>
    <s v="Correct"/>
    <x v="1"/>
  </r>
  <r>
    <n v="330"/>
    <d v="2023-09-18T00:00:00"/>
    <s v="CUST330"/>
    <s v="Female"/>
    <n v="25"/>
    <x v="0"/>
    <n v="4"/>
    <n v="50"/>
    <n v="200"/>
    <n v="200"/>
    <s v="Correct"/>
    <x v="3"/>
  </r>
  <r>
    <n v="331"/>
    <d v="2023-02-11T00:00:00"/>
    <s v="CUST331"/>
    <s v="Male"/>
    <n v="28"/>
    <x v="2"/>
    <n v="3"/>
    <n v="30"/>
    <n v="90"/>
    <n v="90"/>
    <s v="Correct"/>
    <x v="0"/>
  </r>
  <r>
    <n v="332"/>
    <d v="2023-04-06T00:00:00"/>
    <s v="CUST332"/>
    <s v="Male"/>
    <n v="58"/>
    <x v="2"/>
    <n v="4"/>
    <n v="300"/>
    <n v="1200"/>
    <n v="1200"/>
    <s v="Correct"/>
    <x v="1"/>
  </r>
  <r>
    <n v="333"/>
    <d v="2023-02-05T00:00:00"/>
    <s v="CUST333"/>
    <s v="Female"/>
    <n v="54"/>
    <x v="2"/>
    <n v="4"/>
    <n v="300"/>
    <n v="1200"/>
    <n v="1200"/>
    <s v="Correct"/>
    <x v="1"/>
  </r>
  <r>
    <n v="334"/>
    <d v="2023-11-01T00:00:00"/>
    <s v="CUST334"/>
    <s v="Male"/>
    <n v="31"/>
    <x v="2"/>
    <n v="3"/>
    <n v="300"/>
    <n v="900"/>
    <n v="900"/>
    <s v="Correct"/>
    <x v="0"/>
  </r>
  <r>
    <n v="335"/>
    <d v="2023-02-04T00:00:00"/>
    <s v="CUST335"/>
    <s v="Female"/>
    <n v="47"/>
    <x v="0"/>
    <n v="4"/>
    <n v="30"/>
    <n v="120"/>
    <n v="120"/>
    <s v="Correct"/>
    <x v="1"/>
  </r>
  <r>
    <n v="336"/>
    <d v="2023-12-12T00:00:00"/>
    <s v="CUST336"/>
    <s v="Female"/>
    <n v="52"/>
    <x v="0"/>
    <n v="3"/>
    <n v="50"/>
    <n v="150"/>
    <n v="150"/>
    <s v="Correct"/>
    <x v="1"/>
  </r>
  <r>
    <n v="337"/>
    <d v="2023-05-01T00:00:00"/>
    <s v="CUST337"/>
    <s v="Male"/>
    <n v="38"/>
    <x v="1"/>
    <n v="1"/>
    <n v="500"/>
    <n v="500"/>
    <n v="500"/>
    <s v="Correct"/>
    <x v="0"/>
  </r>
  <r>
    <n v="338"/>
    <d v="2023-07-26T00:00:00"/>
    <s v="CUST338"/>
    <s v="Male"/>
    <n v="54"/>
    <x v="0"/>
    <n v="2"/>
    <n v="50"/>
    <n v="100"/>
    <n v="100"/>
    <s v="Correct"/>
    <x v="1"/>
  </r>
  <r>
    <n v="339"/>
    <d v="2023-03-03T00:00:00"/>
    <s v="CUST339"/>
    <s v="Female"/>
    <n v="22"/>
    <x v="2"/>
    <n v="2"/>
    <n v="25"/>
    <n v="50"/>
    <n v="50"/>
    <s v="Correct"/>
    <x v="3"/>
  </r>
  <r>
    <n v="340"/>
    <d v="2023-10-19T00:00:00"/>
    <s v="CUST340"/>
    <s v="Female"/>
    <n v="36"/>
    <x v="1"/>
    <n v="4"/>
    <n v="300"/>
    <n v="1200"/>
    <n v="1200"/>
    <s v="Correct"/>
    <x v="0"/>
  </r>
  <r>
    <n v="341"/>
    <d v="2023-05-07T00:00:00"/>
    <s v="CUST341"/>
    <s v="Male"/>
    <n v="31"/>
    <x v="1"/>
    <n v="4"/>
    <n v="50"/>
    <n v="200"/>
    <n v="200"/>
    <s v="Correct"/>
    <x v="0"/>
  </r>
  <r>
    <n v="342"/>
    <d v="2023-10-24T00:00:00"/>
    <s v="CUST342"/>
    <s v="Female"/>
    <n v="43"/>
    <x v="1"/>
    <n v="4"/>
    <n v="500"/>
    <n v="2000"/>
    <n v="2000"/>
    <s v="Correct"/>
    <x v="1"/>
  </r>
  <r>
    <n v="343"/>
    <d v="2023-11-01T00:00:00"/>
    <s v="CUST343"/>
    <s v="Male"/>
    <n v="21"/>
    <x v="2"/>
    <n v="2"/>
    <n v="25"/>
    <n v="50"/>
    <n v="50"/>
    <s v="Correct"/>
    <x v="3"/>
  </r>
  <r>
    <n v="344"/>
    <d v="2023-01-21T00:00:00"/>
    <s v="CUST344"/>
    <s v="Female"/>
    <n v="42"/>
    <x v="0"/>
    <n v="1"/>
    <n v="30"/>
    <n v="30"/>
    <n v="30"/>
    <s v="Correct"/>
    <x v="1"/>
  </r>
  <r>
    <n v="345"/>
    <d v="2023-11-14T00:00:00"/>
    <s v="CUST345"/>
    <s v="Male"/>
    <n v="62"/>
    <x v="2"/>
    <n v="1"/>
    <n v="30"/>
    <n v="30"/>
    <n v="30"/>
    <s v="Correct"/>
    <x v="2"/>
  </r>
  <r>
    <n v="346"/>
    <d v="2023-02-11T00:00:00"/>
    <s v="CUST346"/>
    <s v="Male"/>
    <n v="59"/>
    <x v="1"/>
    <n v="2"/>
    <n v="500"/>
    <n v="1000"/>
    <n v="1000"/>
    <s v="Correct"/>
    <x v="1"/>
  </r>
  <r>
    <n v="347"/>
    <d v="2023-08-03T00:00:00"/>
    <s v="CUST347"/>
    <s v="Male"/>
    <n v="42"/>
    <x v="2"/>
    <n v="1"/>
    <n v="25"/>
    <n v="25"/>
    <n v="25"/>
    <s v="Correct"/>
    <x v="1"/>
  </r>
  <r>
    <n v="348"/>
    <d v="2023-12-03T00:00:00"/>
    <s v="CUST348"/>
    <s v="Female"/>
    <n v="35"/>
    <x v="2"/>
    <n v="2"/>
    <n v="300"/>
    <n v="600"/>
    <n v="600"/>
    <s v="Correct"/>
    <x v="0"/>
  </r>
  <r>
    <n v="349"/>
    <d v="2023-10-26T00:00:00"/>
    <s v="CUST349"/>
    <s v="Female"/>
    <n v="57"/>
    <x v="0"/>
    <n v="1"/>
    <n v="50"/>
    <n v="50"/>
    <n v="50"/>
    <s v="Correct"/>
    <x v="1"/>
  </r>
  <r>
    <n v="350"/>
    <d v="2023-10-17T00:00:00"/>
    <s v="CUST350"/>
    <s v="Male"/>
    <n v="25"/>
    <x v="0"/>
    <n v="3"/>
    <n v="25"/>
    <n v="75"/>
    <n v="75"/>
    <s v="Correct"/>
    <x v="3"/>
  </r>
  <r>
    <n v="351"/>
    <d v="2023-09-25T00:00:00"/>
    <s v="CUST351"/>
    <s v="Female"/>
    <n v="56"/>
    <x v="1"/>
    <n v="3"/>
    <n v="30"/>
    <n v="90"/>
    <n v="90"/>
    <s v="Correct"/>
    <x v="1"/>
  </r>
  <r>
    <n v="352"/>
    <d v="2023-06-11T00:00:00"/>
    <s v="CUST352"/>
    <s v="Male"/>
    <n v="57"/>
    <x v="2"/>
    <n v="2"/>
    <n v="500"/>
    <n v="1000"/>
    <n v="1000"/>
    <s v="Correct"/>
    <x v="1"/>
  </r>
  <r>
    <n v="353"/>
    <d v="2023-05-14T00:00:00"/>
    <s v="CUST353"/>
    <s v="Male"/>
    <n v="31"/>
    <x v="2"/>
    <n v="1"/>
    <n v="500"/>
    <n v="500"/>
    <n v="500"/>
    <s v="Correct"/>
    <x v="0"/>
  </r>
  <r>
    <n v="354"/>
    <d v="2023-04-15T00:00:00"/>
    <s v="CUST354"/>
    <s v="Female"/>
    <n v="49"/>
    <x v="0"/>
    <n v="4"/>
    <n v="50"/>
    <n v="200"/>
    <n v="200"/>
    <s v="Correct"/>
    <x v="1"/>
  </r>
  <r>
    <n v="355"/>
    <d v="2023-12-09T00:00:00"/>
    <s v="CUST355"/>
    <s v="Female"/>
    <n v="55"/>
    <x v="2"/>
    <n v="1"/>
    <n v="500"/>
    <n v="500"/>
    <n v="500"/>
    <s v="Correct"/>
    <x v="1"/>
  </r>
  <r>
    <n v="356"/>
    <d v="2023-06-10T00:00:00"/>
    <s v="CUST356"/>
    <s v="Male"/>
    <n v="50"/>
    <x v="2"/>
    <n v="3"/>
    <n v="500"/>
    <n v="1500"/>
    <n v="1500"/>
    <s v="Correct"/>
    <x v="1"/>
  </r>
  <r>
    <n v="357"/>
    <d v="2023-05-03T00:00:00"/>
    <s v="CUST357"/>
    <s v="Female"/>
    <n v="40"/>
    <x v="2"/>
    <n v="3"/>
    <n v="25"/>
    <n v="75"/>
    <n v="75"/>
    <s v="Correct"/>
    <x v="0"/>
  </r>
  <r>
    <n v="358"/>
    <d v="2023-05-16T00:00:00"/>
    <s v="CUST358"/>
    <s v="Female"/>
    <n v="32"/>
    <x v="0"/>
    <n v="1"/>
    <n v="300"/>
    <n v="300"/>
    <n v="300"/>
    <s v="Correct"/>
    <x v="0"/>
  </r>
  <r>
    <n v="359"/>
    <d v="2023-07-22T00:00:00"/>
    <s v="CUST359"/>
    <s v="Male"/>
    <n v="50"/>
    <x v="1"/>
    <n v="1"/>
    <n v="50"/>
    <n v="50"/>
    <n v="50"/>
    <s v="Correct"/>
    <x v="1"/>
  </r>
  <r>
    <n v="360"/>
    <d v="2023-03-09T00:00:00"/>
    <s v="CUST360"/>
    <s v="Male"/>
    <n v="42"/>
    <x v="1"/>
    <n v="4"/>
    <n v="25"/>
    <n v="100"/>
    <n v="100"/>
    <s v="Correct"/>
    <x v="1"/>
  </r>
  <r>
    <n v="361"/>
    <d v="2023-12-10T00:00:00"/>
    <s v="CUST361"/>
    <s v="Female"/>
    <n v="34"/>
    <x v="2"/>
    <n v="4"/>
    <n v="300"/>
    <n v="1200"/>
    <n v="1200"/>
    <s v="Correct"/>
    <x v="0"/>
  </r>
  <r>
    <n v="362"/>
    <d v="2023-11-27T00:00:00"/>
    <s v="CUST362"/>
    <s v="Male"/>
    <n v="50"/>
    <x v="1"/>
    <n v="1"/>
    <n v="25"/>
    <n v="25"/>
    <n v="25"/>
    <s v="Correct"/>
    <x v="1"/>
  </r>
  <r>
    <n v="363"/>
    <d v="2023-06-03T00:00:00"/>
    <s v="CUST363"/>
    <s v="Male"/>
    <n v="64"/>
    <x v="0"/>
    <n v="1"/>
    <n v="25"/>
    <n v="25"/>
    <n v="25"/>
    <s v="Correct"/>
    <x v="2"/>
  </r>
  <r>
    <n v="364"/>
    <d v="2023-08-23T00:00:00"/>
    <s v="CUST364"/>
    <s v="Female"/>
    <n v="19"/>
    <x v="0"/>
    <n v="1"/>
    <n v="500"/>
    <n v="500"/>
    <n v="500"/>
    <s v="Correct"/>
    <x v="3"/>
  </r>
  <r>
    <n v="365"/>
    <d v="2023-06-11T00:00:00"/>
    <s v="CUST365"/>
    <s v="Male"/>
    <n v="31"/>
    <x v="1"/>
    <n v="1"/>
    <n v="300"/>
    <n v="300"/>
    <n v="300"/>
    <s v="Correct"/>
    <x v="0"/>
  </r>
  <r>
    <n v="366"/>
    <d v="2023-02-07T00:00:00"/>
    <s v="CUST366"/>
    <s v="Male"/>
    <n v="57"/>
    <x v="1"/>
    <n v="2"/>
    <n v="50"/>
    <n v="100"/>
    <n v="100"/>
    <s v="Correct"/>
    <x v="1"/>
  </r>
  <r>
    <n v="367"/>
    <d v="2023-01-05T00:00:00"/>
    <s v="CUST367"/>
    <s v="Female"/>
    <n v="57"/>
    <x v="2"/>
    <n v="1"/>
    <n v="50"/>
    <n v="50"/>
    <n v="50"/>
    <s v="Correct"/>
    <x v="1"/>
  </r>
  <r>
    <n v="368"/>
    <d v="2023-08-23T00:00:00"/>
    <s v="CUST368"/>
    <s v="Female"/>
    <n v="56"/>
    <x v="1"/>
    <n v="4"/>
    <n v="300"/>
    <n v="1200"/>
    <n v="1200"/>
    <s v="Correct"/>
    <x v="1"/>
  </r>
  <r>
    <n v="369"/>
    <d v="2023-11-15T00:00:00"/>
    <s v="CUST369"/>
    <s v="Male"/>
    <n v="23"/>
    <x v="2"/>
    <n v="3"/>
    <n v="500"/>
    <n v="1500"/>
    <n v="1500"/>
    <s v="Correct"/>
    <x v="3"/>
  </r>
  <r>
    <n v="370"/>
    <d v="2023-10-16T00:00:00"/>
    <s v="CUST370"/>
    <s v="Male"/>
    <n v="23"/>
    <x v="2"/>
    <n v="2"/>
    <n v="30"/>
    <n v="60"/>
    <n v="60"/>
    <s v="Correct"/>
    <x v="3"/>
  </r>
  <r>
    <n v="371"/>
    <d v="2023-02-21T00:00:00"/>
    <s v="CUST371"/>
    <s v="Female"/>
    <n v="20"/>
    <x v="0"/>
    <n v="1"/>
    <n v="25"/>
    <n v="25"/>
    <n v="25"/>
    <s v="Correct"/>
    <x v="3"/>
  </r>
  <r>
    <n v="372"/>
    <d v="2023-02-07T00:00:00"/>
    <s v="CUST372"/>
    <s v="Female"/>
    <n v="24"/>
    <x v="0"/>
    <n v="3"/>
    <n v="500"/>
    <n v="1500"/>
    <n v="1500"/>
    <s v="Correct"/>
    <x v="3"/>
  </r>
  <r>
    <n v="373"/>
    <d v="2023-10-03T00:00:00"/>
    <s v="CUST373"/>
    <s v="Female"/>
    <n v="25"/>
    <x v="0"/>
    <n v="2"/>
    <n v="300"/>
    <n v="600"/>
    <n v="600"/>
    <s v="Correct"/>
    <x v="3"/>
  </r>
  <r>
    <n v="374"/>
    <d v="2023-04-20T00:00:00"/>
    <s v="CUST374"/>
    <s v="Female"/>
    <n v="59"/>
    <x v="0"/>
    <n v="3"/>
    <n v="25"/>
    <n v="75"/>
    <n v="75"/>
    <s v="Correct"/>
    <x v="1"/>
  </r>
  <r>
    <n v="375"/>
    <d v="2023-09-17T00:00:00"/>
    <s v="CUST375"/>
    <s v="Male"/>
    <n v="32"/>
    <x v="1"/>
    <n v="1"/>
    <n v="50"/>
    <n v="50"/>
    <n v="50"/>
    <s v="Correct"/>
    <x v="0"/>
  </r>
  <r>
    <n v="376"/>
    <d v="2023-05-16T00:00:00"/>
    <s v="CUST376"/>
    <s v="Female"/>
    <n v="64"/>
    <x v="0"/>
    <n v="1"/>
    <n v="30"/>
    <n v="30"/>
    <n v="30"/>
    <s v="Correct"/>
    <x v="2"/>
  </r>
  <r>
    <n v="377"/>
    <d v="2023-03-09T00:00:00"/>
    <s v="CUST377"/>
    <s v="Female"/>
    <n v="46"/>
    <x v="1"/>
    <n v="4"/>
    <n v="50"/>
    <n v="200"/>
    <n v="200"/>
    <s v="Correct"/>
    <x v="1"/>
  </r>
  <r>
    <n v="378"/>
    <d v="2023-06-28T00:00:00"/>
    <s v="CUST378"/>
    <s v="Male"/>
    <n v="50"/>
    <x v="0"/>
    <n v="1"/>
    <n v="300"/>
    <n v="300"/>
    <n v="300"/>
    <s v="Correct"/>
    <x v="1"/>
  </r>
  <r>
    <n v="379"/>
    <d v="2023-02-05T00:00:00"/>
    <s v="CUST379"/>
    <s v="Female"/>
    <n v="47"/>
    <x v="1"/>
    <n v="1"/>
    <n v="25"/>
    <n v="25"/>
    <n v="25"/>
    <s v="Correct"/>
    <x v="1"/>
  </r>
  <r>
    <n v="380"/>
    <d v="2023-05-06T00:00:00"/>
    <s v="CUST380"/>
    <s v="Male"/>
    <n v="56"/>
    <x v="2"/>
    <n v="2"/>
    <n v="300"/>
    <n v="600"/>
    <n v="600"/>
    <s v="Correct"/>
    <x v="1"/>
  </r>
  <r>
    <n v="381"/>
    <d v="2023-07-09T00:00:00"/>
    <s v="CUST381"/>
    <s v="Female"/>
    <n v="44"/>
    <x v="1"/>
    <n v="4"/>
    <n v="25"/>
    <n v="100"/>
    <n v="100"/>
    <s v="Correct"/>
    <x v="1"/>
  </r>
  <r>
    <n v="382"/>
    <d v="2023-05-26T00:00:00"/>
    <s v="CUST382"/>
    <s v="Female"/>
    <n v="53"/>
    <x v="1"/>
    <n v="2"/>
    <n v="500"/>
    <n v="1000"/>
    <n v="1000"/>
    <s v="Correct"/>
    <x v="1"/>
  </r>
  <r>
    <n v="383"/>
    <d v="2023-03-22T00:00:00"/>
    <s v="CUST383"/>
    <s v="Female"/>
    <n v="46"/>
    <x v="0"/>
    <n v="3"/>
    <n v="30"/>
    <n v="90"/>
    <n v="90"/>
    <s v="Correct"/>
    <x v="1"/>
  </r>
  <r>
    <n v="384"/>
    <d v="2023-08-13T00:00:00"/>
    <s v="CUST384"/>
    <s v="Male"/>
    <n v="55"/>
    <x v="1"/>
    <n v="1"/>
    <n v="500"/>
    <n v="500"/>
    <n v="500"/>
    <s v="Correct"/>
    <x v="1"/>
  </r>
  <r>
    <n v="385"/>
    <d v="2023-10-06T00:00:00"/>
    <s v="CUST385"/>
    <s v="Male"/>
    <n v="50"/>
    <x v="2"/>
    <n v="3"/>
    <n v="500"/>
    <n v="1500"/>
    <n v="1500"/>
    <s v="Correct"/>
    <x v="1"/>
  </r>
  <r>
    <n v="386"/>
    <d v="2023-12-27T00:00:00"/>
    <s v="CUST386"/>
    <s v="Female"/>
    <n v="54"/>
    <x v="2"/>
    <n v="2"/>
    <n v="300"/>
    <n v="600"/>
    <n v="600"/>
    <s v="Correct"/>
    <x v="1"/>
  </r>
  <r>
    <n v="387"/>
    <d v="2023-06-04T00:00:00"/>
    <s v="CUST387"/>
    <s v="Male"/>
    <n v="44"/>
    <x v="0"/>
    <n v="1"/>
    <n v="30"/>
    <n v="30"/>
    <n v="30"/>
    <s v="Correct"/>
    <x v="1"/>
  </r>
  <r>
    <n v="388"/>
    <d v="2023-11-10T00:00:00"/>
    <s v="CUST388"/>
    <s v="Male"/>
    <n v="50"/>
    <x v="2"/>
    <n v="1"/>
    <n v="25"/>
    <n v="25"/>
    <n v="25"/>
    <s v="Correct"/>
    <x v="1"/>
  </r>
  <r>
    <n v="389"/>
    <d v="2023-12-01T00:00:00"/>
    <s v="CUST389"/>
    <s v="Male"/>
    <n v="21"/>
    <x v="1"/>
    <n v="2"/>
    <n v="25"/>
    <n v="50"/>
    <n v="50"/>
    <s v="Correct"/>
    <x v="3"/>
  </r>
  <r>
    <n v="390"/>
    <d v="2023-09-28T00:00:00"/>
    <s v="CUST390"/>
    <s v="Male"/>
    <n v="39"/>
    <x v="2"/>
    <n v="2"/>
    <n v="50"/>
    <n v="100"/>
    <n v="100"/>
    <s v="Correct"/>
    <x v="0"/>
  </r>
  <r>
    <n v="391"/>
    <d v="2023-01-05T00:00:00"/>
    <s v="CUST391"/>
    <s v="Male"/>
    <n v="19"/>
    <x v="0"/>
    <n v="2"/>
    <n v="25"/>
    <n v="50"/>
    <n v="50"/>
    <s v="Correct"/>
    <x v="3"/>
  </r>
  <r>
    <n v="392"/>
    <d v="2023-12-08T00:00:00"/>
    <s v="CUST392"/>
    <s v="Male"/>
    <n v="27"/>
    <x v="1"/>
    <n v="2"/>
    <n v="300"/>
    <n v="600"/>
    <n v="600"/>
    <s v="Correct"/>
    <x v="0"/>
  </r>
  <r>
    <n v="393"/>
    <d v="2023-10-11T00:00:00"/>
    <s v="CUST393"/>
    <s v="Female"/>
    <n v="22"/>
    <x v="0"/>
    <n v="2"/>
    <n v="500"/>
    <n v="1000"/>
    <n v="1000"/>
    <s v="Correct"/>
    <x v="3"/>
  </r>
  <r>
    <n v="394"/>
    <d v="2023-06-03T00:00:00"/>
    <s v="CUST394"/>
    <s v="Female"/>
    <n v="27"/>
    <x v="1"/>
    <n v="1"/>
    <n v="500"/>
    <n v="500"/>
    <n v="500"/>
    <s v="Correct"/>
    <x v="0"/>
  </r>
  <r>
    <n v="395"/>
    <d v="2023-12-06T00:00:00"/>
    <s v="CUST395"/>
    <s v="Male"/>
    <n v="50"/>
    <x v="2"/>
    <n v="2"/>
    <n v="500"/>
    <n v="1000"/>
    <n v="1000"/>
    <s v="Correct"/>
    <x v="1"/>
  </r>
  <r>
    <n v="396"/>
    <d v="2023-02-23T00:00:00"/>
    <s v="CUST396"/>
    <s v="Female"/>
    <n v="55"/>
    <x v="0"/>
    <n v="1"/>
    <n v="30"/>
    <n v="30"/>
    <n v="30"/>
    <s v="Correct"/>
    <x v="1"/>
  </r>
  <r>
    <n v="397"/>
    <d v="2023-03-10T00:00:00"/>
    <s v="CUST397"/>
    <s v="Female"/>
    <n v="30"/>
    <x v="0"/>
    <n v="1"/>
    <n v="25"/>
    <n v="25"/>
    <n v="25"/>
    <s v="Correct"/>
    <x v="0"/>
  </r>
  <r>
    <n v="398"/>
    <d v="2023-05-16T00:00:00"/>
    <s v="CUST398"/>
    <s v="Female"/>
    <n v="48"/>
    <x v="1"/>
    <n v="2"/>
    <n v="300"/>
    <n v="600"/>
    <n v="600"/>
    <s v="Correct"/>
    <x v="1"/>
  </r>
  <r>
    <n v="399"/>
    <d v="2023-03-01T00:00:00"/>
    <s v="CUST399"/>
    <s v="Female"/>
    <n v="64"/>
    <x v="0"/>
    <n v="2"/>
    <n v="30"/>
    <n v="60"/>
    <n v="60"/>
    <s v="Correct"/>
    <x v="2"/>
  </r>
  <r>
    <n v="400"/>
    <d v="2023-02-24T00:00:00"/>
    <s v="CUST400"/>
    <s v="Male"/>
    <n v="53"/>
    <x v="1"/>
    <n v="4"/>
    <n v="50"/>
    <n v="200"/>
    <n v="200"/>
    <s v="Correct"/>
    <x v="1"/>
  </r>
  <r>
    <n v="401"/>
    <d v="2023-10-11T00:00:00"/>
    <s v="CUST401"/>
    <s v="Female"/>
    <n v="62"/>
    <x v="1"/>
    <n v="1"/>
    <n v="300"/>
    <n v="300"/>
    <n v="300"/>
    <s v="Correct"/>
    <x v="2"/>
  </r>
  <r>
    <n v="402"/>
    <d v="2023-03-21T00:00:00"/>
    <s v="CUST402"/>
    <s v="Female"/>
    <n v="41"/>
    <x v="1"/>
    <n v="2"/>
    <n v="300"/>
    <n v="600"/>
    <n v="600"/>
    <s v="Correct"/>
    <x v="1"/>
  </r>
  <r>
    <n v="403"/>
    <d v="2023-05-20T00:00:00"/>
    <s v="CUST403"/>
    <s v="Male"/>
    <n v="32"/>
    <x v="1"/>
    <n v="2"/>
    <n v="300"/>
    <n v="600"/>
    <n v="600"/>
    <s v="Correct"/>
    <x v="0"/>
  </r>
  <r>
    <n v="404"/>
    <d v="2023-05-25T00:00:00"/>
    <s v="CUST404"/>
    <s v="Male"/>
    <n v="46"/>
    <x v="2"/>
    <n v="2"/>
    <n v="500"/>
    <n v="1000"/>
    <n v="1000"/>
    <s v="Correct"/>
    <x v="1"/>
  </r>
  <r>
    <n v="405"/>
    <d v="2023-11-06T00:00:00"/>
    <s v="CUST405"/>
    <s v="Female"/>
    <n v="25"/>
    <x v="1"/>
    <n v="4"/>
    <n v="300"/>
    <n v="1200"/>
    <n v="1200"/>
    <s v="Correct"/>
    <x v="3"/>
  </r>
  <r>
    <n v="406"/>
    <d v="2023-04-18T00:00:00"/>
    <s v="CUST406"/>
    <s v="Female"/>
    <n v="22"/>
    <x v="0"/>
    <n v="4"/>
    <n v="25"/>
    <n v="100"/>
    <n v="100"/>
    <s v="Correct"/>
    <x v="3"/>
  </r>
  <r>
    <n v="407"/>
    <d v="2023-06-25T00:00:00"/>
    <s v="CUST407"/>
    <s v="Female"/>
    <n v="46"/>
    <x v="2"/>
    <n v="3"/>
    <n v="300"/>
    <n v="900"/>
    <n v="900"/>
    <s v="Correct"/>
    <x v="1"/>
  </r>
  <r>
    <n v="408"/>
    <d v="2023-04-15T00:00:00"/>
    <s v="CUST408"/>
    <s v="Female"/>
    <n v="64"/>
    <x v="0"/>
    <n v="1"/>
    <n v="500"/>
    <n v="500"/>
    <n v="500"/>
    <s v="Correct"/>
    <x v="2"/>
  </r>
  <r>
    <n v="409"/>
    <d v="2023-12-18T00:00:00"/>
    <s v="CUST409"/>
    <s v="Female"/>
    <n v="21"/>
    <x v="2"/>
    <n v="3"/>
    <n v="300"/>
    <n v="900"/>
    <n v="900"/>
    <s v="Correct"/>
    <x v="3"/>
  </r>
  <r>
    <n v="410"/>
    <d v="2023-11-21T00:00:00"/>
    <s v="CUST410"/>
    <s v="Female"/>
    <n v="29"/>
    <x v="1"/>
    <n v="2"/>
    <n v="50"/>
    <n v="100"/>
    <n v="100"/>
    <s v="Correct"/>
    <x v="0"/>
  </r>
  <r>
    <n v="411"/>
    <d v="2023-05-16T00:00:00"/>
    <s v="CUST411"/>
    <s v="Male"/>
    <n v="62"/>
    <x v="2"/>
    <n v="4"/>
    <n v="50"/>
    <n v="200"/>
    <n v="200"/>
    <s v="Correct"/>
    <x v="2"/>
  </r>
  <r>
    <n v="412"/>
    <d v="2023-09-16T00:00:00"/>
    <s v="CUST412"/>
    <s v="Female"/>
    <n v="19"/>
    <x v="2"/>
    <n v="4"/>
    <n v="500"/>
    <n v="2000"/>
    <n v="2000"/>
    <s v="Correct"/>
    <x v="3"/>
  </r>
  <r>
    <n v="413"/>
    <d v="2023-09-08T00:00:00"/>
    <s v="CUST413"/>
    <s v="Female"/>
    <n v="44"/>
    <x v="0"/>
    <n v="3"/>
    <n v="25"/>
    <n v="75"/>
    <n v="75"/>
    <s v="Correct"/>
    <x v="1"/>
  </r>
  <r>
    <n v="414"/>
    <d v="2023-05-09T00:00:00"/>
    <s v="CUST414"/>
    <s v="Male"/>
    <n v="48"/>
    <x v="0"/>
    <n v="4"/>
    <n v="25"/>
    <n v="100"/>
    <n v="100"/>
    <s v="Correct"/>
    <x v="1"/>
  </r>
  <r>
    <n v="415"/>
    <d v="2023-01-27T00:00:00"/>
    <s v="CUST415"/>
    <s v="Male"/>
    <n v="53"/>
    <x v="1"/>
    <n v="2"/>
    <n v="30"/>
    <n v="60"/>
    <n v="60"/>
    <s v="Correct"/>
    <x v="1"/>
  </r>
  <r>
    <n v="416"/>
    <d v="2023-02-17T00:00:00"/>
    <s v="CUST416"/>
    <s v="Male"/>
    <n v="53"/>
    <x v="2"/>
    <n v="4"/>
    <n v="500"/>
    <n v="2000"/>
    <n v="2000"/>
    <s v="Correct"/>
    <x v="1"/>
  </r>
  <r>
    <n v="417"/>
    <d v="2023-11-21T00:00:00"/>
    <s v="CUST417"/>
    <s v="Male"/>
    <n v="43"/>
    <x v="2"/>
    <n v="3"/>
    <n v="300"/>
    <n v="900"/>
    <n v="900"/>
    <s v="Correct"/>
    <x v="1"/>
  </r>
  <r>
    <n v="418"/>
    <d v="2023-08-05T00:00:00"/>
    <s v="CUST418"/>
    <s v="Female"/>
    <n v="60"/>
    <x v="2"/>
    <n v="2"/>
    <n v="500"/>
    <n v="1000"/>
    <n v="1000"/>
    <s v="Correct"/>
    <x v="1"/>
  </r>
  <r>
    <n v="419"/>
    <d v="2023-05-22T00:00:00"/>
    <s v="CUST419"/>
    <s v="Female"/>
    <n v="44"/>
    <x v="1"/>
    <n v="3"/>
    <n v="30"/>
    <n v="90"/>
    <n v="90"/>
    <s v="Correct"/>
    <x v="1"/>
  </r>
  <r>
    <n v="420"/>
    <d v="2023-01-23T00:00:00"/>
    <s v="CUST420"/>
    <s v="Female"/>
    <n v="22"/>
    <x v="1"/>
    <n v="4"/>
    <n v="500"/>
    <n v="2000"/>
    <n v="2000"/>
    <s v="Correct"/>
    <x v="3"/>
  </r>
  <r>
    <n v="421"/>
    <d v="2023-01-02T00:00:00"/>
    <s v="CUST421"/>
    <s v="Female"/>
    <n v="37"/>
    <x v="1"/>
    <n v="3"/>
    <n v="500"/>
    <n v="1500"/>
    <n v="1500"/>
    <s v="Correct"/>
    <x v="0"/>
  </r>
  <r>
    <n v="422"/>
    <d v="2023-06-20T00:00:00"/>
    <s v="CUST422"/>
    <s v="Female"/>
    <n v="28"/>
    <x v="1"/>
    <n v="3"/>
    <n v="30"/>
    <n v="90"/>
    <n v="90"/>
    <s v="Correct"/>
    <x v="0"/>
  </r>
  <r>
    <n v="423"/>
    <d v="2023-03-08T00:00:00"/>
    <s v="CUST423"/>
    <s v="Female"/>
    <n v="27"/>
    <x v="1"/>
    <n v="1"/>
    <n v="25"/>
    <n v="25"/>
    <n v="25"/>
    <s v="Correct"/>
    <x v="0"/>
  </r>
  <r>
    <n v="424"/>
    <d v="2023-11-23T00:00:00"/>
    <s v="CUST424"/>
    <s v="Male"/>
    <n v="57"/>
    <x v="0"/>
    <n v="4"/>
    <n v="300"/>
    <n v="1200"/>
    <n v="1200"/>
    <s v="Correct"/>
    <x v="1"/>
  </r>
  <r>
    <n v="425"/>
    <d v="2023-05-15T00:00:00"/>
    <s v="CUST425"/>
    <s v="Female"/>
    <n v="55"/>
    <x v="2"/>
    <n v="4"/>
    <n v="30"/>
    <n v="120"/>
    <n v="120"/>
    <s v="Correct"/>
    <x v="1"/>
  </r>
  <r>
    <n v="426"/>
    <d v="2023-03-24T00:00:00"/>
    <s v="CUST426"/>
    <s v="Male"/>
    <n v="23"/>
    <x v="2"/>
    <n v="3"/>
    <n v="50"/>
    <n v="150"/>
    <n v="150"/>
    <s v="Correct"/>
    <x v="3"/>
  </r>
  <r>
    <n v="427"/>
    <d v="2023-08-15T00:00:00"/>
    <s v="CUST427"/>
    <s v="Male"/>
    <n v="25"/>
    <x v="2"/>
    <n v="1"/>
    <n v="25"/>
    <n v="25"/>
    <n v="25"/>
    <s v="Correct"/>
    <x v="3"/>
  </r>
  <r>
    <n v="428"/>
    <d v="2023-10-10T00:00:00"/>
    <s v="CUST428"/>
    <s v="Female"/>
    <n v="40"/>
    <x v="2"/>
    <n v="4"/>
    <n v="50"/>
    <n v="200"/>
    <n v="200"/>
    <s v="Correct"/>
    <x v="0"/>
  </r>
  <r>
    <n v="429"/>
    <d v="2023-12-28T00:00:00"/>
    <s v="CUST429"/>
    <s v="Male"/>
    <n v="64"/>
    <x v="2"/>
    <n v="2"/>
    <n v="25"/>
    <n v="50"/>
    <n v="50"/>
    <s v="Correct"/>
    <x v="2"/>
  </r>
  <r>
    <n v="430"/>
    <d v="2023-08-07T00:00:00"/>
    <s v="CUST430"/>
    <s v="Female"/>
    <n v="43"/>
    <x v="2"/>
    <n v="3"/>
    <n v="300"/>
    <n v="900"/>
    <n v="900"/>
    <s v="Correct"/>
    <x v="1"/>
  </r>
  <r>
    <n v="431"/>
    <d v="2023-10-15T00:00:00"/>
    <s v="CUST431"/>
    <s v="Male"/>
    <n v="63"/>
    <x v="2"/>
    <n v="4"/>
    <n v="300"/>
    <n v="1200"/>
    <n v="1200"/>
    <s v="Correct"/>
    <x v="2"/>
  </r>
  <r>
    <n v="432"/>
    <d v="2023-01-05T00:00:00"/>
    <s v="CUST432"/>
    <s v="Female"/>
    <n v="60"/>
    <x v="2"/>
    <n v="2"/>
    <n v="500"/>
    <n v="1000"/>
    <n v="1000"/>
    <s v="Correct"/>
    <x v="1"/>
  </r>
  <r>
    <n v="433"/>
    <d v="2023-02-27T00:00:00"/>
    <s v="CUST433"/>
    <s v="Male"/>
    <n v="29"/>
    <x v="0"/>
    <n v="4"/>
    <n v="50"/>
    <n v="200"/>
    <n v="200"/>
    <s v="Correct"/>
    <x v="0"/>
  </r>
  <r>
    <n v="434"/>
    <d v="2023-02-08T00:00:00"/>
    <s v="CUST434"/>
    <s v="Female"/>
    <n v="43"/>
    <x v="2"/>
    <n v="2"/>
    <n v="25"/>
    <n v="50"/>
    <n v="50"/>
    <s v="Correct"/>
    <x v="1"/>
  </r>
  <r>
    <n v="435"/>
    <d v="2023-12-20T00:00:00"/>
    <s v="CUST435"/>
    <s v="Female"/>
    <n v="30"/>
    <x v="0"/>
    <n v="3"/>
    <n v="300"/>
    <n v="900"/>
    <n v="900"/>
    <s v="Correct"/>
    <x v="0"/>
  </r>
  <r>
    <n v="436"/>
    <d v="2023-03-18T00:00:00"/>
    <s v="CUST436"/>
    <s v="Female"/>
    <n v="57"/>
    <x v="1"/>
    <n v="4"/>
    <n v="30"/>
    <n v="120"/>
    <n v="120"/>
    <s v="Correct"/>
    <x v="1"/>
  </r>
  <r>
    <n v="437"/>
    <d v="2023-10-07T00:00:00"/>
    <s v="CUST437"/>
    <s v="Female"/>
    <n v="35"/>
    <x v="2"/>
    <n v="4"/>
    <n v="300"/>
    <n v="1200"/>
    <n v="1200"/>
    <s v="Correct"/>
    <x v="0"/>
  </r>
  <r>
    <n v="438"/>
    <d v="2023-01-19T00:00:00"/>
    <s v="CUST438"/>
    <s v="Female"/>
    <n v="42"/>
    <x v="1"/>
    <n v="1"/>
    <n v="30"/>
    <n v="30"/>
    <n v="30"/>
    <s v="Correct"/>
    <x v="1"/>
  </r>
  <r>
    <n v="439"/>
    <d v="2023-07-09T00:00:00"/>
    <s v="CUST439"/>
    <s v="Male"/>
    <n v="50"/>
    <x v="1"/>
    <n v="3"/>
    <n v="25"/>
    <n v="75"/>
    <n v="75"/>
    <s v="Correct"/>
    <x v="1"/>
  </r>
  <r>
    <n v="440"/>
    <d v="2023-10-26T00:00:00"/>
    <s v="CUST440"/>
    <s v="Male"/>
    <n v="64"/>
    <x v="1"/>
    <n v="2"/>
    <n v="300"/>
    <n v="600"/>
    <n v="600"/>
    <s v="Correct"/>
    <x v="2"/>
  </r>
  <r>
    <n v="441"/>
    <d v="2023-10-10T00:00:00"/>
    <s v="CUST441"/>
    <s v="Male"/>
    <n v="57"/>
    <x v="0"/>
    <n v="4"/>
    <n v="300"/>
    <n v="1200"/>
    <n v="1200"/>
    <s v="Correct"/>
    <x v="1"/>
  </r>
  <r>
    <n v="442"/>
    <d v="2023-03-17T00:00:00"/>
    <s v="CUST442"/>
    <s v="Female"/>
    <n v="60"/>
    <x v="1"/>
    <n v="4"/>
    <n v="25"/>
    <n v="100"/>
    <n v="100"/>
    <s v="Correct"/>
    <x v="1"/>
  </r>
  <r>
    <n v="443"/>
    <d v="2023-08-09T00:00:00"/>
    <s v="CUST443"/>
    <s v="Male"/>
    <n v="29"/>
    <x v="1"/>
    <n v="2"/>
    <n v="300"/>
    <n v="600"/>
    <n v="600"/>
    <s v="Correct"/>
    <x v="0"/>
  </r>
  <r>
    <n v="444"/>
    <d v="2023-03-07T00:00:00"/>
    <s v="CUST444"/>
    <s v="Female"/>
    <n v="61"/>
    <x v="1"/>
    <n v="3"/>
    <n v="30"/>
    <n v="90"/>
    <n v="90"/>
    <s v="Correct"/>
    <x v="2"/>
  </r>
  <r>
    <n v="445"/>
    <d v="2023-01-22T00:00:00"/>
    <s v="CUST445"/>
    <s v="Female"/>
    <n v="53"/>
    <x v="2"/>
    <n v="1"/>
    <n v="300"/>
    <n v="300"/>
    <n v="300"/>
    <s v="Correct"/>
    <x v="1"/>
  </r>
  <r>
    <n v="446"/>
    <d v="2023-06-07T00:00:00"/>
    <s v="CUST446"/>
    <s v="Male"/>
    <n v="21"/>
    <x v="2"/>
    <n v="1"/>
    <n v="50"/>
    <n v="50"/>
    <n v="50"/>
    <s v="Correct"/>
    <x v="3"/>
  </r>
  <r>
    <n v="447"/>
    <d v="2023-07-06T00:00:00"/>
    <s v="CUST447"/>
    <s v="Male"/>
    <n v="22"/>
    <x v="0"/>
    <n v="4"/>
    <n v="500"/>
    <n v="2000"/>
    <n v="2000"/>
    <s v="Correct"/>
    <x v="3"/>
  </r>
  <r>
    <n v="448"/>
    <d v="2023-01-21T00:00:00"/>
    <s v="CUST448"/>
    <s v="Female"/>
    <n v="54"/>
    <x v="0"/>
    <n v="2"/>
    <n v="30"/>
    <n v="60"/>
    <n v="60"/>
    <s v="Correct"/>
    <x v="1"/>
  </r>
  <r>
    <n v="449"/>
    <d v="2023-07-03T00:00:00"/>
    <s v="CUST449"/>
    <s v="Male"/>
    <n v="25"/>
    <x v="2"/>
    <n v="4"/>
    <n v="50"/>
    <n v="200"/>
    <n v="200"/>
    <s v="Correct"/>
    <x v="3"/>
  </r>
  <r>
    <n v="450"/>
    <d v="2023-04-18T00:00:00"/>
    <s v="CUST450"/>
    <s v="Female"/>
    <n v="59"/>
    <x v="0"/>
    <n v="2"/>
    <n v="25"/>
    <n v="50"/>
    <n v="50"/>
    <s v="Correct"/>
    <x v="1"/>
  </r>
  <r>
    <n v="451"/>
    <d v="2023-12-16T00:00:00"/>
    <s v="CUST451"/>
    <s v="Female"/>
    <n v="45"/>
    <x v="2"/>
    <n v="1"/>
    <n v="30"/>
    <n v="30"/>
    <n v="30"/>
    <s v="Correct"/>
    <x v="1"/>
  </r>
  <r>
    <n v="452"/>
    <d v="2023-05-08T00:00:00"/>
    <s v="CUST452"/>
    <s v="Female"/>
    <n v="48"/>
    <x v="1"/>
    <n v="3"/>
    <n v="500"/>
    <n v="1500"/>
    <n v="1500"/>
    <s v="Correct"/>
    <x v="1"/>
  </r>
  <r>
    <n v="453"/>
    <d v="2023-12-08T00:00:00"/>
    <s v="CUST453"/>
    <s v="Female"/>
    <n v="26"/>
    <x v="1"/>
    <n v="2"/>
    <n v="500"/>
    <n v="1000"/>
    <n v="1000"/>
    <s v="Correct"/>
    <x v="0"/>
  </r>
  <r>
    <n v="454"/>
    <d v="2023-02-22T00:00:00"/>
    <s v="CUST454"/>
    <s v="Female"/>
    <n v="46"/>
    <x v="0"/>
    <n v="1"/>
    <n v="25"/>
    <n v="25"/>
    <n v="25"/>
    <s v="Correct"/>
    <x v="1"/>
  </r>
  <r>
    <n v="455"/>
    <d v="2023-07-01T00:00:00"/>
    <s v="CUST455"/>
    <s v="Male"/>
    <n v="31"/>
    <x v="2"/>
    <n v="4"/>
    <n v="25"/>
    <n v="100"/>
    <n v="100"/>
    <s v="Correct"/>
    <x v="0"/>
  </r>
  <r>
    <n v="456"/>
    <d v="2023-10-14T00:00:00"/>
    <s v="CUST456"/>
    <s v="Male"/>
    <n v="57"/>
    <x v="2"/>
    <n v="2"/>
    <n v="30"/>
    <n v="60"/>
    <n v="60"/>
    <s v="Correct"/>
    <x v="1"/>
  </r>
  <r>
    <n v="457"/>
    <d v="2023-07-28T00:00:00"/>
    <s v="CUST457"/>
    <s v="Female"/>
    <n v="58"/>
    <x v="0"/>
    <n v="3"/>
    <n v="300"/>
    <n v="900"/>
    <n v="900"/>
    <s v="Correct"/>
    <x v="1"/>
  </r>
  <r>
    <n v="458"/>
    <d v="2023-11-14T00:00:00"/>
    <s v="CUST458"/>
    <s v="Female"/>
    <n v="39"/>
    <x v="2"/>
    <n v="4"/>
    <n v="25"/>
    <n v="100"/>
    <n v="100"/>
    <s v="Correct"/>
    <x v="0"/>
  </r>
  <r>
    <n v="459"/>
    <d v="2023-03-21T00:00:00"/>
    <s v="CUST459"/>
    <s v="Male"/>
    <n v="28"/>
    <x v="1"/>
    <n v="4"/>
    <n v="300"/>
    <n v="1200"/>
    <n v="1200"/>
    <s v="Correct"/>
    <x v="0"/>
  </r>
  <r>
    <n v="460"/>
    <d v="2023-05-02T00:00:00"/>
    <s v="CUST460"/>
    <s v="Male"/>
    <n v="40"/>
    <x v="0"/>
    <n v="1"/>
    <n v="50"/>
    <n v="50"/>
    <n v="50"/>
    <s v="Correct"/>
    <x v="0"/>
  </r>
  <r>
    <n v="461"/>
    <d v="2023-03-25T00:00:00"/>
    <s v="CUST461"/>
    <s v="Female"/>
    <n v="18"/>
    <x v="0"/>
    <n v="2"/>
    <n v="500"/>
    <n v="1000"/>
    <n v="1000"/>
    <s v="Correct"/>
    <x v="3"/>
  </r>
  <r>
    <n v="462"/>
    <d v="2023-04-01T00:00:00"/>
    <s v="CUST462"/>
    <s v="Male"/>
    <n v="63"/>
    <x v="2"/>
    <n v="4"/>
    <n v="300"/>
    <n v="1200"/>
    <n v="1200"/>
    <s v="Correct"/>
    <x v="2"/>
  </r>
  <r>
    <n v="463"/>
    <d v="2023-07-31T00:00:00"/>
    <s v="CUST463"/>
    <s v="Female"/>
    <n v="54"/>
    <x v="0"/>
    <n v="3"/>
    <n v="500"/>
    <n v="1500"/>
    <n v="1500"/>
    <s v="Correct"/>
    <x v="1"/>
  </r>
  <r>
    <n v="464"/>
    <d v="2023-01-13T00:00:00"/>
    <s v="CUST464"/>
    <s v="Male"/>
    <n v="38"/>
    <x v="2"/>
    <n v="2"/>
    <n v="300"/>
    <n v="600"/>
    <n v="600"/>
    <s v="Correct"/>
    <x v="0"/>
  </r>
  <r>
    <n v="465"/>
    <d v="2023-04-02T00:00:00"/>
    <s v="CUST465"/>
    <s v="Female"/>
    <n v="43"/>
    <x v="2"/>
    <n v="3"/>
    <n v="50"/>
    <n v="150"/>
    <n v="150"/>
    <s v="Correct"/>
    <x v="1"/>
  </r>
  <r>
    <n v="466"/>
    <d v="2023-06-20T00:00:00"/>
    <s v="CUST466"/>
    <s v="Male"/>
    <n v="63"/>
    <x v="2"/>
    <n v="4"/>
    <n v="25"/>
    <n v="100"/>
    <n v="100"/>
    <s v="Correct"/>
    <x v="2"/>
  </r>
  <r>
    <n v="467"/>
    <d v="2023-07-30T00:00:00"/>
    <s v="CUST467"/>
    <s v="Female"/>
    <n v="53"/>
    <x v="2"/>
    <n v="3"/>
    <n v="50"/>
    <n v="150"/>
    <n v="150"/>
    <s v="Correct"/>
    <x v="1"/>
  </r>
  <r>
    <n v="468"/>
    <d v="2023-12-09T00:00:00"/>
    <s v="CUST468"/>
    <s v="Male"/>
    <n v="40"/>
    <x v="2"/>
    <n v="1"/>
    <n v="25"/>
    <n v="25"/>
    <n v="25"/>
    <s v="Correct"/>
    <x v="0"/>
  </r>
  <r>
    <n v="469"/>
    <d v="2023-05-08T00:00:00"/>
    <s v="CUST469"/>
    <s v="Male"/>
    <n v="18"/>
    <x v="0"/>
    <n v="3"/>
    <n v="25"/>
    <n v="75"/>
    <n v="75"/>
    <s v="Correct"/>
    <x v="3"/>
  </r>
  <r>
    <n v="470"/>
    <d v="2023-05-17T00:00:00"/>
    <s v="CUST470"/>
    <s v="Female"/>
    <n v="57"/>
    <x v="1"/>
    <n v="2"/>
    <n v="500"/>
    <n v="1000"/>
    <n v="1000"/>
    <s v="Correct"/>
    <x v="1"/>
  </r>
  <r>
    <n v="471"/>
    <d v="2023-03-23T00:00:00"/>
    <s v="CUST471"/>
    <s v="Male"/>
    <n v="32"/>
    <x v="1"/>
    <n v="3"/>
    <n v="50"/>
    <n v="150"/>
    <n v="150"/>
    <s v="Correct"/>
    <x v="0"/>
  </r>
  <r>
    <n v="472"/>
    <d v="2023-12-26T00:00:00"/>
    <s v="CUST472"/>
    <s v="Female"/>
    <n v="38"/>
    <x v="0"/>
    <n v="3"/>
    <n v="300"/>
    <n v="900"/>
    <n v="900"/>
    <s v="Correct"/>
    <x v="0"/>
  </r>
  <r>
    <n v="473"/>
    <d v="2023-02-25T00:00:00"/>
    <s v="CUST473"/>
    <s v="Male"/>
    <n v="64"/>
    <x v="0"/>
    <n v="1"/>
    <n v="50"/>
    <n v="50"/>
    <n v="50"/>
    <s v="Correct"/>
    <x v="2"/>
  </r>
  <r>
    <n v="474"/>
    <d v="2023-07-15T00:00:00"/>
    <s v="CUST474"/>
    <s v="Female"/>
    <n v="26"/>
    <x v="1"/>
    <n v="3"/>
    <n v="500"/>
    <n v="1500"/>
    <n v="1500"/>
    <s v="Correct"/>
    <x v="0"/>
  </r>
  <r>
    <n v="475"/>
    <d v="2023-01-20T00:00:00"/>
    <s v="CUST475"/>
    <s v="Male"/>
    <n v="26"/>
    <x v="1"/>
    <n v="3"/>
    <n v="25"/>
    <n v="75"/>
    <n v="75"/>
    <s v="Correct"/>
    <x v="0"/>
  </r>
  <r>
    <n v="476"/>
    <d v="2023-08-29T00:00:00"/>
    <s v="CUST476"/>
    <s v="Female"/>
    <n v="27"/>
    <x v="1"/>
    <n v="4"/>
    <n v="500"/>
    <n v="2000"/>
    <n v="2000"/>
    <s v="Correct"/>
    <x v="0"/>
  </r>
  <r>
    <n v="477"/>
    <d v="2023-04-24T00:00:00"/>
    <s v="CUST477"/>
    <s v="Male"/>
    <n v="43"/>
    <x v="1"/>
    <n v="4"/>
    <n v="30"/>
    <n v="120"/>
    <n v="120"/>
    <s v="Correct"/>
    <x v="1"/>
  </r>
  <r>
    <n v="478"/>
    <d v="2023-04-13T00:00:00"/>
    <s v="CUST478"/>
    <s v="Female"/>
    <n v="58"/>
    <x v="1"/>
    <n v="2"/>
    <n v="30"/>
    <n v="60"/>
    <n v="60"/>
    <s v="Correct"/>
    <x v="1"/>
  </r>
  <r>
    <n v="479"/>
    <d v="2023-08-24T00:00:00"/>
    <s v="CUST479"/>
    <s v="Male"/>
    <n v="52"/>
    <x v="2"/>
    <n v="4"/>
    <n v="300"/>
    <n v="1200"/>
    <n v="1200"/>
    <s v="Correct"/>
    <x v="1"/>
  </r>
  <r>
    <n v="480"/>
    <d v="2023-06-29T00:00:00"/>
    <s v="CUST480"/>
    <s v="Female"/>
    <n v="42"/>
    <x v="0"/>
    <n v="4"/>
    <n v="500"/>
    <n v="2000"/>
    <n v="2000"/>
    <s v="Correct"/>
    <x v="1"/>
  </r>
  <r>
    <n v="481"/>
    <d v="2023-06-06T00:00:00"/>
    <s v="CUST481"/>
    <s v="Female"/>
    <n v="43"/>
    <x v="2"/>
    <n v="4"/>
    <n v="300"/>
    <n v="1200"/>
    <n v="1200"/>
    <s v="Correct"/>
    <x v="1"/>
  </r>
  <r>
    <n v="482"/>
    <d v="2023-04-27T00:00:00"/>
    <s v="CUST482"/>
    <s v="Female"/>
    <n v="28"/>
    <x v="1"/>
    <n v="4"/>
    <n v="300"/>
    <n v="1200"/>
    <n v="1200"/>
    <s v="Correct"/>
    <x v="0"/>
  </r>
  <r>
    <n v="483"/>
    <d v="2023-04-25T00:00:00"/>
    <s v="CUST483"/>
    <s v="Male"/>
    <n v="55"/>
    <x v="1"/>
    <n v="1"/>
    <n v="30"/>
    <n v="30"/>
    <n v="30"/>
    <s v="Correct"/>
    <x v="1"/>
  </r>
  <r>
    <n v="484"/>
    <d v="2023-01-13T00:00:00"/>
    <s v="CUST484"/>
    <s v="Female"/>
    <n v="19"/>
    <x v="1"/>
    <n v="4"/>
    <n v="300"/>
    <n v="1200"/>
    <n v="1200"/>
    <s v="Correct"/>
    <x v="3"/>
  </r>
  <r>
    <n v="485"/>
    <d v="2023-12-04T00:00:00"/>
    <s v="CUST485"/>
    <s v="Male"/>
    <n v="24"/>
    <x v="2"/>
    <n v="1"/>
    <n v="30"/>
    <n v="30"/>
    <n v="30"/>
    <s v="Correct"/>
    <x v="3"/>
  </r>
  <r>
    <n v="486"/>
    <d v="2023-04-09T00:00:00"/>
    <s v="CUST486"/>
    <s v="Female"/>
    <n v="35"/>
    <x v="2"/>
    <n v="1"/>
    <n v="25"/>
    <n v="25"/>
    <n v="25"/>
    <s v="Correct"/>
    <x v="0"/>
  </r>
  <r>
    <n v="487"/>
    <d v="2023-07-24T00:00:00"/>
    <s v="CUST487"/>
    <s v="Male"/>
    <n v="44"/>
    <x v="1"/>
    <n v="4"/>
    <n v="500"/>
    <n v="2000"/>
    <n v="2000"/>
    <s v="Correct"/>
    <x v="1"/>
  </r>
  <r>
    <n v="488"/>
    <d v="2023-06-18T00:00:00"/>
    <s v="CUST488"/>
    <s v="Female"/>
    <n v="51"/>
    <x v="2"/>
    <n v="3"/>
    <n v="300"/>
    <n v="900"/>
    <n v="900"/>
    <s v="Correct"/>
    <x v="1"/>
  </r>
  <r>
    <n v="489"/>
    <d v="2023-05-23T00:00:00"/>
    <s v="CUST489"/>
    <s v="Male"/>
    <n v="44"/>
    <x v="2"/>
    <n v="1"/>
    <n v="30"/>
    <n v="30"/>
    <n v="30"/>
    <s v="Correct"/>
    <x v="1"/>
  </r>
  <r>
    <n v="490"/>
    <d v="2023-02-05T00:00:00"/>
    <s v="CUST490"/>
    <s v="Male"/>
    <n v="34"/>
    <x v="1"/>
    <n v="3"/>
    <n v="50"/>
    <n v="150"/>
    <n v="150"/>
    <s v="Correct"/>
    <x v="0"/>
  </r>
  <r>
    <n v="491"/>
    <d v="2023-05-23T00:00:00"/>
    <s v="CUST491"/>
    <s v="Female"/>
    <n v="60"/>
    <x v="2"/>
    <n v="3"/>
    <n v="300"/>
    <n v="900"/>
    <n v="900"/>
    <s v="Correct"/>
    <x v="1"/>
  </r>
  <r>
    <n v="492"/>
    <d v="2023-06-29T00:00:00"/>
    <s v="CUST492"/>
    <s v="Male"/>
    <n v="61"/>
    <x v="0"/>
    <n v="4"/>
    <n v="25"/>
    <n v="100"/>
    <n v="100"/>
    <s v="Correct"/>
    <x v="2"/>
  </r>
  <r>
    <n v="493"/>
    <d v="2023-11-25T00:00:00"/>
    <s v="CUST493"/>
    <s v="Male"/>
    <n v="41"/>
    <x v="0"/>
    <n v="2"/>
    <n v="25"/>
    <n v="50"/>
    <n v="50"/>
    <s v="Correct"/>
    <x v="1"/>
  </r>
  <r>
    <n v="494"/>
    <d v="2023-09-18T00:00:00"/>
    <s v="CUST494"/>
    <s v="Female"/>
    <n v="42"/>
    <x v="0"/>
    <n v="4"/>
    <n v="50"/>
    <n v="200"/>
    <n v="200"/>
    <s v="Correct"/>
    <x v="1"/>
  </r>
  <r>
    <n v="495"/>
    <d v="2023-07-24T00:00:00"/>
    <s v="CUST495"/>
    <s v="Male"/>
    <n v="24"/>
    <x v="0"/>
    <n v="2"/>
    <n v="30"/>
    <n v="60"/>
    <n v="60"/>
    <s v="Correct"/>
    <x v="3"/>
  </r>
  <r>
    <n v="496"/>
    <d v="2023-12-14T00:00:00"/>
    <s v="CUST496"/>
    <s v="Male"/>
    <n v="23"/>
    <x v="1"/>
    <n v="2"/>
    <n v="300"/>
    <n v="600"/>
    <n v="600"/>
    <s v="Correct"/>
    <x v="3"/>
  </r>
  <r>
    <n v="497"/>
    <d v="2023-10-02T00:00:00"/>
    <s v="CUST497"/>
    <s v="Male"/>
    <n v="41"/>
    <x v="1"/>
    <n v="4"/>
    <n v="30"/>
    <n v="120"/>
    <n v="120"/>
    <s v="Correct"/>
    <x v="1"/>
  </r>
  <r>
    <n v="498"/>
    <d v="2023-06-19T00:00:00"/>
    <s v="CUST498"/>
    <s v="Female"/>
    <n v="50"/>
    <x v="1"/>
    <n v="4"/>
    <n v="25"/>
    <n v="100"/>
    <n v="100"/>
    <s v="Correct"/>
    <x v="1"/>
  </r>
  <r>
    <n v="499"/>
    <d v="2023-01-15T00:00:00"/>
    <s v="CUST499"/>
    <s v="Male"/>
    <n v="46"/>
    <x v="0"/>
    <n v="2"/>
    <n v="30"/>
    <n v="60"/>
    <n v="60"/>
    <s v="Correct"/>
    <x v="1"/>
  </r>
  <r>
    <n v="500"/>
    <d v="2023-03-01T00:00:00"/>
    <s v="CUST500"/>
    <s v="Female"/>
    <n v="60"/>
    <x v="0"/>
    <n v="4"/>
    <n v="25"/>
    <n v="100"/>
    <n v="100"/>
    <s v="Correct"/>
    <x v="1"/>
  </r>
  <r>
    <n v="501"/>
    <d v="2023-05-14T00:00:00"/>
    <s v="CUST501"/>
    <s v="Male"/>
    <n v="39"/>
    <x v="2"/>
    <n v="2"/>
    <n v="30"/>
    <n v="60"/>
    <n v="60"/>
    <s v="Correct"/>
    <x v="0"/>
  </r>
  <r>
    <n v="502"/>
    <d v="2023-04-02T00:00:00"/>
    <s v="CUST502"/>
    <s v="Male"/>
    <n v="43"/>
    <x v="2"/>
    <n v="3"/>
    <n v="50"/>
    <n v="150"/>
    <n v="150"/>
    <s v="Correct"/>
    <x v="1"/>
  </r>
  <r>
    <n v="503"/>
    <d v="2023-10-25T00:00:00"/>
    <s v="CUST503"/>
    <s v="Male"/>
    <n v="45"/>
    <x v="0"/>
    <n v="4"/>
    <n v="500"/>
    <n v="2000"/>
    <n v="2000"/>
    <s v="Correct"/>
    <x v="1"/>
  </r>
  <r>
    <n v="504"/>
    <d v="2023-05-16T00:00:00"/>
    <s v="CUST504"/>
    <s v="Female"/>
    <n v="38"/>
    <x v="0"/>
    <n v="3"/>
    <n v="50"/>
    <n v="150"/>
    <n v="150"/>
    <s v="Correct"/>
    <x v="0"/>
  </r>
  <r>
    <n v="505"/>
    <d v="2023-01-20T00:00:00"/>
    <s v="CUST505"/>
    <s v="Male"/>
    <n v="24"/>
    <x v="0"/>
    <n v="1"/>
    <n v="50"/>
    <n v="50"/>
    <n v="50"/>
    <s v="Correct"/>
    <x v="3"/>
  </r>
  <r>
    <n v="506"/>
    <d v="2023-02-25T00:00:00"/>
    <s v="CUST506"/>
    <s v="Male"/>
    <n v="34"/>
    <x v="0"/>
    <n v="3"/>
    <n v="500"/>
    <n v="1500"/>
    <n v="1500"/>
    <s v="Correct"/>
    <x v="0"/>
  </r>
  <r>
    <n v="507"/>
    <d v="2023-11-02T00:00:00"/>
    <s v="CUST507"/>
    <s v="Female"/>
    <n v="37"/>
    <x v="2"/>
    <n v="3"/>
    <n v="500"/>
    <n v="1500"/>
    <n v="1500"/>
    <s v="Correct"/>
    <x v="0"/>
  </r>
  <r>
    <n v="508"/>
    <d v="2023-08-11T00:00:00"/>
    <s v="CUST508"/>
    <s v="Male"/>
    <n v="58"/>
    <x v="0"/>
    <n v="2"/>
    <n v="300"/>
    <n v="600"/>
    <n v="600"/>
    <s v="Correct"/>
    <x v="1"/>
  </r>
  <r>
    <n v="509"/>
    <d v="2023-06-26T00:00:00"/>
    <s v="CUST509"/>
    <s v="Female"/>
    <n v="37"/>
    <x v="2"/>
    <n v="3"/>
    <n v="300"/>
    <n v="900"/>
    <n v="900"/>
    <s v="Correct"/>
    <x v="0"/>
  </r>
  <r>
    <n v="510"/>
    <d v="2023-06-10T00:00:00"/>
    <s v="CUST510"/>
    <s v="Female"/>
    <n v="39"/>
    <x v="0"/>
    <n v="4"/>
    <n v="50"/>
    <n v="200"/>
    <n v="200"/>
    <s v="Correct"/>
    <x v="0"/>
  </r>
  <r>
    <n v="511"/>
    <d v="2023-08-12T00:00:00"/>
    <s v="CUST511"/>
    <s v="Male"/>
    <n v="45"/>
    <x v="0"/>
    <n v="2"/>
    <n v="50"/>
    <n v="100"/>
    <n v="100"/>
    <s v="Correct"/>
    <x v="1"/>
  </r>
  <r>
    <n v="512"/>
    <d v="2023-11-07T00:00:00"/>
    <s v="CUST512"/>
    <s v="Female"/>
    <n v="57"/>
    <x v="0"/>
    <n v="1"/>
    <n v="25"/>
    <n v="25"/>
    <n v="25"/>
    <s v="Correct"/>
    <x v="1"/>
  </r>
  <r>
    <n v="513"/>
    <d v="2023-09-19T00:00:00"/>
    <s v="CUST513"/>
    <s v="Male"/>
    <n v="24"/>
    <x v="2"/>
    <n v="4"/>
    <n v="25"/>
    <n v="100"/>
    <n v="100"/>
    <s v="Correct"/>
    <x v="3"/>
  </r>
  <r>
    <n v="514"/>
    <d v="2023-03-01T00:00:00"/>
    <s v="CUST514"/>
    <s v="Female"/>
    <n v="18"/>
    <x v="2"/>
    <n v="1"/>
    <n v="300"/>
    <n v="300"/>
    <n v="300"/>
    <s v="Correct"/>
    <x v="3"/>
  </r>
  <r>
    <n v="515"/>
    <d v="2023-07-17T00:00:00"/>
    <s v="CUST515"/>
    <s v="Female"/>
    <n v="49"/>
    <x v="1"/>
    <n v="3"/>
    <n v="300"/>
    <n v="900"/>
    <n v="900"/>
    <s v="Correct"/>
    <x v="1"/>
  </r>
  <r>
    <n v="516"/>
    <d v="2023-10-23T00:00:00"/>
    <s v="CUST516"/>
    <s v="Male"/>
    <n v="30"/>
    <x v="0"/>
    <n v="4"/>
    <n v="25"/>
    <n v="100"/>
    <n v="100"/>
    <s v="Correct"/>
    <x v="0"/>
  </r>
  <r>
    <n v="517"/>
    <d v="2023-04-08T00:00:00"/>
    <s v="CUST517"/>
    <s v="Female"/>
    <n v="47"/>
    <x v="1"/>
    <n v="4"/>
    <n v="25"/>
    <n v="100"/>
    <n v="100"/>
    <s v="Correct"/>
    <x v="1"/>
  </r>
  <r>
    <n v="518"/>
    <d v="2023-05-11T00:00:00"/>
    <s v="CUST518"/>
    <s v="Female"/>
    <n v="40"/>
    <x v="1"/>
    <n v="1"/>
    <n v="30"/>
    <n v="30"/>
    <n v="30"/>
    <s v="Correct"/>
    <x v="0"/>
  </r>
  <r>
    <n v="519"/>
    <d v="2023-01-23T00:00:00"/>
    <s v="CUST519"/>
    <s v="Female"/>
    <n v="36"/>
    <x v="2"/>
    <n v="4"/>
    <n v="30"/>
    <n v="120"/>
    <n v="120"/>
    <s v="Correct"/>
    <x v="0"/>
  </r>
  <r>
    <n v="520"/>
    <d v="2023-12-29T00:00:00"/>
    <s v="CUST520"/>
    <s v="Female"/>
    <n v="49"/>
    <x v="2"/>
    <n v="4"/>
    <n v="25"/>
    <n v="100"/>
    <n v="100"/>
    <s v="Correct"/>
    <x v="1"/>
  </r>
  <r>
    <n v="521"/>
    <d v="2023-08-12T00:00:00"/>
    <s v="CUST521"/>
    <s v="Female"/>
    <n v="47"/>
    <x v="1"/>
    <n v="4"/>
    <n v="30"/>
    <n v="120"/>
    <n v="120"/>
    <s v="Correct"/>
    <x v="1"/>
  </r>
  <r>
    <n v="522"/>
    <d v="2023-01-01T00:00:00"/>
    <s v="CUST522"/>
    <s v="Male"/>
    <n v="46"/>
    <x v="0"/>
    <n v="3"/>
    <n v="500"/>
    <n v="1500"/>
    <n v="1500"/>
    <s v="Correct"/>
    <x v="1"/>
  </r>
  <r>
    <n v="523"/>
    <d v="2023-09-24T00:00:00"/>
    <s v="CUST523"/>
    <s v="Female"/>
    <n v="62"/>
    <x v="2"/>
    <n v="1"/>
    <n v="300"/>
    <n v="300"/>
    <n v="300"/>
    <s v="Correct"/>
    <x v="2"/>
  </r>
  <r>
    <n v="524"/>
    <d v="2023-10-03T00:00:00"/>
    <s v="CUST524"/>
    <s v="Male"/>
    <n v="46"/>
    <x v="0"/>
    <n v="4"/>
    <n v="300"/>
    <n v="1200"/>
    <n v="1200"/>
    <s v="Correct"/>
    <x v="1"/>
  </r>
  <r>
    <n v="525"/>
    <d v="2023-12-18T00:00:00"/>
    <s v="CUST525"/>
    <s v="Female"/>
    <n v="47"/>
    <x v="0"/>
    <n v="2"/>
    <n v="25"/>
    <n v="50"/>
    <n v="50"/>
    <s v="Correct"/>
    <x v="1"/>
  </r>
  <r>
    <n v="526"/>
    <d v="2023-12-10T00:00:00"/>
    <s v="CUST526"/>
    <s v="Male"/>
    <n v="33"/>
    <x v="1"/>
    <n v="2"/>
    <n v="50"/>
    <n v="100"/>
    <n v="100"/>
    <s v="Correct"/>
    <x v="0"/>
  </r>
  <r>
    <n v="527"/>
    <d v="2023-04-11T00:00:00"/>
    <s v="CUST527"/>
    <s v="Male"/>
    <n v="57"/>
    <x v="1"/>
    <n v="2"/>
    <n v="25"/>
    <n v="50"/>
    <n v="50"/>
    <s v="Correct"/>
    <x v="1"/>
  </r>
  <r>
    <n v="528"/>
    <d v="2023-07-06T00:00:00"/>
    <s v="CUST528"/>
    <s v="Female"/>
    <n v="36"/>
    <x v="1"/>
    <n v="2"/>
    <n v="30"/>
    <n v="60"/>
    <n v="60"/>
    <s v="Correct"/>
    <x v="0"/>
  </r>
  <r>
    <n v="529"/>
    <d v="2023-08-09T00:00:00"/>
    <s v="CUST529"/>
    <s v="Female"/>
    <n v="35"/>
    <x v="1"/>
    <n v="3"/>
    <n v="50"/>
    <n v="150"/>
    <n v="150"/>
    <s v="Correct"/>
    <x v="0"/>
  </r>
  <r>
    <n v="530"/>
    <d v="2023-02-05T00:00:00"/>
    <s v="CUST530"/>
    <s v="Female"/>
    <n v="18"/>
    <x v="2"/>
    <n v="4"/>
    <n v="30"/>
    <n v="120"/>
    <n v="120"/>
    <s v="Correct"/>
    <x v="3"/>
  </r>
  <r>
    <n v="531"/>
    <d v="2023-12-07T00:00:00"/>
    <s v="CUST531"/>
    <s v="Male"/>
    <n v="31"/>
    <x v="2"/>
    <n v="1"/>
    <n v="500"/>
    <n v="500"/>
    <n v="500"/>
    <s v="Correct"/>
    <x v="0"/>
  </r>
  <r>
    <n v="532"/>
    <d v="2023-06-19T00:00:00"/>
    <s v="CUST532"/>
    <s v="Female"/>
    <n v="64"/>
    <x v="1"/>
    <n v="4"/>
    <n v="30"/>
    <n v="120"/>
    <n v="120"/>
    <s v="Correct"/>
    <x v="2"/>
  </r>
  <r>
    <n v="533"/>
    <d v="2023-11-16T00:00:00"/>
    <s v="CUST533"/>
    <s v="Male"/>
    <n v="19"/>
    <x v="2"/>
    <n v="3"/>
    <n v="500"/>
    <n v="1500"/>
    <n v="1500"/>
    <s v="Correct"/>
    <x v="3"/>
  </r>
  <r>
    <n v="534"/>
    <d v="2023-06-10T00:00:00"/>
    <s v="CUST534"/>
    <s v="Male"/>
    <n v="45"/>
    <x v="1"/>
    <n v="2"/>
    <n v="500"/>
    <n v="1000"/>
    <n v="1000"/>
    <s v="Correct"/>
    <x v="1"/>
  </r>
  <r>
    <n v="535"/>
    <d v="2023-12-06T00:00:00"/>
    <s v="CUST535"/>
    <s v="Male"/>
    <n v="47"/>
    <x v="0"/>
    <n v="3"/>
    <n v="30"/>
    <n v="90"/>
    <n v="90"/>
    <s v="Correct"/>
    <x v="1"/>
  </r>
  <r>
    <n v="536"/>
    <d v="2023-03-05T00:00:00"/>
    <s v="CUST536"/>
    <s v="Female"/>
    <n v="55"/>
    <x v="0"/>
    <n v="4"/>
    <n v="30"/>
    <n v="120"/>
    <n v="120"/>
    <s v="Correct"/>
    <x v="1"/>
  </r>
  <r>
    <n v="537"/>
    <d v="2023-06-03T00:00:00"/>
    <s v="CUST537"/>
    <s v="Female"/>
    <n v="21"/>
    <x v="0"/>
    <n v="1"/>
    <n v="500"/>
    <n v="500"/>
    <n v="500"/>
    <s v="Correct"/>
    <x v="3"/>
  </r>
  <r>
    <n v="538"/>
    <d v="2023-09-17T00:00:00"/>
    <s v="CUST538"/>
    <s v="Male"/>
    <n v="18"/>
    <x v="1"/>
    <n v="3"/>
    <n v="50"/>
    <n v="150"/>
    <n v="150"/>
    <s v="Correct"/>
    <x v="3"/>
  </r>
  <r>
    <n v="539"/>
    <d v="2023-06-08T00:00:00"/>
    <s v="CUST539"/>
    <s v="Male"/>
    <n v="25"/>
    <x v="0"/>
    <n v="1"/>
    <n v="500"/>
    <n v="500"/>
    <n v="500"/>
    <s v="Correct"/>
    <x v="3"/>
  </r>
  <r>
    <n v="540"/>
    <d v="2023-12-08T00:00:00"/>
    <s v="CUST540"/>
    <s v="Female"/>
    <n v="46"/>
    <x v="2"/>
    <n v="3"/>
    <n v="300"/>
    <n v="900"/>
    <n v="900"/>
    <s v="Correct"/>
    <x v="1"/>
  </r>
  <r>
    <n v="541"/>
    <d v="2023-07-29T00:00:00"/>
    <s v="CUST541"/>
    <s v="Male"/>
    <n v="56"/>
    <x v="0"/>
    <n v="1"/>
    <n v="500"/>
    <n v="500"/>
    <n v="500"/>
    <s v="Correct"/>
    <x v="1"/>
  </r>
  <r>
    <n v="542"/>
    <d v="2023-06-17T00:00:00"/>
    <s v="CUST542"/>
    <s v="Female"/>
    <n v="20"/>
    <x v="0"/>
    <n v="1"/>
    <n v="50"/>
    <n v="50"/>
    <n v="50"/>
    <s v="Correct"/>
    <x v="3"/>
  </r>
  <r>
    <n v="543"/>
    <d v="2023-07-26T00:00:00"/>
    <s v="CUST543"/>
    <s v="Male"/>
    <n v="49"/>
    <x v="0"/>
    <n v="2"/>
    <n v="300"/>
    <n v="600"/>
    <n v="600"/>
    <s v="Correct"/>
    <x v="1"/>
  </r>
  <r>
    <n v="544"/>
    <d v="2023-12-23T00:00:00"/>
    <s v="CUST544"/>
    <s v="Female"/>
    <n v="27"/>
    <x v="2"/>
    <n v="1"/>
    <n v="25"/>
    <n v="25"/>
    <n v="25"/>
    <s v="Correct"/>
    <x v="0"/>
  </r>
  <r>
    <n v="545"/>
    <d v="2023-06-01T00:00:00"/>
    <s v="CUST545"/>
    <s v="Male"/>
    <n v="27"/>
    <x v="1"/>
    <n v="2"/>
    <n v="25"/>
    <n v="50"/>
    <n v="50"/>
    <s v="Correct"/>
    <x v="0"/>
  </r>
  <r>
    <n v="546"/>
    <d v="2023-10-11T00:00:00"/>
    <s v="CUST546"/>
    <s v="Female"/>
    <n v="36"/>
    <x v="2"/>
    <n v="4"/>
    <n v="50"/>
    <n v="200"/>
    <n v="200"/>
    <s v="Correct"/>
    <x v="0"/>
  </r>
  <r>
    <n v="547"/>
    <d v="2023-03-07T00:00:00"/>
    <s v="CUST547"/>
    <s v="Male"/>
    <n v="63"/>
    <x v="1"/>
    <n v="4"/>
    <n v="500"/>
    <n v="2000"/>
    <n v="2000"/>
    <s v="Correct"/>
    <x v="2"/>
  </r>
  <r>
    <n v="548"/>
    <d v="2023-04-09T00:00:00"/>
    <s v="CUST548"/>
    <s v="Female"/>
    <n v="51"/>
    <x v="1"/>
    <n v="2"/>
    <n v="30"/>
    <n v="60"/>
    <n v="60"/>
    <s v="Correct"/>
    <x v="1"/>
  </r>
  <r>
    <n v="549"/>
    <d v="2023-08-04T00:00:00"/>
    <s v="CUST549"/>
    <s v="Female"/>
    <n v="50"/>
    <x v="0"/>
    <n v="2"/>
    <n v="50"/>
    <n v="100"/>
    <n v="100"/>
    <s v="Correct"/>
    <x v="1"/>
  </r>
  <r>
    <n v="550"/>
    <d v="2023-12-07T00:00:00"/>
    <s v="CUST550"/>
    <s v="Male"/>
    <n v="40"/>
    <x v="1"/>
    <n v="3"/>
    <n v="300"/>
    <n v="900"/>
    <n v="900"/>
    <s v="Correct"/>
    <x v="0"/>
  </r>
  <r>
    <n v="551"/>
    <d v="2023-07-14T00:00:00"/>
    <s v="CUST551"/>
    <s v="Male"/>
    <n v="45"/>
    <x v="2"/>
    <n v="3"/>
    <n v="300"/>
    <n v="900"/>
    <n v="900"/>
    <s v="Correct"/>
    <x v="1"/>
  </r>
  <r>
    <n v="552"/>
    <d v="2023-12-13T00:00:00"/>
    <s v="CUST552"/>
    <s v="Female"/>
    <n v="49"/>
    <x v="2"/>
    <n v="3"/>
    <n v="25"/>
    <n v="75"/>
    <n v="75"/>
    <s v="Correct"/>
    <x v="1"/>
  </r>
  <r>
    <n v="553"/>
    <d v="2023-03-31T00:00:00"/>
    <s v="CUST553"/>
    <s v="Male"/>
    <n v="24"/>
    <x v="1"/>
    <n v="4"/>
    <n v="300"/>
    <n v="1200"/>
    <n v="1200"/>
    <s v="Correct"/>
    <x v="3"/>
  </r>
  <r>
    <n v="554"/>
    <d v="2023-11-12T00:00:00"/>
    <s v="CUST554"/>
    <s v="Female"/>
    <n v="46"/>
    <x v="0"/>
    <n v="3"/>
    <n v="50"/>
    <n v="150"/>
    <n v="150"/>
    <s v="Correct"/>
    <x v="1"/>
  </r>
  <r>
    <n v="555"/>
    <d v="2023-10-19T00:00:00"/>
    <s v="CUST555"/>
    <s v="Male"/>
    <n v="25"/>
    <x v="0"/>
    <n v="1"/>
    <n v="300"/>
    <n v="300"/>
    <n v="300"/>
    <s v="Correct"/>
    <x v="3"/>
  </r>
  <r>
    <n v="556"/>
    <d v="2023-06-04T00:00:00"/>
    <s v="CUST556"/>
    <s v="Female"/>
    <n v="18"/>
    <x v="2"/>
    <n v="1"/>
    <n v="50"/>
    <n v="50"/>
    <n v="50"/>
    <s v="Correct"/>
    <x v="3"/>
  </r>
  <r>
    <n v="557"/>
    <d v="2023-07-27T00:00:00"/>
    <s v="CUST557"/>
    <s v="Female"/>
    <n v="20"/>
    <x v="0"/>
    <n v="3"/>
    <n v="30"/>
    <n v="90"/>
    <n v="90"/>
    <s v="Correct"/>
    <x v="3"/>
  </r>
  <r>
    <n v="558"/>
    <d v="2023-10-08T00:00:00"/>
    <s v="CUST558"/>
    <s v="Female"/>
    <n v="41"/>
    <x v="1"/>
    <n v="1"/>
    <n v="25"/>
    <n v="25"/>
    <n v="25"/>
    <s v="Correct"/>
    <x v="1"/>
  </r>
  <r>
    <n v="559"/>
    <d v="2023-01-01T00:00:00"/>
    <s v="CUST559"/>
    <s v="Female"/>
    <n v="40"/>
    <x v="1"/>
    <n v="4"/>
    <n v="300"/>
    <n v="1200"/>
    <n v="1200"/>
    <s v="Correct"/>
    <x v="0"/>
  </r>
  <r>
    <n v="560"/>
    <d v="2023-06-05T00:00:00"/>
    <s v="CUST560"/>
    <s v="Female"/>
    <n v="25"/>
    <x v="2"/>
    <n v="1"/>
    <n v="50"/>
    <n v="50"/>
    <n v="50"/>
    <s v="Correct"/>
    <x v="3"/>
  </r>
  <r>
    <n v="561"/>
    <d v="2023-05-27T00:00:00"/>
    <s v="CUST561"/>
    <s v="Female"/>
    <n v="64"/>
    <x v="1"/>
    <n v="4"/>
    <n v="500"/>
    <n v="2000"/>
    <n v="2000"/>
    <s v="Correct"/>
    <x v="2"/>
  </r>
  <r>
    <n v="562"/>
    <d v="2023-04-18T00:00:00"/>
    <s v="CUST562"/>
    <s v="Male"/>
    <n v="54"/>
    <x v="2"/>
    <n v="2"/>
    <n v="25"/>
    <n v="50"/>
    <n v="50"/>
    <s v="Correct"/>
    <x v="1"/>
  </r>
  <r>
    <n v="563"/>
    <d v="2023-08-09T00:00:00"/>
    <s v="CUST563"/>
    <s v="Male"/>
    <n v="20"/>
    <x v="1"/>
    <n v="2"/>
    <n v="30"/>
    <n v="60"/>
    <n v="60"/>
    <s v="Correct"/>
    <x v="3"/>
  </r>
  <r>
    <n v="564"/>
    <d v="2023-10-24T00:00:00"/>
    <s v="CUST564"/>
    <s v="Male"/>
    <n v="50"/>
    <x v="2"/>
    <n v="2"/>
    <n v="50"/>
    <n v="100"/>
    <n v="100"/>
    <s v="Correct"/>
    <x v="1"/>
  </r>
  <r>
    <n v="565"/>
    <d v="2023-11-07T00:00:00"/>
    <s v="CUST565"/>
    <s v="Female"/>
    <n v="45"/>
    <x v="0"/>
    <n v="2"/>
    <n v="30"/>
    <n v="60"/>
    <n v="60"/>
    <s v="Correct"/>
    <x v="1"/>
  </r>
  <r>
    <n v="566"/>
    <d v="2023-12-02T00:00:00"/>
    <s v="CUST566"/>
    <s v="Female"/>
    <n v="64"/>
    <x v="1"/>
    <n v="1"/>
    <n v="30"/>
    <n v="30"/>
    <n v="30"/>
    <s v="Correct"/>
    <x v="2"/>
  </r>
  <r>
    <n v="567"/>
    <d v="2023-06-14T00:00:00"/>
    <s v="CUST567"/>
    <s v="Female"/>
    <n v="25"/>
    <x v="1"/>
    <n v="3"/>
    <n v="300"/>
    <n v="900"/>
    <n v="900"/>
    <s v="Correct"/>
    <x v="3"/>
  </r>
  <r>
    <n v="568"/>
    <d v="2023-08-27T00:00:00"/>
    <s v="CUST568"/>
    <s v="Female"/>
    <n v="51"/>
    <x v="2"/>
    <n v="1"/>
    <n v="300"/>
    <n v="300"/>
    <n v="300"/>
    <s v="Correct"/>
    <x v="1"/>
  </r>
  <r>
    <n v="569"/>
    <d v="2023-08-15T00:00:00"/>
    <s v="CUST569"/>
    <s v="Male"/>
    <n v="52"/>
    <x v="2"/>
    <n v="4"/>
    <n v="50"/>
    <n v="200"/>
    <n v="200"/>
    <s v="Correct"/>
    <x v="1"/>
  </r>
  <r>
    <n v="570"/>
    <d v="2023-08-15T00:00:00"/>
    <s v="CUST570"/>
    <s v="Male"/>
    <n v="49"/>
    <x v="1"/>
    <n v="1"/>
    <n v="500"/>
    <n v="500"/>
    <n v="500"/>
    <s v="Correct"/>
    <x v="1"/>
  </r>
  <r>
    <n v="571"/>
    <d v="2023-12-12T00:00:00"/>
    <s v="CUST571"/>
    <s v="Female"/>
    <n v="41"/>
    <x v="2"/>
    <n v="1"/>
    <n v="50"/>
    <n v="50"/>
    <n v="50"/>
    <s v="Correct"/>
    <x v="1"/>
  </r>
  <r>
    <n v="572"/>
    <d v="2023-04-20T00:00:00"/>
    <s v="CUST572"/>
    <s v="Male"/>
    <n v="31"/>
    <x v="1"/>
    <n v="4"/>
    <n v="500"/>
    <n v="2000"/>
    <n v="2000"/>
    <s v="Correct"/>
    <x v="0"/>
  </r>
  <r>
    <n v="573"/>
    <d v="2023-09-19T00:00:00"/>
    <s v="CUST573"/>
    <s v="Male"/>
    <n v="49"/>
    <x v="0"/>
    <n v="2"/>
    <n v="30"/>
    <n v="60"/>
    <n v="60"/>
    <s v="Correct"/>
    <x v="1"/>
  </r>
  <r>
    <n v="574"/>
    <d v="2023-08-31T00:00:00"/>
    <s v="CUST574"/>
    <s v="Female"/>
    <n v="63"/>
    <x v="2"/>
    <n v="2"/>
    <n v="25"/>
    <n v="50"/>
    <n v="50"/>
    <s v="Correct"/>
    <x v="2"/>
  </r>
  <r>
    <n v="575"/>
    <d v="2023-03-28T00:00:00"/>
    <s v="CUST575"/>
    <s v="Male"/>
    <n v="60"/>
    <x v="1"/>
    <n v="2"/>
    <n v="50"/>
    <n v="100"/>
    <n v="100"/>
    <s v="Correct"/>
    <x v="1"/>
  </r>
  <r>
    <n v="576"/>
    <d v="2023-12-04T00:00:00"/>
    <s v="CUST576"/>
    <s v="Female"/>
    <n v="33"/>
    <x v="0"/>
    <n v="3"/>
    <n v="50"/>
    <n v="150"/>
    <n v="150"/>
    <s v="Correct"/>
    <x v="0"/>
  </r>
  <r>
    <n v="577"/>
    <d v="2023-02-13T00:00:00"/>
    <s v="CUST577"/>
    <s v="Male"/>
    <n v="21"/>
    <x v="0"/>
    <n v="4"/>
    <n v="500"/>
    <n v="2000"/>
    <n v="2000"/>
    <s v="Correct"/>
    <x v="3"/>
  </r>
  <r>
    <n v="578"/>
    <d v="2023-05-26T00:00:00"/>
    <s v="CUST578"/>
    <s v="Female"/>
    <n v="54"/>
    <x v="1"/>
    <n v="4"/>
    <n v="30"/>
    <n v="120"/>
    <n v="120"/>
    <s v="Correct"/>
    <x v="1"/>
  </r>
  <r>
    <n v="579"/>
    <d v="2023-09-21T00:00:00"/>
    <s v="CUST579"/>
    <s v="Female"/>
    <n v="38"/>
    <x v="2"/>
    <n v="1"/>
    <n v="30"/>
    <n v="30"/>
    <n v="30"/>
    <s v="Correct"/>
    <x v="0"/>
  </r>
  <r>
    <n v="580"/>
    <d v="2023-12-06T00:00:00"/>
    <s v="CUST580"/>
    <s v="Female"/>
    <n v="31"/>
    <x v="1"/>
    <n v="3"/>
    <n v="500"/>
    <n v="1500"/>
    <n v="1500"/>
    <s v="Correct"/>
    <x v="0"/>
  </r>
  <r>
    <n v="581"/>
    <d v="2023-11-21T00:00:00"/>
    <s v="CUST581"/>
    <s v="Female"/>
    <n v="48"/>
    <x v="0"/>
    <n v="2"/>
    <n v="30"/>
    <n v="60"/>
    <n v="60"/>
    <s v="Correct"/>
    <x v="1"/>
  </r>
  <r>
    <n v="582"/>
    <d v="2023-11-14T00:00:00"/>
    <s v="CUST582"/>
    <s v="Male"/>
    <n v="35"/>
    <x v="1"/>
    <n v="3"/>
    <n v="300"/>
    <n v="900"/>
    <n v="900"/>
    <s v="Correct"/>
    <x v="0"/>
  </r>
  <r>
    <n v="583"/>
    <d v="2023-06-21T00:00:00"/>
    <s v="CUST583"/>
    <s v="Female"/>
    <n v="24"/>
    <x v="2"/>
    <n v="4"/>
    <n v="25"/>
    <n v="100"/>
    <n v="100"/>
    <s v="Correct"/>
    <x v="3"/>
  </r>
  <r>
    <n v="584"/>
    <d v="2023-02-17T00:00:00"/>
    <s v="CUST584"/>
    <s v="Female"/>
    <n v="27"/>
    <x v="0"/>
    <n v="4"/>
    <n v="50"/>
    <n v="200"/>
    <n v="200"/>
    <s v="Correct"/>
    <x v="0"/>
  </r>
  <r>
    <n v="585"/>
    <d v="2023-05-01T00:00:00"/>
    <s v="CUST585"/>
    <s v="Female"/>
    <n v="24"/>
    <x v="1"/>
    <n v="1"/>
    <n v="25"/>
    <n v="25"/>
    <n v="25"/>
    <s v="Correct"/>
    <x v="3"/>
  </r>
  <r>
    <n v="586"/>
    <d v="2023-12-11T00:00:00"/>
    <s v="CUST586"/>
    <s v="Male"/>
    <n v="50"/>
    <x v="2"/>
    <n v="1"/>
    <n v="50"/>
    <n v="50"/>
    <n v="50"/>
    <s v="Correct"/>
    <x v="1"/>
  </r>
  <r>
    <n v="587"/>
    <d v="2023-06-08T00:00:00"/>
    <s v="CUST587"/>
    <s v="Female"/>
    <n v="40"/>
    <x v="0"/>
    <n v="4"/>
    <n v="300"/>
    <n v="1200"/>
    <n v="1200"/>
    <s v="Correct"/>
    <x v="0"/>
  </r>
  <r>
    <n v="588"/>
    <d v="2023-04-26T00:00:00"/>
    <s v="CUST588"/>
    <s v="Male"/>
    <n v="38"/>
    <x v="2"/>
    <n v="2"/>
    <n v="30"/>
    <n v="60"/>
    <n v="60"/>
    <s v="Correct"/>
    <x v="0"/>
  </r>
  <r>
    <n v="589"/>
    <d v="2023-04-12T00:00:00"/>
    <s v="CUST589"/>
    <s v="Female"/>
    <n v="36"/>
    <x v="0"/>
    <n v="2"/>
    <n v="500"/>
    <n v="1000"/>
    <n v="1000"/>
    <s v="Correct"/>
    <x v="0"/>
  </r>
  <r>
    <n v="590"/>
    <d v="2023-03-17T00:00:00"/>
    <s v="CUST590"/>
    <s v="Male"/>
    <n v="36"/>
    <x v="1"/>
    <n v="3"/>
    <n v="300"/>
    <n v="900"/>
    <n v="900"/>
    <s v="Correct"/>
    <x v="0"/>
  </r>
  <r>
    <n v="591"/>
    <d v="2023-01-13T00:00:00"/>
    <s v="CUST591"/>
    <s v="Male"/>
    <n v="53"/>
    <x v="2"/>
    <n v="4"/>
    <n v="25"/>
    <n v="100"/>
    <n v="100"/>
    <s v="Correct"/>
    <x v="1"/>
  </r>
  <r>
    <n v="592"/>
    <d v="2023-01-24T00:00:00"/>
    <s v="CUST592"/>
    <s v="Female"/>
    <n v="46"/>
    <x v="0"/>
    <n v="4"/>
    <n v="500"/>
    <n v="2000"/>
    <n v="2000"/>
    <s v="Correct"/>
    <x v="1"/>
  </r>
  <r>
    <n v="593"/>
    <d v="2023-05-06T00:00:00"/>
    <s v="CUST593"/>
    <s v="Male"/>
    <n v="35"/>
    <x v="2"/>
    <n v="2"/>
    <n v="30"/>
    <n v="60"/>
    <n v="60"/>
    <s v="Correct"/>
    <x v="0"/>
  </r>
  <r>
    <n v="594"/>
    <d v="2023-09-01T00:00:00"/>
    <s v="CUST594"/>
    <s v="Female"/>
    <n v="19"/>
    <x v="2"/>
    <n v="2"/>
    <n v="300"/>
    <n v="600"/>
    <n v="600"/>
    <s v="Correct"/>
    <x v="3"/>
  </r>
  <r>
    <n v="595"/>
    <d v="2023-11-09T00:00:00"/>
    <s v="CUST595"/>
    <s v="Female"/>
    <n v="18"/>
    <x v="1"/>
    <n v="4"/>
    <n v="500"/>
    <n v="2000"/>
    <n v="2000"/>
    <s v="Correct"/>
    <x v="3"/>
  </r>
  <r>
    <n v="596"/>
    <d v="2023-02-07T00:00:00"/>
    <s v="CUST596"/>
    <s v="Female"/>
    <n v="64"/>
    <x v="2"/>
    <n v="1"/>
    <n v="300"/>
    <n v="300"/>
    <n v="300"/>
    <s v="Correct"/>
    <x v="2"/>
  </r>
  <r>
    <n v="597"/>
    <d v="2023-08-22T00:00:00"/>
    <s v="CUST597"/>
    <s v="Male"/>
    <n v="22"/>
    <x v="0"/>
    <n v="4"/>
    <n v="300"/>
    <n v="1200"/>
    <n v="1200"/>
    <s v="Correct"/>
    <x v="3"/>
  </r>
  <r>
    <n v="598"/>
    <d v="2023-08-01T00:00:00"/>
    <s v="CUST598"/>
    <s v="Male"/>
    <n v="37"/>
    <x v="0"/>
    <n v="4"/>
    <n v="30"/>
    <n v="120"/>
    <n v="120"/>
    <s v="Correct"/>
    <x v="0"/>
  </r>
  <r>
    <n v="599"/>
    <d v="2023-11-19T00:00:00"/>
    <s v="CUST599"/>
    <s v="Female"/>
    <n v="28"/>
    <x v="0"/>
    <n v="2"/>
    <n v="50"/>
    <n v="100"/>
    <n v="100"/>
    <s v="Correct"/>
    <x v="0"/>
  </r>
  <r>
    <n v="600"/>
    <d v="2023-10-22T00:00:00"/>
    <s v="CUST600"/>
    <s v="Female"/>
    <n v="59"/>
    <x v="0"/>
    <n v="2"/>
    <n v="500"/>
    <n v="1000"/>
    <n v="1000"/>
    <s v="Correct"/>
    <x v="1"/>
  </r>
  <r>
    <n v="601"/>
    <d v="2023-04-10T00:00:00"/>
    <s v="CUST601"/>
    <s v="Male"/>
    <n v="19"/>
    <x v="1"/>
    <n v="1"/>
    <n v="30"/>
    <n v="30"/>
    <n v="30"/>
    <s v="Correct"/>
    <x v="3"/>
  </r>
  <r>
    <n v="602"/>
    <d v="2023-12-23T00:00:00"/>
    <s v="CUST602"/>
    <s v="Female"/>
    <n v="20"/>
    <x v="2"/>
    <n v="1"/>
    <n v="300"/>
    <n v="300"/>
    <n v="300"/>
    <s v="Correct"/>
    <x v="3"/>
  </r>
  <r>
    <n v="603"/>
    <d v="2023-07-16T00:00:00"/>
    <s v="CUST603"/>
    <s v="Female"/>
    <n v="40"/>
    <x v="1"/>
    <n v="3"/>
    <n v="30"/>
    <n v="90"/>
    <n v="90"/>
    <s v="Correct"/>
    <x v="0"/>
  </r>
  <r>
    <n v="604"/>
    <d v="2023-09-11T00:00:00"/>
    <s v="CUST604"/>
    <s v="Female"/>
    <n v="29"/>
    <x v="2"/>
    <n v="4"/>
    <n v="50"/>
    <n v="200"/>
    <n v="200"/>
    <s v="Correct"/>
    <x v="0"/>
  </r>
  <r>
    <n v="605"/>
    <d v="2023-07-24T00:00:00"/>
    <s v="CUST605"/>
    <s v="Male"/>
    <n v="37"/>
    <x v="2"/>
    <n v="2"/>
    <n v="500"/>
    <n v="1000"/>
    <n v="1000"/>
    <s v="Correct"/>
    <x v="0"/>
  </r>
  <r>
    <n v="606"/>
    <d v="2023-05-05T00:00:00"/>
    <s v="CUST606"/>
    <s v="Male"/>
    <n v="22"/>
    <x v="2"/>
    <n v="1"/>
    <n v="50"/>
    <n v="50"/>
    <n v="50"/>
    <s v="Correct"/>
    <x v="3"/>
  </r>
  <r>
    <n v="607"/>
    <d v="2023-03-17T00:00:00"/>
    <s v="CUST607"/>
    <s v="Male"/>
    <n v="54"/>
    <x v="1"/>
    <n v="3"/>
    <n v="25"/>
    <n v="75"/>
    <n v="75"/>
    <s v="Correct"/>
    <x v="1"/>
  </r>
  <r>
    <n v="608"/>
    <d v="2023-12-02T00:00:00"/>
    <s v="CUST608"/>
    <s v="Female"/>
    <n v="55"/>
    <x v="2"/>
    <n v="3"/>
    <n v="500"/>
    <n v="1500"/>
    <n v="1500"/>
    <s v="Correct"/>
    <x v="1"/>
  </r>
  <r>
    <n v="609"/>
    <d v="2023-12-19T00:00:00"/>
    <s v="CUST609"/>
    <s v="Female"/>
    <n v="47"/>
    <x v="1"/>
    <n v="2"/>
    <n v="50"/>
    <n v="100"/>
    <n v="100"/>
    <s v="Correct"/>
    <x v="1"/>
  </r>
  <r>
    <n v="610"/>
    <d v="2023-01-03T00:00:00"/>
    <s v="CUST610"/>
    <s v="Female"/>
    <n v="26"/>
    <x v="0"/>
    <n v="2"/>
    <n v="300"/>
    <n v="600"/>
    <n v="600"/>
    <s v="Correct"/>
    <x v="0"/>
  </r>
  <r>
    <n v="611"/>
    <d v="2023-02-24T00:00:00"/>
    <s v="CUST611"/>
    <s v="Male"/>
    <n v="51"/>
    <x v="0"/>
    <n v="3"/>
    <n v="500"/>
    <n v="1500"/>
    <n v="1500"/>
    <s v="Correct"/>
    <x v="1"/>
  </r>
  <r>
    <n v="612"/>
    <d v="2023-08-06T00:00:00"/>
    <s v="CUST612"/>
    <s v="Female"/>
    <n v="61"/>
    <x v="2"/>
    <n v="1"/>
    <n v="500"/>
    <n v="500"/>
    <n v="500"/>
    <s v="Correct"/>
    <x v="2"/>
  </r>
  <r>
    <n v="613"/>
    <d v="2023-04-23T00:00:00"/>
    <s v="CUST613"/>
    <s v="Female"/>
    <n v="52"/>
    <x v="1"/>
    <n v="3"/>
    <n v="30"/>
    <n v="90"/>
    <n v="90"/>
    <s v="Correct"/>
    <x v="1"/>
  </r>
  <r>
    <n v="614"/>
    <d v="2023-04-01T00:00:00"/>
    <s v="CUST614"/>
    <s v="Female"/>
    <n v="39"/>
    <x v="0"/>
    <n v="4"/>
    <n v="300"/>
    <n v="1200"/>
    <n v="1200"/>
    <s v="Correct"/>
    <x v="0"/>
  </r>
  <r>
    <n v="615"/>
    <d v="2023-12-23T00:00:00"/>
    <s v="CUST615"/>
    <s v="Female"/>
    <n v="61"/>
    <x v="1"/>
    <n v="4"/>
    <n v="25"/>
    <n v="100"/>
    <n v="100"/>
    <s v="Correct"/>
    <x v="2"/>
  </r>
  <r>
    <n v="616"/>
    <d v="2023-09-23T00:00:00"/>
    <s v="CUST616"/>
    <s v="Male"/>
    <n v="41"/>
    <x v="1"/>
    <n v="2"/>
    <n v="50"/>
    <n v="100"/>
    <n v="100"/>
    <s v="Correct"/>
    <x v="1"/>
  </r>
  <r>
    <n v="617"/>
    <d v="2023-08-26T00:00:00"/>
    <s v="CUST617"/>
    <s v="Male"/>
    <n v="34"/>
    <x v="2"/>
    <n v="1"/>
    <n v="30"/>
    <n v="30"/>
    <n v="30"/>
    <s v="Correct"/>
    <x v="0"/>
  </r>
  <r>
    <n v="618"/>
    <d v="2023-01-26T00:00:00"/>
    <s v="CUST618"/>
    <s v="Female"/>
    <n v="27"/>
    <x v="0"/>
    <n v="1"/>
    <n v="50"/>
    <n v="50"/>
    <n v="50"/>
    <s v="Correct"/>
    <x v="0"/>
  </r>
  <r>
    <n v="619"/>
    <d v="2023-10-13T00:00:00"/>
    <s v="CUST619"/>
    <s v="Male"/>
    <n v="47"/>
    <x v="2"/>
    <n v="4"/>
    <n v="25"/>
    <n v="100"/>
    <n v="100"/>
    <s v="Correct"/>
    <x v="1"/>
  </r>
  <r>
    <n v="620"/>
    <d v="2023-05-08T00:00:00"/>
    <s v="CUST620"/>
    <s v="Male"/>
    <n v="63"/>
    <x v="2"/>
    <n v="3"/>
    <n v="25"/>
    <n v="75"/>
    <n v="75"/>
    <s v="Correct"/>
    <x v="2"/>
  </r>
  <r>
    <n v="621"/>
    <d v="2023-03-04T00:00:00"/>
    <s v="CUST621"/>
    <s v="Female"/>
    <n v="40"/>
    <x v="0"/>
    <n v="2"/>
    <n v="500"/>
    <n v="1000"/>
    <n v="1000"/>
    <s v="Correct"/>
    <x v="0"/>
  </r>
  <r>
    <n v="622"/>
    <d v="2023-08-22T00:00:00"/>
    <s v="CUST622"/>
    <s v="Female"/>
    <n v="49"/>
    <x v="0"/>
    <n v="3"/>
    <n v="25"/>
    <n v="75"/>
    <n v="75"/>
    <s v="Correct"/>
    <x v="1"/>
  </r>
  <r>
    <n v="623"/>
    <d v="2023-03-10T00:00:00"/>
    <s v="CUST623"/>
    <s v="Male"/>
    <n v="34"/>
    <x v="1"/>
    <n v="3"/>
    <n v="50"/>
    <n v="150"/>
    <n v="150"/>
    <s v="Correct"/>
    <x v="0"/>
  </r>
  <r>
    <n v="624"/>
    <d v="2023-08-26T00:00:00"/>
    <s v="CUST624"/>
    <s v="Female"/>
    <n v="34"/>
    <x v="0"/>
    <n v="3"/>
    <n v="300"/>
    <n v="900"/>
    <n v="900"/>
    <s v="Correct"/>
    <x v="0"/>
  </r>
  <r>
    <n v="625"/>
    <d v="2023-12-08T00:00:00"/>
    <s v="CUST625"/>
    <s v="Male"/>
    <n v="31"/>
    <x v="1"/>
    <n v="1"/>
    <n v="300"/>
    <n v="300"/>
    <n v="300"/>
    <s v="Correct"/>
    <x v="0"/>
  </r>
  <r>
    <n v="626"/>
    <d v="2023-09-29T00:00:00"/>
    <s v="CUST626"/>
    <s v="Female"/>
    <n v="26"/>
    <x v="1"/>
    <n v="4"/>
    <n v="500"/>
    <n v="2000"/>
    <n v="2000"/>
    <s v="Correct"/>
    <x v="0"/>
  </r>
  <r>
    <n v="627"/>
    <d v="2023-10-14T00:00:00"/>
    <s v="CUST627"/>
    <s v="Male"/>
    <n v="57"/>
    <x v="1"/>
    <n v="1"/>
    <n v="50"/>
    <n v="50"/>
    <n v="50"/>
    <s v="Correct"/>
    <x v="1"/>
  </r>
  <r>
    <n v="628"/>
    <d v="2023-11-01T00:00:00"/>
    <s v="CUST628"/>
    <s v="Female"/>
    <n v="19"/>
    <x v="0"/>
    <n v="4"/>
    <n v="50"/>
    <n v="200"/>
    <n v="200"/>
    <s v="Correct"/>
    <x v="3"/>
  </r>
  <r>
    <n v="629"/>
    <d v="2023-06-12T00:00:00"/>
    <s v="CUST629"/>
    <s v="Male"/>
    <n v="62"/>
    <x v="2"/>
    <n v="2"/>
    <n v="25"/>
    <n v="50"/>
    <n v="50"/>
    <s v="Correct"/>
    <x v="2"/>
  </r>
  <r>
    <n v="630"/>
    <d v="2023-08-15T00:00:00"/>
    <s v="CUST630"/>
    <s v="Male"/>
    <n v="42"/>
    <x v="1"/>
    <n v="2"/>
    <n v="50"/>
    <n v="100"/>
    <n v="100"/>
    <s v="Correct"/>
    <x v="1"/>
  </r>
  <r>
    <n v="631"/>
    <d v="2023-11-10T00:00:00"/>
    <s v="CUST631"/>
    <s v="Male"/>
    <n v="56"/>
    <x v="2"/>
    <n v="3"/>
    <n v="30"/>
    <n v="90"/>
    <n v="90"/>
    <s v="Correct"/>
    <x v="1"/>
  </r>
  <r>
    <n v="632"/>
    <d v="2023-09-16T00:00:00"/>
    <s v="CUST632"/>
    <s v="Female"/>
    <n v="26"/>
    <x v="2"/>
    <n v="4"/>
    <n v="25"/>
    <n v="100"/>
    <n v="100"/>
    <s v="Correct"/>
    <x v="0"/>
  </r>
  <r>
    <n v="633"/>
    <d v="2023-08-07T00:00:00"/>
    <s v="CUST633"/>
    <s v="Male"/>
    <n v="39"/>
    <x v="0"/>
    <n v="4"/>
    <n v="30"/>
    <n v="120"/>
    <n v="120"/>
    <s v="Correct"/>
    <x v="0"/>
  </r>
  <r>
    <n v="634"/>
    <d v="2023-10-08T00:00:00"/>
    <s v="CUST634"/>
    <s v="Male"/>
    <n v="60"/>
    <x v="2"/>
    <n v="4"/>
    <n v="500"/>
    <n v="2000"/>
    <n v="2000"/>
    <s v="Correct"/>
    <x v="1"/>
  </r>
  <r>
    <n v="635"/>
    <d v="2023-08-17T00:00:00"/>
    <s v="CUST635"/>
    <s v="Female"/>
    <n v="63"/>
    <x v="2"/>
    <n v="3"/>
    <n v="300"/>
    <n v="900"/>
    <n v="900"/>
    <s v="Correct"/>
    <x v="2"/>
  </r>
  <r>
    <n v="636"/>
    <d v="2023-03-23T00:00:00"/>
    <s v="CUST636"/>
    <s v="Female"/>
    <n v="21"/>
    <x v="0"/>
    <n v="3"/>
    <n v="500"/>
    <n v="1500"/>
    <n v="1500"/>
    <s v="Correct"/>
    <x v="3"/>
  </r>
  <r>
    <n v="637"/>
    <d v="2023-09-01T00:00:00"/>
    <s v="CUST637"/>
    <s v="Male"/>
    <n v="43"/>
    <x v="1"/>
    <n v="2"/>
    <n v="300"/>
    <n v="600"/>
    <n v="600"/>
    <s v="Correct"/>
    <x v="1"/>
  </r>
  <r>
    <n v="638"/>
    <d v="2023-08-19T00:00:00"/>
    <s v="CUST638"/>
    <s v="Male"/>
    <n v="46"/>
    <x v="2"/>
    <n v="1"/>
    <n v="500"/>
    <n v="500"/>
    <n v="500"/>
    <s v="Correct"/>
    <x v="1"/>
  </r>
  <r>
    <n v="639"/>
    <d v="2023-05-13T00:00:00"/>
    <s v="CUST639"/>
    <s v="Female"/>
    <n v="62"/>
    <x v="0"/>
    <n v="4"/>
    <n v="50"/>
    <n v="200"/>
    <n v="200"/>
    <s v="Correct"/>
    <x v="2"/>
  </r>
  <r>
    <n v="640"/>
    <d v="2023-05-07T00:00:00"/>
    <s v="CUST640"/>
    <s v="Female"/>
    <n v="51"/>
    <x v="2"/>
    <n v="4"/>
    <n v="30"/>
    <n v="120"/>
    <n v="120"/>
    <s v="Correct"/>
    <x v="1"/>
  </r>
  <r>
    <n v="641"/>
    <d v="2023-11-23T00:00:00"/>
    <s v="CUST641"/>
    <s v="Female"/>
    <n v="40"/>
    <x v="2"/>
    <n v="1"/>
    <n v="300"/>
    <n v="300"/>
    <n v="300"/>
    <s v="Correct"/>
    <x v="0"/>
  </r>
  <r>
    <n v="642"/>
    <d v="2023-05-22T00:00:00"/>
    <s v="CUST642"/>
    <s v="Female"/>
    <n v="54"/>
    <x v="1"/>
    <n v="4"/>
    <n v="25"/>
    <n v="100"/>
    <n v="100"/>
    <s v="Correct"/>
    <x v="1"/>
  </r>
  <r>
    <n v="643"/>
    <d v="2023-09-24T00:00:00"/>
    <s v="CUST643"/>
    <s v="Female"/>
    <n v="28"/>
    <x v="2"/>
    <n v="3"/>
    <n v="30"/>
    <n v="90"/>
    <n v="90"/>
    <s v="Correct"/>
    <x v="0"/>
  </r>
  <r>
    <n v="644"/>
    <d v="2023-09-06T00:00:00"/>
    <s v="CUST644"/>
    <s v="Male"/>
    <n v="23"/>
    <x v="0"/>
    <n v="3"/>
    <n v="25"/>
    <n v="75"/>
    <n v="75"/>
    <s v="Correct"/>
    <x v="3"/>
  </r>
  <r>
    <n v="645"/>
    <d v="2023-11-17T00:00:00"/>
    <s v="CUST645"/>
    <s v="Female"/>
    <n v="35"/>
    <x v="2"/>
    <n v="4"/>
    <n v="30"/>
    <n v="120"/>
    <n v="120"/>
    <s v="Correct"/>
    <x v="0"/>
  </r>
  <r>
    <n v="646"/>
    <d v="2023-05-03T00:00:00"/>
    <s v="CUST646"/>
    <s v="Male"/>
    <n v="38"/>
    <x v="1"/>
    <n v="3"/>
    <n v="30"/>
    <n v="90"/>
    <n v="90"/>
    <s v="Correct"/>
    <x v="0"/>
  </r>
  <r>
    <n v="647"/>
    <d v="2023-05-21T00:00:00"/>
    <s v="CUST647"/>
    <s v="Male"/>
    <n v="59"/>
    <x v="1"/>
    <n v="3"/>
    <n v="500"/>
    <n v="1500"/>
    <n v="1500"/>
    <s v="Correct"/>
    <x v="1"/>
  </r>
  <r>
    <n v="648"/>
    <d v="2023-08-14T00:00:00"/>
    <s v="CUST648"/>
    <s v="Male"/>
    <n v="53"/>
    <x v="0"/>
    <n v="4"/>
    <n v="300"/>
    <n v="1200"/>
    <n v="1200"/>
    <s v="Correct"/>
    <x v="1"/>
  </r>
  <r>
    <n v="649"/>
    <d v="2023-02-09T00:00:00"/>
    <s v="CUST649"/>
    <s v="Female"/>
    <n v="58"/>
    <x v="1"/>
    <n v="2"/>
    <n v="300"/>
    <n v="600"/>
    <n v="600"/>
    <s v="Correct"/>
    <x v="1"/>
  </r>
  <r>
    <n v="650"/>
    <d v="2024-01-01T00:00:00"/>
    <s v="CUST650"/>
    <s v="Male"/>
    <n v="55"/>
    <x v="2"/>
    <n v="1"/>
    <n v="30"/>
    <n v="30"/>
    <n v="30"/>
    <s v="Correct"/>
    <x v="1"/>
  </r>
  <r>
    <n v="651"/>
    <d v="2023-05-27T00:00:00"/>
    <s v="CUST651"/>
    <s v="Male"/>
    <n v="51"/>
    <x v="1"/>
    <n v="3"/>
    <n v="50"/>
    <n v="150"/>
    <n v="150"/>
    <s v="Correct"/>
    <x v="1"/>
  </r>
  <r>
    <n v="652"/>
    <d v="2023-05-01T00:00:00"/>
    <s v="CUST652"/>
    <s v="Female"/>
    <n v="34"/>
    <x v="0"/>
    <n v="2"/>
    <n v="50"/>
    <n v="100"/>
    <n v="100"/>
    <s v="Correct"/>
    <x v="0"/>
  </r>
  <r>
    <n v="653"/>
    <d v="2023-05-20T00:00:00"/>
    <s v="CUST653"/>
    <s v="Male"/>
    <n v="54"/>
    <x v="1"/>
    <n v="3"/>
    <n v="25"/>
    <n v="75"/>
    <n v="75"/>
    <s v="Correct"/>
    <x v="1"/>
  </r>
  <r>
    <n v="654"/>
    <d v="2023-06-21T00:00:00"/>
    <s v="CUST654"/>
    <s v="Male"/>
    <n v="42"/>
    <x v="1"/>
    <n v="3"/>
    <n v="25"/>
    <n v="75"/>
    <n v="75"/>
    <s v="Correct"/>
    <x v="1"/>
  </r>
  <r>
    <n v="655"/>
    <d v="2023-06-13T00:00:00"/>
    <s v="CUST655"/>
    <s v="Female"/>
    <n v="55"/>
    <x v="1"/>
    <n v="1"/>
    <n v="500"/>
    <n v="500"/>
    <n v="500"/>
    <s v="Correct"/>
    <x v="1"/>
  </r>
  <r>
    <n v="656"/>
    <d v="2023-10-04T00:00:00"/>
    <s v="CUST656"/>
    <s v="Male"/>
    <n v="29"/>
    <x v="0"/>
    <n v="3"/>
    <n v="30"/>
    <n v="90"/>
    <n v="90"/>
    <s v="Correct"/>
    <x v="0"/>
  </r>
  <r>
    <n v="657"/>
    <d v="2023-02-11T00:00:00"/>
    <s v="CUST657"/>
    <s v="Male"/>
    <n v="40"/>
    <x v="1"/>
    <n v="1"/>
    <n v="25"/>
    <n v="25"/>
    <n v="25"/>
    <s v="Correct"/>
    <x v="0"/>
  </r>
  <r>
    <n v="658"/>
    <d v="2023-03-12T00:00:00"/>
    <s v="CUST658"/>
    <s v="Male"/>
    <n v="59"/>
    <x v="1"/>
    <n v="1"/>
    <n v="25"/>
    <n v="25"/>
    <n v="25"/>
    <s v="Correct"/>
    <x v="1"/>
  </r>
  <r>
    <n v="659"/>
    <d v="2023-03-19T00:00:00"/>
    <s v="CUST659"/>
    <s v="Female"/>
    <n v="39"/>
    <x v="2"/>
    <n v="1"/>
    <n v="30"/>
    <n v="30"/>
    <n v="30"/>
    <s v="Correct"/>
    <x v="0"/>
  </r>
  <r>
    <n v="660"/>
    <d v="2023-04-29T00:00:00"/>
    <s v="CUST660"/>
    <s v="Female"/>
    <n v="38"/>
    <x v="0"/>
    <n v="2"/>
    <n v="500"/>
    <n v="1000"/>
    <n v="1000"/>
    <s v="Correct"/>
    <x v="0"/>
  </r>
  <r>
    <n v="661"/>
    <d v="2023-07-16T00:00:00"/>
    <s v="CUST661"/>
    <s v="Female"/>
    <n v="44"/>
    <x v="1"/>
    <n v="4"/>
    <n v="25"/>
    <n v="100"/>
    <n v="100"/>
    <s v="Correct"/>
    <x v="1"/>
  </r>
  <r>
    <n v="662"/>
    <d v="2023-12-22T00:00:00"/>
    <s v="CUST662"/>
    <s v="Male"/>
    <n v="48"/>
    <x v="0"/>
    <n v="2"/>
    <n v="500"/>
    <n v="1000"/>
    <n v="1000"/>
    <s v="Correct"/>
    <x v="1"/>
  </r>
  <r>
    <n v="663"/>
    <d v="2023-03-20T00:00:00"/>
    <s v="CUST663"/>
    <s v="Male"/>
    <n v="23"/>
    <x v="1"/>
    <n v="4"/>
    <n v="300"/>
    <n v="1200"/>
    <n v="1200"/>
    <s v="Correct"/>
    <x v="3"/>
  </r>
  <r>
    <n v="664"/>
    <d v="2023-12-28T00:00:00"/>
    <s v="CUST664"/>
    <s v="Female"/>
    <n v="44"/>
    <x v="1"/>
    <n v="4"/>
    <n v="500"/>
    <n v="2000"/>
    <n v="2000"/>
    <s v="Correct"/>
    <x v="1"/>
  </r>
  <r>
    <n v="665"/>
    <d v="2023-04-20T00:00:00"/>
    <s v="CUST665"/>
    <s v="Male"/>
    <n v="57"/>
    <x v="1"/>
    <n v="1"/>
    <n v="50"/>
    <n v="50"/>
    <n v="50"/>
    <s v="Correct"/>
    <x v="1"/>
  </r>
  <r>
    <n v="666"/>
    <d v="2023-02-02T00:00:00"/>
    <s v="CUST666"/>
    <s v="Male"/>
    <n v="51"/>
    <x v="2"/>
    <n v="3"/>
    <n v="50"/>
    <n v="150"/>
    <n v="150"/>
    <s v="Correct"/>
    <x v="1"/>
  </r>
  <r>
    <n v="667"/>
    <d v="2023-08-01T00:00:00"/>
    <s v="CUST667"/>
    <s v="Female"/>
    <n v="29"/>
    <x v="2"/>
    <n v="1"/>
    <n v="500"/>
    <n v="500"/>
    <n v="500"/>
    <s v="Correct"/>
    <x v="0"/>
  </r>
  <r>
    <n v="668"/>
    <d v="2023-07-28T00:00:00"/>
    <s v="CUST668"/>
    <s v="Female"/>
    <n v="62"/>
    <x v="2"/>
    <n v="3"/>
    <n v="50"/>
    <n v="150"/>
    <n v="150"/>
    <s v="Correct"/>
    <x v="2"/>
  </r>
  <r>
    <n v="669"/>
    <d v="2023-06-19T00:00:00"/>
    <s v="CUST669"/>
    <s v="Male"/>
    <n v="24"/>
    <x v="0"/>
    <n v="4"/>
    <n v="300"/>
    <n v="1200"/>
    <n v="1200"/>
    <s v="Correct"/>
    <x v="3"/>
  </r>
  <r>
    <n v="670"/>
    <d v="2023-10-05T00:00:00"/>
    <s v="CUST670"/>
    <s v="Male"/>
    <n v="27"/>
    <x v="0"/>
    <n v="1"/>
    <n v="30"/>
    <n v="30"/>
    <n v="30"/>
    <s v="Correct"/>
    <x v="0"/>
  </r>
  <r>
    <n v="671"/>
    <d v="2023-08-27T00:00:00"/>
    <s v="CUST671"/>
    <s v="Male"/>
    <n v="62"/>
    <x v="2"/>
    <n v="3"/>
    <n v="50"/>
    <n v="150"/>
    <n v="150"/>
    <s v="Correct"/>
    <x v="2"/>
  </r>
  <r>
    <n v="672"/>
    <d v="2023-08-01T00:00:00"/>
    <s v="CUST672"/>
    <s v="Female"/>
    <n v="34"/>
    <x v="0"/>
    <n v="2"/>
    <n v="50"/>
    <n v="100"/>
    <n v="100"/>
    <s v="Correct"/>
    <x v="0"/>
  </r>
  <r>
    <n v="673"/>
    <d v="2023-02-01T00:00:00"/>
    <s v="CUST673"/>
    <s v="Female"/>
    <n v="43"/>
    <x v="1"/>
    <n v="3"/>
    <n v="500"/>
    <n v="1500"/>
    <n v="1500"/>
    <s v="Correct"/>
    <x v="1"/>
  </r>
  <r>
    <n v="674"/>
    <d v="2023-04-16T00:00:00"/>
    <s v="CUST674"/>
    <s v="Female"/>
    <n v="38"/>
    <x v="1"/>
    <n v="1"/>
    <n v="300"/>
    <n v="300"/>
    <n v="300"/>
    <s v="Correct"/>
    <x v="0"/>
  </r>
  <r>
    <n v="675"/>
    <d v="2023-08-04T00:00:00"/>
    <s v="CUST675"/>
    <s v="Female"/>
    <n v="45"/>
    <x v="1"/>
    <n v="2"/>
    <n v="30"/>
    <n v="60"/>
    <n v="60"/>
    <s v="Correct"/>
    <x v="1"/>
  </r>
  <r>
    <n v="676"/>
    <d v="2023-07-19T00:00:00"/>
    <s v="CUST676"/>
    <s v="Male"/>
    <n v="63"/>
    <x v="2"/>
    <n v="3"/>
    <n v="500"/>
    <n v="1500"/>
    <n v="1500"/>
    <s v="Correct"/>
    <x v="2"/>
  </r>
  <r>
    <n v="677"/>
    <d v="2023-10-27T00:00:00"/>
    <s v="CUST677"/>
    <s v="Female"/>
    <n v="19"/>
    <x v="0"/>
    <n v="3"/>
    <n v="500"/>
    <n v="1500"/>
    <n v="1500"/>
    <s v="Correct"/>
    <x v="3"/>
  </r>
  <r>
    <n v="678"/>
    <d v="2023-12-23T00:00:00"/>
    <s v="CUST678"/>
    <s v="Female"/>
    <n v="60"/>
    <x v="2"/>
    <n v="3"/>
    <n v="300"/>
    <n v="900"/>
    <n v="900"/>
    <s v="Correct"/>
    <x v="1"/>
  </r>
  <r>
    <n v="679"/>
    <d v="2023-01-11T00:00:00"/>
    <s v="CUST679"/>
    <s v="Female"/>
    <n v="18"/>
    <x v="0"/>
    <n v="3"/>
    <n v="30"/>
    <n v="90"/>
    <n v="90"/>
    <s v="Correct"/>
    <x v="3"/>
  </r>
  <r>
    <n v="680"/>
    <d v="2023-10-22T00:00:00"/>
    <s v="CUST680"/>
    <s v="Female"/>
    <n v="53"/>
    <x v="1"/>
    <n v="3"/>
    <n v="300"/>
    <n v="900"/>
    <n v="900"/>
    <s v="Correct"/>
    <x v="1"/>
  </r>
  <r>
    <n v="681"/>
    <d v="2023-07-14T00:00:00"/>
    <s v="CUST681"/>
    <s v="Female"/>
    <n v="43"/>
    <x v="2"/>
    <n v="2"/>
    <n v="30"/>
    <n v="60"/>
    <n v="60"/>
    <s v="Correct"/>
    <x v="1"/>
  </r>
  <r>
    <n v="682"/>
    <d v="2023-09-02T00:00:00"/>
    <s v="CUST682"/>
    <s v="Male"/>
    <n v="46"/>
    <x v="0"/>
    <n v="4"/>
    <n v="300"/>
    <n v="1200"/>
    <n v="1200"/>
    <s v="Correct"/>
    <x v="1"/>
  </r>
  <r>
    <n v="683"/>
    <d v="2023-01-04T00:00:00"/>
    <s v="CUST683"/>
    <s v="Male"/>
    <n v="38"/>
    <x v="0"/>
    <n v="2"/>
    <n v="500"/>
    <n v="1000"/>
    <n v="1000"/>
    <s v="Correct"/>
    <x v="0"/>
  </r>
  <r>
    <n v="684"/>
    <d v="2023-06-30T00:00:00"/>
    <s v="CUST684"/>
    <s v="Female"/>
    <n v="28"/>
    <x v="1"/>
    <n v="2"/>
    <n v="500"/>
    <n v="1000"/>
    <n v="1000"/>
    <s v="Correct"/>
    <x v="0"/>
  </r>
  <r>
    <n v="685"/>
    <d v="2023-06-02T00:00:00"/>
    <s v="CUST685"/>
    <s v="Male"/>
    <n v="57"/>
    <x v="2"/>
    <n v="2"/>
    <n v="25"/>
    <n v="50"/>
    <n v="50"/>
    <s v="Correct"/>
    <x v="1"/>
  </r>
  <r>
    <n v="686"/>
    <d v="2023-07-19T00:00:00"/>
    <s v="CUST686"/>
    <s v="Female"/>
    <n v="28"/>
    <x v="2"/>
    <n v="4"/>
    <n v="50"/>
    <n v="200"/>
    <n v="200"/>
    <s v="Correct"/>
    <x v="0"/>
  </r>
  <r>
    <n v="687"/>
    <d v="2023-08-03T00:00:00"/>
    <s v="CUST687"/>
    <s v="Female"/>
    <n v="53"/>
    <x v="2"/>
    <n v="1"/>
    <n v="300"/>
    <n v="300"/>
    <n v="300"/>
    <s v="Correct"/>
    <x v="1"/>
  </r>
  <r>
    <n v="688"/>
    <d v="2023-10-03T00:00:00"/>
    <s v="CUST688"/>
    <s v="Male"/>
    <n v="56"/>
    <x v="1"/>
    <n v="4"/>
    <n v="25"/>
    <n v="100"/>
    <n v="100"/>
    <s v="Correct"/>
    <x v="1"/>
  </r>
  <r>
    <n v="689"/>
    <d v="2023-10-07T00:00:00"/>
    <s v="CUST689"/>
    <s v="Male"/>
    <n v="57"/>
    <x v="2"/>
    <n v="2"/>
    <n v="50"/>
    <n v="100"/>
    <n v="100"/>
    <s v="Correct"/>
    <x v="1"/>
  </r>
  <r>
    <n v="690"/>
    <d v="2023-11-05T00:00:00"/>
    <s v="CUST690"/>
    <s v="Female"/>
    <n v="52"/>
    <x v="1"/>
    <n v="3"/>
    <n v="300"/>
    <n v="900"/>
    <n v="900"/>
    <s v="Correct"/>
    <x v="1"/>
  </r>
  <r>
    <n v="691"/>
    <d v="2023-04-23T00:00:00"/>
    <s v="CUST691"/>
    <s v="Female"/>
    <n v="51"/>
    <x v="1"/>
    <n v="3"/>
    <n v="30"/>
    <n v="90"/>
    <n v="90"/>
    <s v="Correct"/>
    <x v="1"/>
  </r>
  <r>
    <n v="692"/>
    <d v="2023-09-07T00:00:00"/>
    <s v="CUST692"/>
    <s v="Female"/>
    <n v="64"/>
    <x v="1"/>
    <n v="2"/>
    <n v="50"/>
    <n v="100"/>
    <n v="100"/>
    <s v="Correct"/>
    <x v="2"/>
  </r>
  <r>
    <n v="693"/>
    <d v="2023-04-23T00:00:00"/>
    <s v="CUST693"/>
    <s v="Male"/>
    <n v="41"/>
    <x v="0"/>
    <n v="3"/>
    <n v="500"/>
    <n v="1500"/>
    <n v="1500"/>
    <s v="Correct"/>
    <x v="1"/>
  </r>
  <r>
    <n v="694"/>
    <d v="2023-05-20T00:00:00"/>
    <s v="CUST694"/>
    <s v="Female"/>
    <n v="39"/>
    <x v="2"/>
    <n v="2"/>
    <n v="25"/>
    <n v="50"/>
    <n v="50"/>
    <s v="Correct"/>
    <x v="0"/>
  </r>
  <r>
    <n v="695"/>
    <d v="2023-08-12T00:00:00"/>
    <s v="CUST695"/>
    <s v="Female"/>
    <n v="22"/>
    <x v="2"/>
    <n v="3"/>
    <n v="50"/>
    <n v="150"/>
    <n v="150"/>
    <s v="Correct"/>
    <x v="3"/>
  </r>
  <r>
    <n v="696"/>
    <d v="2023-09-06T00:00:00"/>
    <s v="CUST696"/>
    <s v="Female"/>
    <n v="50"/>
    <x v="1"/>
    <n v="4"/>
    <n v="50"/>
    <n v="200"/>
    <n v="200"/>
    <s v="Correct"/>
    <x v="1"/>
  </r>
  <r>
    <n v="697"/>
    <d v="2023-01-15T00:00:00"/>
    <s v="CUST697"/>
    <s v="Male"/>
    <n v="53"/>
    <x v="1"/>
    <n v="1"/>
    <n v="500"/>
    <n v="500"/>
    <n v="500"/>
    <s v="Correct"/>
    <x v="1"/>
  </r>
  <r>
    <n v="698"/>
    <d v="2023-07-19T00:00:00"/>
    <s v="CUST698"/>
    <s v="Female"/>
    <n v="64"/>
    <x v="2"/>
    <n v="1"/>
    <n v="300"/>
    <n v="300"/>
    <n v="300"/>
    <s v="Correct"/>
    <x v="2"/>
  </r>
  <r>
    <n v="699"/>
    <d v="2023-06-22T00:00:00"/>
    <s v="CUST699"/>
    <s v="Female"/>
    <n v="37"/>
    <x v="1"/>
    <n v="4"/>
    <n v="30"/>
    <n v="120"/>
    <n v="120"/>
    <s v="Correct"/>
    <x v="0"/>
  </r>
  <r>
    <n v="700"/>
    <d v="2023-12-09T00:00:00"/>
    <s v="CUST700"/>
    <s v="Male"/>
    <n v="36"/>
    <x v="2"/>
    <n v="4"/>
    <n v="500"/>
    <n v="2000"/>
    <n v="2000"/>
    <s v="Correct"/>
    <x v="0"/>
  </r>
  <r>
    <n v="701"/>
    <d v="2023-12-14T00:00:00"/>
    <s v="CUST701"/>
    <s v="Female"/>
    <n v="52"/>
    <x v="0"/>
    <n v="2"/>
    <n v="30"/>
    <n v="60"/>
    <n v="60"/>
    <s v="Correct"/>
    <x v="1"/>
  </r>
  <r>
    <n v="702"/>
    <d v="2023-07-27T00:00:00"/>
    <s v="CUST702"/>
    <s v="Female"/>
    <n v="60"/>
    <x v="1"/>
    <n v="2"/>
    <n v="300"/>
    <n v="600"/>
    <n v="600"/>
    <s v="Correct"/>
    <x v="1"/>
  </r>
  <r>
    <n v="703"/>
    <d v="2023-03-26T00:00:00"/>
    <s v="CUST703"/>
    <s v="Male"/>
    <n v="34"/>
    <x v="2"/>
    <n v="2"/>
    <n v="50"/>
    <n v="100"/>
    <n v="100"/>
    <s v="Correct"/>
    <x v="0"/>
  </r>
  <r>
    <n v="704"/>
    <d v="2023-08-28T00:00:00"/>
    <s v="CUST704"/>
    <s v="Female"/>
    <n v="62"/>
    <x v="1"/>
    <n v="3"/>
    <n v="30"/>
    <n v="90"/>
    <n v="90"/>
    <s v="Correct"/>
    <x v="2"/>
  </r>
  <r>
    <n v="705"/>
    <d v="2023-03-07T00:00:00"/>
    <s v="CUST705"/>
    <s v="Male"/>
    <n v="60"/>
    <x v="2"/>
    <n v="2"/>
    <n v="25"/>
    <n v="50"/>
    <n v="50"/>
    <s v="Correct"/>
    <x v="1"/>
  </r>
  <r>
    <n v="706"/>
    <d v="2023-11-15T00:00:00"/>
    <s v="CUST706"/>
    <s v="Male"/>
    <n v="51"/>
    <x v="2"/>
    <n v="4"/>
    <n v="25"/>
    <n v="100"/>
    <n v="100"/>
    <s v="Correct"/>
    <x v="1"/>
  </r>
  <r>
    <n v="707"/>
    <d v="2023-10-01T00:00:00"/>
    <s v="CUST707"/>
    <s v="Female"/>
    <n v="26"/>
    <x v="1"/>
    <n v="1"/>
    <n v="500"/>
    <n v="500"/>
    <n v="500"/>
    <s v="Correct"/>
    <x v="0"/>
  </r>
  <r>
    <n v="708"/>
    <d v="2023-01-14T00:00:00"/>
    <s v="CUST708"/>
    <s v="Female"/>
    <n v="43"/>
    <x v="0"/>
    <n v="3"/>
    <n v="300"/>
    <n v="900"/>
    <n v="900"/>
    <s v="Correct"/>
    <x v="1"/>
  </r>
  <r>
    <n v="709"/>
    <d v="2023-07-21T00:00:00"/>
    <s v="CUST709"/>
    <s v="Female"/>
    <n v="19"/>
    <x v="2"/>
    <n v="2"/>
    <n v="500"/>
    <n v="1000"/>
    <n v="1000"/>
    <s v="Correct"/>
    <x v="3"/>
  </r>
  <r>
    <n v="710"/>
    <d v="2023-10-31T00:00:00"/>
    <s v="CUST710"/>
    <s v="Female"/>
    <n v="26"/>
    <x v="2"/>
    <n v="3"/>
    <n v="500"/>
    <n v="1500"/>
    <n v="1500"/>
    <s v="Correct"/>
    <x v="0"/>
  </r>
  <r>
    <n v="711"/>
    <d v="2023-10-16T00:00:00"/>
    <s v="CUST711"/>
    <s v="Male"/>
    <n v="26"/>
    <x v="2"/>
    <n v="3"/>
    <n v="500"/>
    <n v="1500"/>
    <n v="1500"/>
    <s v="Correct"/>
    <x v="0"/>
  </r>
  <r>
    <n v="712"/>
    <d v="2023-12-06T00:00:00"/>
    <s v="CUST712"/>
    <s v="Female"/>
    <n v="57"/>
    <x v="0"/>
    <n v="2"/>
    <n v="25"/>
    <n v="50"/>
    <n v="50"/>
    <s v="Correct"/>
    <x v="1"/>
  </r>
  <r>
    <n v="713"/>
    <d v="2023-01-14T00:00:00"/>
    <s v="CUST713"/>
    <s v="Male"/>
    <n v="34"/>
    <x v="0"/>
    <n v="3"/>
    <n v="25"/>
    <n v="75"/>
    <n v="75"/>
    <s v="Correct"/>
    <x v="0"/>
  </r>
  <r>
    <n v="714"/>
    <d v="2023-02-12T00:00:00"/>
    <s v="CUST714"/>
    <s v="Female"/>
    <n v="18"/>
    <x v="1"/>
    <n v="1"/>
    <n v="500"/>
    <n v="500"/>
    <n v="500"/>
    <s v="Correct"/>
    <x v="3"/>
  </r>
  <r>
    <n v="715"/>
    <d v="2023-11-26T00:00:00"/>
    <s v="CUST715"/>
    <s v="Female"/>
    <n v="42"/>
    <x v="0"/>
    <n v="4"/>
    <n v="25"/>
    <n v="100"/>
    <n v="100"/>
    <s v="Correct"/>
    <x v="1"/>
  </r>
  <r>
    <n v="716"/>
    <d v="2023-08-08T00:00:00"/>
    <s v="CUST716"/>
    <s v="Female"/>
    <n v="60"/>
    <x v="1"/>
    <n v="4"/>
    <n v="300"/>
    <n v="1200"/>
    <n v="1200"/>
    <s v="Correct"/>
    <x v="1"/>
  </r>
  <r>
    <n v="717"/>
    <d v="2023-03-11T00:00:00"/>
    <s v="CUST717"/>
    <s v="Male"/>
    <n v="57"/>
    <x v="1"/>
    <n v="1"/>
    <n v="500"/>
    <n v="500"/>
    <n v="500"/>
    <s v="Correct"/>
    <x v="1"/>
  </r>
  <r>
    <n v="718"/>
    <d v="2023-08-25T00:00:00"/>
    <s v="CUST718"/>
    <s v="Female"/>
    <n v="59"/>
    <x v="0"/>
    <n v="3"/>
    <n v="25"/>
    <n v="75"/>
    <n v="75"/>
    <s v="Correct"/>
    <x v="1"/>
  </r>
  <r>
    <n v="719"/>
    <d v="2023-04-04T00:00:00"/>
    <s v="CUST719"/>
    <s v="Female"/>
    <n v="42"/>
    <x v="1"/>
    <n v="2"/>
    <n v="30"/>
    <n v="60"/>
    <n v="60"/>
    <s v="Correct"/>
    <x v="1"/>
  </r>
  <r>
    <n v="720"/>
    <d v="2023-01-26T00:00:00"/>
    <s v="CUST720"/>
    <s v="Female"/>
    <n v="56"/>
    <x v="0"/>
    <n v="3"/>
    <n v="500"/>
    <n v="1500"/>
    <n v="1500"/>
    <s v="Correct"/>
    <x v="1"/>
  </r>
  <r>
    <n v="721"/>
    <d v="2023-05-14T00:00:00"/>
    <s v="CUST721"/>
    <s v="Female"/>
    <n v="52"/>
    <x v="1"/>
    <n v="1"/>
    <n v="500"/>
    <n v="500"/>
    <n v="500"/>
    <s v="Correct"/>
    <x v="1"/>
  </r>
  <r>
    <n v="722"/>
    <d v="2023-07-14T00:00:00"/>
    <s v="CUST722"/>
    <s v="Male"/>
    <n v="20"/>
    <x v="0"/>
    <n v="3"/>
    <n v="300"/>
    <n v="900"/>
    <n v="900"/>
    <s v="Correct"/>
    <x v="3"/>
  </r>
  <r>
    <n v="723"/>
    <d v="2023-06-17T00:00:00"/>
    <s v="CUST723"/>
    <s v="Female"/>
    <n v="54"/>
    <x v="0"/>
    <n v="4"/>
    <n v="50"/>
    <n v="200"/>
    <n v="200"/>
    <s v="Correct"/>
    <x v="1"/>
  </r>
  <r>
    <n v="724"/>
    <d v="2023-04-19T00:00:00"/>
    <s v="CUST724"/>
    <s v="Male"/>
    <n v="61"/>
    <x v="1"/>
    <n v="3"/>
    <n v="50"/>
    <n v="150"/>
    <n v="150"/>
    <s v="Correct"/>
    <x v="2"/>
  </r>
  <r>
    <n v="725"/>
    <d v="2023-08-21T00:00:00"/>
    <s v="CUST725"/>
    <s v="Male"/>
    <n v="61"/>
    <x v="2"/>
    <n v="1"/>
    <n v="300"/>
    <n v="300"/>
    <n v="300"/>
    <s v="Correct"/>
    <x v="2"/>
  </r>
  <r>
    <n v="726"/>
    <d v="2023-06-17T00:00:00"/>
    <s v="CUST726"/>
    <s v="Male"/>
    <n v="47"/>
    <x v="1"/>
    <n v="4"/>
    <n v="300"/>
    <n v="1200"/>
    <n v="1200"/>
    <s v="Correct"/>
    <x v="1"/>
  </r>
  <r>
    <n v="727"/>
    <d v="2023-06-22T00:00:00"/>
    <s v="CUST727"/>
    <s v="Male"/>
    <n v="55"/>
    <x v="0"/>
    <n v="3"/>
    <n v="300"/>
    <n v="900"/>
    <n v="900"/>
    <s v="Correct"/>
    <x v="1"/>
  </r>
  <r>
    <n v="728"/>
    <d v="2023-07-14T00:00:00"/>
    <s v="CUST728"/>
    <s v="Male"/>
    <n v="51"/>
    <x v="2"/>
    <n v="3"/>
    <n v="50"/>
    <n v="150"/>
    <n v="150"/>
    <s v="Correct"/>
    <x v="1"/>
  </r>
  <r>
    <n v="729"/>
    <d v="2023-05-23T00:00:00"/>
    <s v="CUST729"/>
    <s v="Male"/>
    <n v="29"/>
    <x v="1"/>
    <n v="4"/>
    <n v="300"/>
    <n v="1200"/>
    <n v="1200"/>
    <s v="Correct"/>
    <x v="0"/>
  </r>
  <r>
    <n v="730"/>
    <d v="2023-08-04T00:00:00"/>
    <s v="CUST730"/>
    <s v="Female"/>
    <n v="36"/>
    <x v="1"/>
    <n v="2"/>
    <n v="25"/>
    <n v="50"/>
    <n v="50"/>
    <s v="Correct"/>
    <x v="0"/>
  </r>
  <r>
    <n v="731"/>
    <d v="2023-05-10T00:00:00"/>
    <s v="CUST731"/>
    <s v="Male"/>
    <n v="54"/>
    <x v="1"/>
    <n v="4"/>
    <n v="500"/>
    <n v="2000"/>
    <n v="2000"/>
    <s v="Correct"/>
    <x v="1"/>
  </r>
  <r>
    <n v="732"/>
    <d v="2023-02-11T00:00:00"/>
    <s v="CUST732"/>
    <s v="Male"/>
    <n v="61"/>
    <x v="2"/>
    <n v="2"/>
    <n v="500"/>
    <n v="1000"/>
    <n v="1000"/>
    <s v="Correct"/>
    <x v="2"/>
  </r>
  <r>
    <n v="733"/>
    <d v="2023-08-29T00:00:00"/>
    <s v="CUST733"/>
    <s v="Male"/>
    <n v="34"/>
    <x v="0"/>
    <n v="1"/>
    <n v="30"/>
    <n v="30"/>
    <n v="30"/>
    <s v="Correct"/>
    <x v="0"/>
  </r>
  <r>
    <n v="734"/>
    <d v="2023-01-10T00:00:00"/>
    <s v="CUST734"/>
    <s v="Female"/>
    <n v="27"/>
    <x v="1"/>
    <n v="1"/>
    <n v="30"/>
    <n v="30"/>
    <n v="30"/>
    <s v="Correct"/>
    <x v="0"/>
  </r>
  <r>
    <n v="735"/>
    <d v="2023-10-04T00:00:00"/>
    <s v="CUST735"/>
    <s v="Female"/>
    <n v="64"/>
    <x v="1"/>
    <n v="4"/>
    <n v="500"/>
    <n v="2000"/>
    <n v="2000"/>
    <s v="Correct"/>
    <x v="2"/>
  </r>
  <r>
    <n v="736"/>
    <d v="2023-01-27T00:00:00"/>
    <s v="CUST736"/>
    <s v="Male"/>
    <n v="29"/>
    <x v="1"/>
    <n v="4"/>
    <n v="25"/>
    <n v="100"/>
    <n v="100"/>
    <s v="Correct"/>
    <x v="0"/>
  </r>
  <r>
    <n v="737"/>
    <d v="2023-06-29T00:00:00"/>
    <s v="CUST737"/>
    <s v="Female"/>
    <n v="33"/>
    <x v="1"/>
    <n v="1"/>
    <n v="50"/>
    <n v="50"/>
    <n v="50"/>
    <s v="Correct"/>
    <x v="0"/>
  </r>
  <r>
    <n v="738"/>
    <d v="2023-04-25T00:00:00"/>
    <s v="CUST738"/>
    <s v="Male"/>
    <n v="41"/>
    <x v="1"/>
    <n v="2"/>
    <n v="50"/>
    <n v="100"/>
    <n v="100"/>
    <s v="Correct"/>
    <x v="1"/>
  </r>
  <r>
    <n v="739"/>
    <d v="2023-11-29T00:00:00"/>
    <s v="CUST739"/>
    <s v="Male"/>
    <n v="36"/>
    <x v="0"/>
    <n v="1"/>
    <n v="25"/>
    <n v="25"/>
    <n v="25"/>
    <s v="Correct"/>
    <x v="0"/>
  </r>
  <r>
    <n v="740"/>
    <d v="2023-02-05T00:00:00"/>
    <s v="CUST740"/>
    <s v="Female"/>
    <n v="25"/>
    <x v="0"/>
    <n v="4"/>
    <n v="50"/>
    <n v="200"/>
    <n v="200"/>
    <s v="Correct"/>
    <x v="3"/>
  </r>
  <r>
    <n v="741"/>
    <d v="2023-11-30T00:00:00"/>
    <s v="CUST741"/>
    <s v="Male"/>
    <n v="48"/>
    <x v="1"/>
    <n v="1"/>
    <n v="300"/>
    <n v="300"/>
    <n v="300"/>
    <s v="Correct"/>
    <x v="1"/>
  </r>
  <r>
    <n v="742"/>
    <d v="2023-01-21T00:00:00"/>
    <s v="CUST742"/>
    <s v="Female"/>
    <n v="38"/>
    <x v="2"/>
    <n v="4"/>
    <n v="500"/>
    <n v="2000"/>
    <n v="2000"/>
    <s v="Correct"/>
    <x v="0"/>
  </r>
  <r>
    <n v="743"/>
    <d v="2023-01-16T00:00:00"/>
    <s v="CUST743"/>
    <s v="Female"/>
    <n v="34"/>
    <x v="0"/>
    <n v="4"/>
    <n v="500"/>
    <n v="2000"/>
    <n v="2000"/>
    <s v="Correct"/>
    <x v="0"/>
  </r>
  <r>
    <n v="744"/>
    <d v="2023-05-07T00:00:00"/>
    <s v="CUST744"/>
    <s v="Male"/>
    <n v="40"/>
    <x v="2"/>
    <n v="1"/>
    <n v="25"/>
    <n v="25"/>
    <n v="25"/>
    <s v="Correct"/>
    <x v="0"/>
  </r>
  <r>
    <n v="745"/>
    <d v="2023-04-13T00:00:00"/>
    <s v="CUST745"/>
    <s v="Male"/>
    <n v="54"/>
    <x v="0"/>
    <n v="2"/>
    <n v="50"/>
    <n v="100"/>
    <n v="100"/>
    <s v="Correct"/>
    <x v="1"/>
  </r>
  <r>
    <n v="746"/>
    <d v="2023-01-11T00:00:00"/>
    <s v="CUST746"/>
    <s v="Female"/>
    <n v="33"/>
    <x v="1"/>
    <n v="3"/>
    <n v="30"/>
    <n v="90"/>
    <n v="90"/>
    <s v="Correct"/>
    <x v="0"/>
  </r>
  <r>
    <n v="747"/>
    <d v="2023-11-15T00:00:00"/>
    <s v="CUST747"/>
    <s v="Male"/>
    <n v="23"/>
    <x v="0"/>
    <n v="1"/>
    <n v="30"/>
    <n v="30"/>
    <n v="30"/>
    <s v="Correct"/>
    <x v="3"/>
  </r>
  <r>
    <n v="748"/>
    <d v="2023-03-20T00:00:00"/>
    <s v="CUST748"/>
    <s v="Male"/>
    <n v="25"/>
    <x v="1"/>
    <n v="3"/>
    <n v="50"/>
    <n v="150"/>
    <n v="150"/>
    <s v="Correct"/>
    <x v="3"/>
  </r>
  <r>
    <n v="749"/>
    <d v="2023-05-03T00:00:00"/>
    <s v="CUST749"/>
    <s v="Male"/>
    <n v="42"/>
    <x v="0"/>
    <n v="1"/>
    <n v="30"/>
    <n v="30"/>
    <n v="30"/>
    <s v="Correct"/>
    <x v="1"/>
  </r>
  <r>
    <n v="750"/>
    <d v="2023-03-06T00:00:00"/>
    <s v="CUST750"/>
    <s v="Female"/>
    <n v="35"/>
    <x v="1"/>
    <n v="3"/>
    <n v="25"/>
    <n v="75"/>
    <n v="75"/>
    <s v="Correct"/>
    <x v="0"/>
  </r>
  <r>
    <n v="751"/>
    <d v="2023-08-31T00:00:00"/>
    <s v="CUST751"/>
    <s v="Female"/>
    <n v="42"/>
    <x v="1"/>
    <n v="2"/>
    <n v="25"/>
    <n v="50"/>
    <n v="50"/>
    <s v="Correct"/>
    <x v="1"/>
  </r>
  <r>
    <n v="752"/>
    <d v="2023-12-09T00:00:00"/>
    <s v="CUST752"/>
    <s v="Male"/>
    <n v="29"/>
    <x v="1"/>
    <n v="2"/>
    <n v="50"/>
    <n v="100"/>
    <n v="100"/>
    <s v="Correct"/>
    <x v="0"/>
  </r>
  <r>
    <n v="753"/>
    <d v="2023-02-28T00:00:00"/>
    <s v="CUST753"/>
    <s v="Female"/>
    <n v="32"/>
    <x v="1"/>
    <n v="1"/>
    <n v="30"/>
    <n v="30"/>
    <n v="30"/>
    <s v="Correct"/>
    <x v="0"/>
  </r>
  <r>
    <n v="754"/>
    <d v="2023-10-16T00:00:00"/>
    <s v="CUST754"/>
    <s v="Female"/>
    <n v="43"/>
    <x v="2"/>
    <n v="4"/>
    <n v="25"/>
    <n v="100"/>
    <n v="100"/>
    <s v="Correct"/>
    <x v="1"/>
  </r>
  <r>
    <n v="755"/>
    <d v="2023-04-22T00:00:00"/>
    <s v="CUST755"/>
    <s v="Female"/>
    <n v="58"/>
    <x v="1"/>
    <n v="3"/>
    <n v="25"/>
    <n v="75"/>
    <n v="75"/>
    <s v="Correct"/>
    <x v="1"/>
  </r>
  <r>
    <n v="756"/>
    <d v="2023-08-27T00:00:00"/>
    <s v="CUST756"/>
    <s v="Female"/>
    <n v="62"/>
    <x v="2"/>
    <n v="4"/>
    <n v="300"/>
    <n v="1200"/>
    <n v="1200"/>
    <s v="Correct"/>
    <x v="2"/>
  </r>
  <r>
    <n v="757"/>
    <d v="2023-12-25T00:00:00"/>
    <s v="CUST757"/>
    <s v="Female"/>
    <n v="43"/>
    <x v="2"/>
    <n v="4"/>
    <n v="300"/>
    <n v="1200"/>
    <n v="1200"/>
    <s v="Correct"/>
    <x v="1"/>
  </r>
  <r>
    <n v="758"/>
    <d v="2023-05-12T00:00:00"/>
    <s v="CUST758"/>
    <s v="Male"/>
    <n v="64"/>
    <x v="1"/>
    <n v="4"/>
    <n v="25"/>
    <n v="100"/>
    <n v="100"/>
    <s v="Correct"/>
    <x v="2"/>
  </r>
  <r>
    <n v="759"/>
    <d v="2023-07-08T00:00:00"/>
    <s v="CUST759"/>
    <s v="Male"/>
    <n v="49"/>
    <x v="2"/>
    <n v="2"/>
    <n v="50"/>
    <n v="100"/>
    <n v="100"/>
    <s v="Correct"/>
    <x v="1"/>
  </r>
  <r>
    <n v="760"/>
    <d v="2023-03-27T00:00:00"/>
    <s v="CUST760"/>
    <s v="Male"/>
    <n v="27"/>
    <x v="0"/>
    <n v="1"/>
    <n v="500"/>
    <n v="500"/>
    <n v="500"/>
    <s v="Correct"/>
    <x v="0"/>
  </r>
  <r>
    <n v="761"/>
    <d v="2023-11-07T00:00:00"/>
    <s v="CUST761"/>
    <s v="Female"/>
    <n v="33"/>
    <x v="1"/>
    <n v="1"/>
    <n v="500"/>
    <n v="500"/>
    <n v="500"/>
    <s v="Correct"/>
    <x v="0"/>
  </r>
  <r>
    <n v="762"/>
    <d v="2023-11-07T00:00:00"/>
    <s v="CUST762"/>
    <s v="Female"/>
    <n v="24"/>
    <x v="2"/>
    <n v="2"/>
    <n v="25"/>
    <n v="50"/>
    <n v="50"/>
    <s v="Correct"/>
    <x v="3"/>
  </r>
  <r>
    <n v="763"/>
    <d v="2023-02-28T00:00:00"/>
    <s v="CUST763"/>
    <s v="Male"/>
    <n v="34"/>
    <x v="1"/>
    <n v="2"/>
    <n v="25"/>
    <n v="50"/>
    <n v="50"/>
    <s v="Correct"/>
    <x v="0"/>
  </r>
  <r>
    <n v="764"/>
    <d v="2023-03-25T00:00:00"/>
    <s v="CUST764"/>
    <s v="Female"/>
    <n v="40"/>
    <x v="1"/>
    <n v="1"/>
    <n v="25"/>
    <n v="25"/>
    <n v="25"/>
    <s v="Correct"/>
    <x v="0"/>
  </r>
  <r>
    <n v="765"/>
    <d v="2023-06-09T00:00:00"/>
    <s v="CUST765"/>
    <s v="Male"/>
    <n v="43"/>
    <x v="1"/>
    <n v="4"/>
    <n v="50"/>
    <n v="200"/>
    <n v="200"/>
    <s v="Correct"/>
    <x v="1"/>
  </r>
  <r>
    <n v="766"/>
    <d v="2023-02-25T00:00:00"/>
    <s v="CUST766"/>
    <s v="Male"/>
    <n v="38"/>
    <x v="2"/>
    <n v="3"/>
    <n v="300"/>
    <n v="900"/>
    <n v="900"/>
    <s v="Correct"/>
    <x v="0"/>
  </r>
  <r>
    <n v="767"/>
    <d v="2023-10-24T00:00:00"/>
    <s v="CUST767"/>
    <s v="Male"/>
    <n v="39"/>
    <x v="0"/>
    <n v="3"/>
    <n v="25"/>
    <n v="75"/>
    <n v="75"/>
    <s v="Correct"/>
    <x v="0"/>
  </r>
  <r>
    <n v="768"/>
    <d v="2023-01-14T00:00:00"/>
    <s v="CUST768"/>
    <s v="Female"/>
    <n v="24"/>
    <x v="0"/>
    <n v="3"/>
    <n v="25"/>
    <n v="75"/>
    <n v="75"/>
    <s v="Correct"/>
    <x v="3"/>
  </r>
  <r>
    <n v="769"/>
    <d v="2023-06-09T00:00:00"/>
    <s v="CUST769"/>
    <s v="Female"/>
    <n v="31"/>
    <x v="2"/>
    <n v="4"/>
    <n v="30"/>
    <n v="120"/>
    <n v="120"/>
    <s v="Correct"/>
    <x v="0"/>
  </r>
  <r>
    <n v="770"/>
    <d v="2023-10-22T00:00:00"/>
    <s v="CUST770"/>
    <s v="Male"/>
    <n v="32"/>
    <x v="1"/>
    <n v="1"/>
    <n v="50"/>
    <n v="50"/>
    <n v="50"/>
    <s v="Correct"/>
    <x v="0"/>
  </r>
  <r>
    <n v="771"/>
    <d v="2023-12-13T00:00:00"/>
    <s v="CUST771"/>
    <s v="Male"/>
    <n v="24"/>
    <x v="2"/>
    <n v="2"/>
    <n v="25"/>
    <n v="50"/>
    <n v="50"/>
    <s v="Correct"/>
    <x v="3"/>
  </r>
  <r>
    <n v="772"/>
    <d v="2023-07-12T00:00:00"/>
    <s v="CUST772"/>
    <s v="Male"/>
    <n v="26"/>
    <x v="2"/>
    <n v="1"/>
    <n v="30"/>
    <n v="30"/>
    <n v="30"/>
    <s v="Correct"/>
    <x v="0"/>
  </r>
  <r>
    <n v="773"/>
    <d v="2023-07-23T00:00:00"/>
    <s v="CUST773"/>
    <s v="Male"/>
    <n v="25"/>
    <x v="2"/>
    <n v="4"/>
    <n v="500"/>
    <n v="2000"/>
    <n v="2000"/>
    <s v="Correct"/>
    <x v="3"/>
  </r>
  <r>
    <n v="774"/>
    <d v="2023-04-12T00:00:00"/>
    <s v="CUST774"/>
    <s v="Female"/>
    <n v="40"/>
    <x v="1"/>
    <n v="2"/>
    <n v="25"/>
    <n v="50"/>
    <n v="50"/>
    <s v="Correct"/>
    <x v="0"/>
  </r>
  <r>
    <n v="775"/>
    <d v="2023-02-08T00:00:00"/>
    <s v="CUST775"/>
    <s v="Female"/>
    <n v="46"/>
    <x v="2"/>
    <n v="4"/>
    <n v="25"/>
    <n v="100"/>
    <n v="100"/>
    <s v="Correct"/>
    <x v="1"/>
  </r>
  <r>
    <n v="776"/>
    <d v="2023-10-31T00:00:00"/>
    <s v="CUST776"/>
    <s v="Male"/>
    <n v="35"/>
    <x v="1"/>
    <n v="3"/>
    <n v="30"/>
    <n v="90"/>
    <n v="90"/>
    <s v="Correct"/>
    <x v="0"/>
  </r>
  <r>
    <n v="777"/>
    <d v="2023-12-20T00:00:00"/>
    <s v="CUST777"/>
    <s v="Male"/>
    <n v="48"/>
    <x v="2"/>
    <n v="3"/>
    <n v="50"/>
    <n v="150"/>
    <n v="150"/>
    <s v="Correct"/>
    <x v="1"/>
  </r>
  <r>
    <n v="778"/>
    <d v="2023-11-18T00:00:00"/>
    <s v="CUST778"/>
    <s v="Female"/>
    <n v="47"/>
    <x v="0"/>
    <n v="4"/>
    <n v="25"/>
    <n v="100"/>
    <n v="100"/>
    <s v="Correct"/>
    <x v="1"/>
  </r>
  <r>
    <n v="779"/>
    <d v="2023-05-05T00:00:00"/>
    <s v="CUST779"/>
    <s v="Female"/>
    <n v="56"/>
    <x v="2"/>
    <n v="2"/>
    <n v="500"/>
    <n v="1000"/>
    <n v="1000"/>
    <s v="Correct"/>
    <x v="1"/>
  </r>
  <r>
    <n v="780"/>
    <d v="2023-02-22T00:00:00"/>
    <s v="CUST780"/>
    <s v="Male"/>
    <n v="52"/>
    <x v="2"/>
    <n v="2"/>
    <n v="25"/>
    <n v="50"/>
    <n v="50"/>
    <s v="Correct"/>
    <x v="1"/>
  </r>
  <r>
    <n v="781"/>
    <d v="2023-12-23T00:00:00"/>
    <s v="CUST781"/>
    <s v="Male"/>
    <n v="35"/>
    <x v="0"/>
    <n v="1"/>
    <n v="500"/>
    <n v="500"/>
    <n v="500"/>
    <s v="Correct"/>
    <x v="0"/>
  </r>
  <r>
    <n v="782"/>
    <d v="2023-06-04T00:00:00"/>
    <s v="CUST782"/>
    <s v="Male"/>
    <n v="59"/>
    <x v="1"/>
    <n v="3"/>
    <n v="300"/>
    <n v="900"/>
    <n v="900"/>
    <s v="Correct"/>
    <x v="1"/>
  </r>
  <r>
    <n v="783"/>
    <d v="2023-12-17T00:00:00"/>
    <s v="CUST783"/>
    <s v="Female"/>
    <n v="56"/>
    <x v="1"/>
    <n v="1"/>
    <n v="300"/>
    <n v="300"/>
    <n v="300"/>
    <s v="Correct"/>
    <x v="1"/>
  </r>
  <r>
    <n v="784"/>
    <d v="2023-11-04T00:00:00"/>
    <s v="CUST784"/>
    <s v="Female"/>
    <n v="34"/>
    <x v="2"/>
    <n v="1"/>
    <n v="500"/>
    <n v="500"/>
    <n v="500"/>
    <s v="Correct"/>
    <x v="0"/>
  </r>
  <r>
    <n v="785"/>
    <d v="2023-03-03T00:00:00"/>
    <s v="CUST785"/>
    <s v="Female"/>
    <n v="31"/>
    <x v="0"/>
    <n v="4"/>
    <n v="50"/>
    <n v="200"/>
    <n v="200"/>
    <s v="Correct"/>
    <x v="0"/>
  </r>
  <r>
    <n v="786"/>
    <d v="2023-10-17T00:00:00"/>
    <s v="CUST786"/>
    <s v="Male"/>
    <n v="48"/>
    <x v="1"/>
    <n v="4"/>
    <n v="25"/>
    <n v="100"/>
    <n v="100"/>
    <s v="Correct"/>
    <x v="1"/>
  </r>
  <r>
    <n v="787"/>
    <d v="2023-01-22T00:00:00"/>
    <s v="CUST787"/>
    <s v="Male"/>
    <n v="41"/>
    <x v="2"/>
    <n v="1"/>
    <n v="25"/>
    <n v="25"/>
    <n v="25"/>
    <s v="Correct"/>
    <x v="1"/>
  </r>
  <r>
    <n v="788"/>
    <d v="2023-06-27T00:00:00"/>
    <s v="CUST788"/>
    <s v="Female"/>
    <n v="52"/>
    <x v="0"/>
    <n v="3"/>
    <n v="300"/>
    <n v="900"/>
    <n v="900"/>
    <s v="Correct"/>
    <x v="1"/>
  </r>
  <r>
    <n v="789"/>
    <d v="2023-09-30T00:00:00"/>
    <s v="CUST789"/>
    <s v="Female"/>
    <n v="61"/>
    <x v="1"/>
    <n v="4"/>
    <n v="500"/>
    <n v="2000"/>
    <n v="2000"/>
    <s v="Correct"/>
    <x v="2"/>
  </r>
  <r>
    <n v="790"/>
    <d v="2023-08-08T00:00:00"/>
    <s v="CUST790"/>
    <s v="Male"/>
    <n v="62"/>
    <x v="1"/>
    <n v="1"/>
    <n v="25"/>
    <n v="25"/>
    <n v="25"/>
    <s v="Correct"/>
    <x v="2"/>
  </r>
  <r>
    <n v="791"/>
    <d v="2023-12-05T00:00:00"/>
    <s v="CUST791"/>
    <s v="Female"/>
    <n v="51"/>
    <x v="0"/>
    <n v="1"/>
    <n v="25"/>
    <n v="25"/>
    <n v="25"/>
    <s v="Correct"/>
    <x v="1"/>
  </r>
  <r>
    <n v="792"/>
    <d v="2023-07-09T00:00:00"/>
    <s v="CUST792"/>
    <s v="Female"/>
    <n v="20"/>
    <x v="0"/>
    <n v="1"/>
    <n v="50"/>
    <n v="50"/>
    <n v="50"/>
    <s v="Correct"/>
    <x v="3"/>
  </r>
  <r>
    <n v="793"/>
    <d v="2023-02-05T00:00:00"/>
    <s v="CUST793"/>
    <s v="Male"/>
    <n v="54"/>
    <x v="0"/>
    <n v="1"/>
    <n v="30"/>
    <n v="30"/>
    <n v="30"/>
    <s v="Correct"/>
    <x v="1"/>
  </r>
  <r>
    <n v="794"/>
    <d v="2023-09-17T00:00:00"/>
    <s v="CUST794"/>
    <s v="Female"/>
    <n v="60"/>
    <x v="0"/>
    <n v="1"/>
    <n v="300"/>
    <n v="300"/>
    <n v="300"/>
    <s v="Correct"/>
    <x v="1"/>
  </r>
  <r>
    <n v="795"/>
    <d v="2023-11-28T00:00:00"/>
    <s v="CUST795"/>
    <s v="Male"/>
    <n v="57"/>
    <x v="2"/>
    <n v="1"/>
    <n v="300"/>
    <n v="300"/>
    <n v="300"/>
    <s v="Correct"/>
    <x v="1"/>
  </r>
  <r>
    <n v="796"/>
    <d v="2023-06-24T00:00:00"/>
    <s v="CUST796"/>
    <s v="Male"/>
    <n v="43"/>
    <x v="0"/>
    <n v="4"/>
    <n v="30"/>
    <n v="120"/>
    <n v="120"/>
    <s v="Correct"/>
    <x v="1"/>
  </r>
  <r>
    <n v="797"/>
    <d v="2023-01-07T00:00:00"/>
    <s v="CUST797"/>
    <s v="Male"/>
    <n v="40"/>
    <x v="1"/>
    <n v="3"/>
    <n v="25"/>
    <n v="75"/>
    <n v="75"/>
    <s v="Correct"/>
    <x v="0"/>
  </r>
  <r>
    <n v="798"/>
    <d v="2023-08-04T00:00:00"/>
    <s v="CUST798"/>
    <s v="Male"/>
    <n v="61"/>
    <x v="1"/>
    <n v="1"/>
    <n v="50"/>
    <n v="50"/>
    <n v="50"/>
    <s v="Correct"/>
    <x v="2"/>
  </r>
  <r>
    <n v="799"/>
    <d v="2023-09-08T00:00:00"/>
    <s v="CUST799"/>
    <s v="Male"/>
    <n v="56"/>
    <x v="2"/>
    <n v="2"/>
    <n v="50"/>
    <n v="100"/>
    <n v="100"/>
    <s v="Correct"/>
    <x v="1"/>
  </r>
  <r>
    <n v="800"/>
    <d v="2023-02-24T00:00:00"/>
    <s v="CUST800"/>
    <s v="Male"/>
    <n v="32"/>
    <x v="1"/>
    <n v="4"/>
    <n v="300"/>
    <n v="1200"/>
    <n v="1200"/>
    <s v="Correct"/>
    <x v="0"/>
  </r>
  <r>
    <n v="801"/>
    <d v="2023-08-10T00:00:00"/>
    <s v="CUST801"/>
    <s v="Male"/>
    <n v="21"/>
    <x v="1"/>
    <n v="4"/>
    <n v="50"/>
    <n v="200"/>
    <n v="200"/>
    <s v="Correct"/>
    <x v="3"/>
  </r>
  <r>
    <n v="802"/>
    <d v="2023-07-05T00:00:00"/>
    <s v="CUST802"/>
    <s v="Female"/>
    <n v="46"/>
    <x v="0"/>
    <n v="1"/>
    <n v="30"/>
    <n v="30"/>
    <n v="30"/>
    <s v="Correct"/>
    <x v="1"/>
  </r>
  <r>
    <n v="803"/>
    <d v="2023-11-22T00:00:00"/>
    <s v="CUST803"/>
    <s v="Male"/>
    <n v="39"/>
    <x v="1"/>
    <n v="4"/>
    <n v="25"/>
    <n v="100"/>
    <n v="100"/>
    <s v="Correct"/>
    <x v="0"/>
  </r>
  <r>
    <n v="804"/>
    <d v="2023-08-24T00:00:00"/>
    <s v="CUST804"/>
    <s v="Male"/>
    <n v="42"/>
    <x v="2"/>
    <n v="1"/>
    <n v="30"/>
    <n v="30"/>
    <n v="30"/>
    <s v="Correct"/>
    <x v="1"/>
  </r>
  <r>
    <n v="805"/>
    <d v="2023-12-29T00:00:00"/>
    <s v="CUST805"/>
    <s v="Female"/>
    <n v="30"/>
    <x v="0"/>
    <n v="3"/>
    <n v="500"/>
    <n v="1500"/>
    <n v="1500"/>
    <s v="Correct"/>
    <x v="0"/>
  </r>
  <r>
    <n v="806"/>
    <d v="2023-03-20T00:00:00"/>
    <s v="CUST806"/>
    <s v="Female"/>
    <n v="35"/>
    <x v="0"/>
    <n v="3"/>
    <n v="300"/>
    <n v="900"/>
    <n v="900"/>
    <s v="Correct"/>
    <x v="0"/>
  </r>
  <r>
    <n v="807"/>
    <d v="2023-08-11T00:00:00"/>
    <s v="CUST807"/>
    <s v="Female"/>
    <n v="50"/>
    <x v="2"/>
    <n v="4"/>
    <n v="50"/>
    <n v="200"/>
    <n v="200"/>
    <s v="Correct"/>
    <x v="1"/>
  </r>
  <r>
    <n v="808"/>
    <d v="2023-04-01T00:00:00"/>
    <s v="CUST808"/>
    <s v="Male"/>
    <n v="33"/>
    <x v="0"/>
    <n v="4"/>
    <n v="500"/>
    <n v="2000"/>
    <n v="2000"/>
    <s v="Correct"/>
    <x v="0"/>
  </r>
  <r>
    <n v="809"/>
    <d v="2023-09-25T00:00:00"/>
    <s v="CUST809"/>
    <s v="Female"/>
    <n v="62"/>
    <x v="0"/>
    <n v="2"/>
    <n v="50"/>
    <n v="100"/>
    <n v="100"/>
    <s v="Correct"/>
    <x v="2"/>
  </r>
  <r>
    <n v="810"/>
    <d v="2023-11-30T00:00:00"/>
    <s v="CUST810"/>
    <s v="Male"/>
    <n v="59"/>
    <x v="2"/>
    <n v="4"/>
    <n v="25"/>
    <n v="100"/>
    <n v="100"/>
    <s v="Correct"/>
    <x v="1"/>
  </r>
  <r>
    <n v="811"/>
    <d v="2023-05-19T00:00:00"/>
    <s v="CUST811"/>
    <s v="Male"/>
    <n v="61"/>
    <x v="0"/>
    <n v="2"/>
    <n v="25"/>
    <n v="50"/>
    <n v="50"/>
    <s v="Correct"/>
    <x v="2"/>
  </r>
  <r>
    <n v="812"/>
    <d v="2023-11-12T00:00:00"/>
    <s v="CUST812"/>
    <s v="Male"/>
    <n v="19"/>
    <x v="2"/>
    <n v="3"/>
    <n v="25"/>
    <n v="75"/>
    <n v="75"/>
    <s v="Correct"/>
    <x v="3"/>
  </r>
  <r>
    <n v="813"/>
    <d v="2023-10-03T00:00:00"/>
    <s v="CUST813"/>
    <s v="Male"/>
    <n v="52"/>
    <x v="2"/>
    <n v="3"/>
    <n v="50"/>
    <n v="150"/>
    <n v="150"/>
    <s v="Correct"/>
    <x v="1"/>
  </r>
  <r>
    <n v="814"/>
    <d v="2023-09-05T00:00:00"/>
    <s v="CUST814"/>
    <s v="Female"/>
    <n v="59"/>
    <x v="1"/>
    <n v="1"/>
    <n v="500"/>
    <n v="500"/>
    <n v="500"/>
    <s v="Correct"/>
    <x v="1"/>
  </r>
  <r>
    <n v="815"/>
    <d v="2023-08-27T00:00:00"/>
    <s v="CUST815"/>
    <s v="Female"/>
    <n v="51"/>
    <x v="1"/>
    <n v="3"/>
    <n v="25"/>
    <n v="75"/>
    <n v="75"/>
    <s v="Correct"/>
    <x v="1"/>
  </r>
  <r>
    <n v="816"/>
    <d v="2023-08-12T00:00:00"/>
    <s v="CUST816"/>
    <s v="Male"/>
    <n v="47"/>
    <x v="0"/>
    <n v="2"/>
    <n v="500"/>
    <n v="1000"/>
    <n v="1000"/>
    <s v="Correct"/>
    <x v="1"/>
  </r>
  <r>
    <n v="817"/>
    <d v="2023-10-31T00:00:00"/>
    <s v="CUST817"/>
    <s v="Male"/>
    <n v="30"/>
    <x v="0"/>
    <n v="4"/>
    <n v="50"/>
    <n v="200"/>
    <n v="200"/>
    <s v="Correct"/>
    <x v="0"/>
  </r>
  <r>
    <n v="818"/>
    <d v="2023-05-18T00:00:00"/>
    <s v="CUST818"/>
    <s v="Male"/>
    <n v="30"/>
    <x v="2"/>
    <n v="1"/>
    <n v="500"/>
    <n v="500"/>
    <n v="500"/>
    <s v="Correct"/>
    <x v="0"/>
  </r>
  <r>
    <n v="819"/>
    <d v="2023-06-15T00:00:00"/>
    <s v="CUST819"/>
    <s v="Female"/>
    <n v="35"/>
    <x v="0"/>
    <n v="2"/>
    <n v="50"/>
    <n v="100"/>
    <n v="100"/>
    <s v="Correct"/>
    <x v="0"/>
  </r>
  <r>
    <n v="820"/>
    <d v="2023-05-06T00:00:00"/>
    <s v="CUST820"/>
    <s v="Male"/>
    <n v="49"/>
    <x v="2"/>
    <n v="4"/>
    <n v="50"/>
    <n v="200"/>
    <n v="200"/>
    <s v="Correct"/>
    <x v="1"/>
  </r>
  <r>
    <n v="821"/>
    <d v="2023-02-14T00:00:00"/>
    <s v="CUST821"/>
    <s v="Male"/>
    <n v="49"/>
    <x v="2"/>
    <n v="1"/>
    <n v="300"/>
    <n v="300"/>
    <n v="300"/>
    <s v="Correct"/>
    <x v="1"/>
  </r>
  <r>
    <n v="822"/>
    <d v="2023-05-23T00:00:00"/>
    <s v="CUST822"/>
    <s v="Female"/>
    <n v="52"/>
    <x v="0"/>
    <n v="3"/>
    <n v="50"/>
    <n v="150"/>
    <n v="150"/>
    <s v="Correct"/>
    <x v="1"/>
  </r>
  <r>
    <n v="823"/>
    <d v="2023-08-19T00:00:00"/>
    <s v="CUST823"/>
    <s v="Female"/>
    <n v="56"/>
    <x v="2"/>
    <n v="2"/>
    <n v="50"/>
    <n v="100"/>
    <n v="100"/>
    <s v="Correct"/>
    <x v="1"/>
  </r>
  <r>
    <n v="824"/>
    <d v="2023-05-05T00:00:00"/>
    <s v="CUST824"/>
    <s v="Male"/>
    <n v="63"/>
    <x v="1"/>
    <n v="4"/>
    <n v="30"/>
    <n v="120"/>
    <n v="120"/>
    <s v="Correct"/>
    <x v="2"/>
  </r>
  <r>
    <n v="825"/>
    <d v="2023-08-26T00:00:00"/>
    <s v="CUST825"/>
    <s v="Female"/>
    <n v="46"/>
    <x v="0"/>
    <n v="1"/>
    <n v="25"/>
    <n v="25"/>
    <n v="25"/>
    <s v="Correct"/>
    <x v="1"/>
  </r>
  <r>
    <n v="826"/>
    <d v="2023-10-19T00:00:00"/>
    <s v="CUST826"/>
    <s v="Female"/>
    <n v="46"/>
    <x v="1"/>
    <n v="1"/>
    <n v="300"/>
    <n v="300"/>
    <n v="300"/>
    <s v="Correct"/>
    <x v="1"/>
  </r>
  <r>
    <n v="827"/>
    <d v="2023-11-09T00:00:00"/>
    <s v="CUST827"/>
    <s v="Male"/>
    <n v="61"/>
    <x v="0"/>
    <n v="3"/>
    <n v="300"/>
    <n v="900"/>
    <n v="900"/>
    <s v="Correct"/>
    <x v="2"/>
  </r>
  <r>
    <n v="828"/>
    <d v="2023-12-09T00:00:00"/>
    <s v="CUST828"/>
    <s v="Female"/>
    <n v="33"/>
    <x v="2"/>
    <n v="4"/>
    <n v="300"/>
    <n v="1200"/>
    <n v="1200"/>
    <s v="Correct"/>
    <x v="0"/>
  </r>
  <r>
    <n v="829"/>
    <d v="2023-07-14T00:00:00"/>
    <s v="CUST829"/>
    <s v="Male"/>
    <n v="61"/>
    <x v="0"/>
    <n v="3"/>
    <n v="30"/>
    <n v="90"/>
    <n v="90"/>
    <s v="Correct"/>
    <x v="2"/>
  </r>
  <r>
    <n v="830"/>
    <d v="2023-06-22T00:00:00"/>
    <s v="CUST830"/>
    <s v="Female"/>
    <n v="64"/>
    <x v="1"/>
    <n v="3"/>
    <n v="50"/>
    <n v="150"/>
    <n v="150"/>
    <s v="Correct"/>
    <x v="2"/>
  </r>
  <r>
    <n v="831"/>
    <d v="2023-01-15T00:00:00"/>
    <s v="CUST831"/>
    <s v="Male"/>
    <n v="27"/>
    <x v="2"/>
    <n v="4"/>
    <n v="25"/>
    <n v="100"/>
    <n v="100"/>
    <s v="Correct"/>
    <x v="0"/>
  </r>
  <r>
    <n v="832"/>
    <d v="2023-09-11T00:00:00"/>
    <s v="CUST832"/>
    <s v="Male"/>
    <n v="47"/>
    <x v="0"/>
    <n v="4"/>
    <n v="500"/>
    <n v="2000"/>
    <n v="2000"/>
    <s v="Correct"/>
    <x v="1"/>
  </r>
  <r>
    <n v="833"/>
    <d v="2023-06-16T00:00:00"/>
    <s v="CUST833"/>
    <s v="Male"/>
    <n v="42"/>
    <x v="0"/>
    <n v="4"/>
    <n v="50"/>
    <n v="200"/>
    <n v="200"/>
    <s v="Correct"/>
    <x v="1"/>
  </r>
  <r>
    <n v="834"/>
    <d v="2023-04-04T00:00:00"/>
    <s v="CUST834"/>
    <s v="Female"/>
    <n v="56"/>
    <x v="0"/>
    <n v="2"/>
    <n v="30"/>
    <n v="60"/>
    <n v="60"/>
    <s v="Correct"/>
    <x v="1"/>
  </r>
  <r>
    <n v="835"/>
    <d v="2023-09-07T00:00:00"/>
    <s v="CUST835"/>
    <s v="Male"/>
    <n v="37"/>
    <x v="1"/>
    <n v="4"/>
    <n v="50"/>
    <n v="200"/>
    <n v="200"/>
    <s v="Correct"/>
    <x v="0"/>
  </r>
  <r>
    <n v="836"/>
    <d v="2023-04-19T00:00:00"/>
    <s v="CUST836"/>
    <s v="Female"/>
    <n v="22"/>
    <x v="1"/>
    <n v="1"/>
    <n v="50"/>
    <n v="50"/>
    <n v="50"/>
    <s v="Correct"/>
    <x v="3"/>
  </r>
  <r>
    <n v="837"/>
    <d v="2023-07-01T00:00:00"/>
    <s v="CUST837"/>
    <s v="Male"/>
    <n v="18"/>
    <x v="0"/>
    <n v="3"/>
    <n v="30"/>
    <n v="90"/>
    <n v="90"/>
    <s v="Correct"/>
    <x v="3"/>
  </r>
  <r>
    <n v="838"/>
    <d v="2023-05-13T00:00:00"/>
    <s v="CUST838"/>
    <s v="Male"/>
    <n v="47"/>
    <x v="2"/>
    <n v="2"/>
    <n v="300"/>
    <n v="600"/>
    <n v="600"/>
    <s v="Correct"/>
    <x v="1"/>
  </r>
  <r>
    <n v="839"/>
    <d v="2023-06-24T00:00:00"/>
    <s v="CUST839"/>
    <s v="Female"/>
    <n v="20"/>
    <x v="2"/>
    <n v="4"/>
    <n v="300"/>
    <n v="1200"/>
    <n v="1200"/>
    <s v="Correct"/>
    <x v="3"/>
  </r>
  <r>
    <n v="840"/>
    <d v="2023-05-24T00:00:00"/>
    <s v="CUST840"/>
    <s v="Male"/>
    <n v="62"/>
    <x v="1"/>
    <n v="2"/>
    <n v="25"/>
    <n v="50"/>
    <n v="50"/>
    <s v="Correct"/>
    <x v="2"/>
  </r>
  <r>
    <n v="841"/>
    <d v="2023-11-02T00:00:00"/>
    <s v="CUST841"/>
    <s v="Male"/>
    <n v="31"/>
    <x v="2"/>
    <n v="4"/>
    <n v="25"/>
    <n v="100"/>
    <n v="100"/>
    <s v="Correct"/>
    <x v="0"/>
  </r>
  <r>
    <n v="842"/>
    <d v="2023-12-26T00:00:00"/>
    <s v="CUST842"/>
    <s v="Female"/>
    <n v="47"/>
    <x v="1"/>
    <n v="2"/>
    <n v="300"/>
    <n v="600"/>
    <n v="600"/>
    <s v="Correct"/>
    <x v="1"/>
  </r>
  <r>
    <n v="843"/>
    <d v="2023-05-22T00:00:00"/>
    <s v="CUST843"/>
    <s v="Male"/>
    <n v="21"/>
    <x v="0"/>
    <n v="3"/>
    <n v="500"/>
    <n v="1500"/>
    <n v="1500"/>
    <s v="Correct"/>
    <x v="3"/>
  </r>
  <r>
    <n v="844"/>
    <d v="2023-10-12T00:00:00"/>
    <s v="CUST844"/>
    <s v="Male"/>
    <n v="35"/>
    <x v="1"/>
    <n v="3"/>
    <n v="50"/>
    <n v="150"/>
    <n v="150"/>
    <s v="Correct"/>
    <x v="0"/>
  </r>
  <r>
    <n v="845"/>
    <d v="2023-01-06T00:00:00"/>
    <s v="CUST845"/>
    <s v="Male"/>
    <n v="54"/>
    <x v="1"/>
    <n v="1"/>
    <n v="500"/>
    <n v="500"/>
    <n v="500"/>
    <s v="Correct"/>
    <x v="1"/>
  </r>
  <r>
    <n v="846"/>
    <d v="2023-09-22T00:00:00"/>
    <s v="CUST846"/>
    <s v="Male"/>
    <n v="42"/>
    <x v="0"/>
    <n v="1"/>
    <n v="50"/>
    <n v="50"/>
    <n v="50"/>
    <s v="Correct"/>
    <x v="1"/>
  </r>
  <r>
    <n v="847"/>
    <d v="2023-04-08T00:00:00"/>
    <s v="CUST847"/>
    <s v="Female"/>
    <n v="18"/>
    <x v="2"/>
    <n v="4"/>
    <n v="300"/>
    <n v="1200"/>
    <n v="1200"/>
    <s v="Correct"/>
    <x v="3"/>
  </r>
  <r>
    <n v="848"/>
    <d v="2023-02-13T00:00:00"/>
    <s v="CUST848"/>
    <s v="Female"/>
    <n v="63"/>
    <x v="1"/>
    <n v="3"/>
    <n v="25"/>
    <n v="75"/>
    <n v="75"/>
    <s v="Correct"/>
    <x v="2"/>
  </r>
  <r>
    <n v="849"/>
    <d v="2023-05-04T00:00:00"/>
    <s v="CUST849"/>
    <s v="Male"/>
    <n v="32"/>
    <x v="1"/>
    <n v="2"/>
    <n v="25"/>
    <n v="50"/>
    <n v="50"/>
    <s v="Correct"/>
    <x v="0"/>
  </r>
  <r>
    <n v="850"/>
    <d v="2023-07-28T00:00:00"/>
    <s v="CUST850"/>
    <s v="Female"/>
    <n v="26"/>
    <x v="0"/>
    <n v="2"/>
    <n v="500"/>
    <n v="1000"/>
    <n v="1000"/>
    <s v="Correct"/>
    <x v="0"/>
  </r>
  <r>
    <n v="851"/>
    <d v="2023-09-08T00:00:00"/>
    <s v="CUST851"/>
    <s v="Male"/>
    <n v="32"/>
    <x v="2"/>
    <n v="2"/>
    <n v="25"/>
    <n v="50"/>
    <n v="50"/>
    <s v="Correct"/>
    <x v="0"/>
  </r>
  <r>
    <n v="852"/>
    <d v="2023-10-12T00:00:00"/>
    <s v="CUST852"/>
    <s v="Female"/>
    <n v="41"/>
    <x v="1"/>
    <n v="1"/>
    <n v="300"/>
    <n v="300"/>
    <n v="300"/>
    <s v="Correct"/>
    <x v="1"/>
  </r>
  <r>
    <n v="853"/>
    <d v="2023-05-04T00:00:00"/>
    <s v="CUST853"/>
    <s v="Male"/>
    <n v="21"/>
    <x v="0"/>
    <n v="2"/>
    <n v="500"/>
    <n v="1000"/>
    <n v="1000"/>
    <s v="Correct"/>
    <x v="3"/>
  </r>
  <r>
    <n v="854"/>
    <d v="2023-12-20T00:00:00"/>
    <s v="CUST854"/>
    <s v="Male"/>
    <n v="29"/>
    <x v="1"/>
    <n v="1"/>
    <n v="50"/>
    <n v="50"/>
    <n v="50"/>
    <s v="Correct"/>
    <x v="0"/>
  </r>
  <r>
    <n v="855"/>
    <d v="2023-09-01T00:00:00"/>
    <s v="CUST855"/>
    <s v="Male"/>
    <n v="54"/>
    <x v="0"/>
    <n v="1"/>
    <n v="25"/>
    <n v="25"/>
    <n v="25"/>
    <s v="Correct"/>
    <x v="1"/>
  </r>
  <r>
    <n v="856"/>
    <d v="2023-11-27T00:00:00"/>
    <s v="CUST856"/>
    <s v="Male"/>
    <n v="54"/>
    <x v="2"/>
    <n v="4"/>
    <n v="30"/>
    <n v="120"/>
    <n v="120"/>
    <s v="Correct"/>
    <x v="1"/>
  </r>
  <r>
    <n v="857"/>
    <d v="2023-12-31T00:00:00"/>
    <s v="CUST857"/>
    <s v="Male"/>
    <n v="60"/>
    <x v="2"/>
    <n v="2"/>
    <n v="25"/>
    <n v="50"/>
    <n v="50"/>
    <s v="Correct"/>
    <x v="1"/>
  </r>
  <r>
    <n v="858"/>
    <d v="2023-09-09T00:00:00"/>
    <s v="CUST858"/>
    <s v="Male"/>
    <n v="23"/>
    <x v="2"/>
    <n v="2"/>
    <n v="50"/>
    <n v="100"/>
    <n v="100"/>
    <s v="Correct"/>
    <x v="3"/>
  </r>
  <r>
    <n v="859"/>
    <d v="2023-08-18T00:00:00"/>
    <s v="CUST859"/>
    <s v="Female"/>
    <n v="56"/>
    <x v="2"/>
    <n v="3"/>
    <n v="500"/>
    <n v="1500"/>
    <n v="1500"/>
    <s v="Correct"/>
    <x v="1"/>
  </r>
  <r>
    <n v="860"/>
    <d v="2023-01-09T00:00:00"/>
    <s v="CUST860"/>
    <s v="Male"/>
    <n v="63"/>
    <x v="1"/>
    <n v="4"/>
    <n v="50"/>
    <n v="200"/>
    <n v="200"/>
    <s v="Correct"/>
    <x v="2"/>
  </r>
  <r>
    <n v="861"/>
    <d v="2023-02-17T00:00:00"/>
    <s v="CUST861"/>
    <s v="Female"/>
    <n v="41"/>
    <x v="1"/>
    <n v="3"/>
    <n v="30"/>
    <n v="90"/>
    <n v="90"/>
    <s v="Correct"/>
    <x v="1"/>
  </r>
  <r>
    <n v="862"/>
    <d v="2023-05-31T00:00:00"/>
    <s v="CUST862"/>
    <s v="Male"/>
    <n v="28"/>
    <x v="2"/>
    <n v="4"/>
    <n v="300"/>
    <n v="1200"/>
    <n v="1200"/>
    <s v="Correct"/>
    <x v="0"/>
  </r>
  <r>
    <n v="863"/>
    <d v="2023-04-24T00:00:00"/>
    <s v="CUST863"/>
    <s v="Female"/>
    <n v="30"/>
    <x v="2"/>
    <n v="2"/>
    <n v="25"/>
    <n v="50"/>
    <n v="50"/>
    <s v="Correct"/>
    <x v="0"/>
  </r>
  <r>
    <n v="864"/>
    <d v="2023-07-27T00:00:00"/>
    <s v="CUST864"/>
    <s v="Female"/>
    <n v="51"/>
    <x v="2"/>
    <n v="1"/>
    <n v="500"/>
    <n v="500"/>
    <n v="500"/>
    <s v="Correct"/>
    <x v="1"/>
  </r>
  <r>
    <n v="865"/>
    <d v="2023-12-21T00:00:00"/>
    <s v="CUST865"/>
    <s v="Female"/>
    <n v="42"/>
    <x v="1"/>
    <n v="1"/>
    <n v="300"/>
    <n v="300"/>
    <n v="300"/>
    <s v="Correct"/>
    <x v="1"/>
  </r>
  <r>
    <n v="866"/>
    <d v="2023-05-05T00:00:00"/>
    <s v="CUST866"/>
    <s v="Male"/>
    <n v="24"/>
    <x v="2"/>
    <n v="1"/>
    <n v="50"/>
    <n v="50"/>
    <n v="50"/>
    <s v="Correct"/>
    <x v="3"/>
  </r>
  <r>
    <n v="867"/>
    <d v="2023-06-06T00:00:00"/>
    <s v="CUST867"/>
    <s v="Male"/>
    <n v="21"/>
    <x v="2"/>
    <n v="1"/>
    <n v="500"/>
    <n v="500"/>
    <n v="500"/>
    <s v="Correct"/>
    <x v="3"/>
  </r>
  <r>
    <n v="868"/>
    <d v="2023-12-06T00:00:00"/>
    <s v="CUST868"/>
    <s v="Female"/>
    <n v="25"/>
    <x v="2"/>
    <n v="1"/>
    <n v="300"/>
    <n v="300"/>
    <n v="300"/>
    <s v="Correct"/>
    <x v="3"/>
  </r>
  <r>
    <n v="869"/>
    <d v="2023-10-25T00:00:00"/>
    <s v="CUST869"/>
    <s v="Male"/>
    <n v="37"/>
    <x v="0"/>
    <n v="3"/>
    <n v="500"/>
    <n v="1500"/>
    <n v="1500"/>
    <s v="Correct"/>
    <x v="0"/>
  </r>
  <r>
    <n v="870"/>
    <d v="2023-07-08T00:00:00"/>
    <s v="CUST870"/>
    <s v="Female"/>
    <n v="46"/>
    <x v="2"/>
    <n v="4"/>
    <n v="30"/>
    <n v="120"/>
    <n v="120"/>
    <s v="Correct"/>
    <x v="1"/>
  </r>
  <r>
    <n v="871"/>
    <d v="2023-08-31T00:00:00"/>
    <s v="CUST871"/>
    <s v="Male"/>
    <n v="62"/>
    <x v="0"/>
    <n v="2"/>
    <n v="30"/>
    <n v="60"/>
    <n v="60"/>
    <s v="Correct"/>
    <x v="2"/>
  </r>
  <r>
    <n v="872"/>
    <d v="2023-10-11T00:00:00"/>
    <s v="CUST872"/>
    <s v="Female"/>
    <n v="63"/>
    <x v="0"/>
    <n v="3"/>
    <n v="25"/>
    <n v="75"/>
    <n v="75"/>
    <s v="Correct"/>
    <x v="2"/>
  </r>
  <r>
    <n v="873"/>
    <d v="2023-09-29T00:00:00"/>
    <s v="CUST873"/>
    <s v="Female"/>
    <n v="27"/>
    <x v="2"/>
    <n v="4"/>
    <n v="25"/>
    <n v="100"/>
    <n v="100"/>
    <s v="Correct"/>
    <x v="0"/>
  </r>
  <r>
    <n v="874"/>
    <d v="2023-06-26T00:00:00"/>
    <s v="CUST874"/>
    <s v="Male"/>
    <n v="60"/>
    <x v="0"/>
    <n v="1"/>
    <n v="30"/>
    <n v="30"/>
    <n v="30"/>
    <s v="Correct"/>
    <x v="1"/>
  </r>
  <r>
    <n v="875"/>
    <d v="2023-08-06T00:00:00"/>
    <s v="CUST875"/>
    <s v="Female"/>
    <n v="51"/>
    <x v="2"/>
    <n v="4"/>
    <n v="500"/>
    <n v="2000"/>
    <n v="2000"/>
    <s v="Correct"/>
    <x v="1"/>
  </r>
  <r>
    <n v="876"/>
    <d v="2023-10-09T00:00:00"/>
    <s v="CUST876"/>
    <s v="Male"/>
    <n v="43"/>
    <x v="1"/>
    <n v="4"/>
    <n v="30"/>
    <n v="120"/>
    <n v="120"/>
    <s v="Correct"/>
    <x v="1"/>
  </r>
  <r>
    <n v="877"/>
    <d v="2023-06-19T00:00:00"/>
    <s v="CUST877"/>
    <s v="Female"/>
    <n v="58"/>
    <x v="1"/>
    <n v="1"/>
    <n v="25"/>
    <n v="25"/>
    <n v="25"/>
    <s v="Correct"/>
    <x v="1"/>
  </r>
  <r>
    <n v="878"/>
    <d v="2023-06-30T00:00:00"/>
    <s v="CUST878"/>
    <s v="Female"/>
    <n v="20"/>
    <x v="1"/>
    <n v="1"/>
    <n v="30"/>
    <n v="30"/>
    <n v="30"/>
    <s v="Correct"/>
    <x v="3"/>
  </r>
  <r>
    <n v="879"/>
    <d v="2023-12-26T00:00:00"/>
    <s v="CUST879"/>
    <s v="Male"/>
    <n v="23"/>
    <x v="1"/>
    <n v="1"/>
    <n v="30"/>
    <n v="30"/>
    <n v="30"/>
    <s v="Correct"/>
    <x v="3"/>
  </r>
  <r>
    <n v="880"/>
    <d v="2023-08-21T00:00:00"/>
    <s v="CUST880"/>
    <s v="Male"/>
    <n v="22"/>
    <x v="0"/>
    <n v="2"/>
    <n v="500"/>
    <n v="1000"/>
    <n v="1000"/>
    <s v="Correct"/>
    <x v="3"/>
  </r>
  <r>
    <n v="881"/>
    <d v="2023-05-19T00:00:00"/>
    <s v="CUST881"/>
    <s v="Male"/>
    <n v="22"/>
    <x v="2"/>
    <n v="1"/>
    <n v="300"/>
    <n v="300"/>
    <n v="300"/>
    <s v="Correct"/>
    <x v="3"/>
  </r>
  <r>
    <n v="882"/>
    <d v="2023-06-06T00:00:00"/>
    <s v="CUST882"/>
    <s v="Female"/>
    <n v="64"/>
    <x v="2"/>
    <n v="2"/>
    <n v="25"/>
    <n v="50"/>
    <n v="50"/>
    <s v="Correct"/>
    <x v="2"/>
  </r>
  <r>
    <n v="883"/>
    <d v="2023-05-09T00:00:00"/>
    <s v="CUST883"/>
    <s v="Male"/>
    <n v="40"/>
    <x v="2"/>
    <n v="1"/>
    <n v="500"/>
    <n v="500"/>
    <n v="500"/>
    <s v="Correct"/>
    <x v="0"/>
  </r>
  <r>
    <n v="884"/>
    <d v="2023-04-29T00:00:00"/>
    <s v="CUST884"/>
    <s v="Female"/>
    <n v="26"/>
    <x v="1"/>
    <n v="2"/>
    <n v="30"/>
    <n v="60"/>
    <n v="60"/>
    <s v="Correct"/>
    <x v="0"/>
  </r>
  <r>
    <n v="885"/>
    <d v="2023-03-03T00:00:00"/>
    <s v="CUST885"/>
    <s v="Female"/>
    <n v="52"/>
    <x v="1"/>
    <n v="4"/>
    <n v="30"/>
    <n v="120"/>
    <n v="120"/>
    <s v="Correct"/>
    <x v="1"/>
  </r>
  <r>
    <n v="886"/>
    <d v="2023-04-09T00:00:00"/>
    <s v="CUST886"/>
    <s v="Male"/>
    <n v="37"/>
    <x v="2"/>
    <n v="3"/>
    <n v="300"/>
    <n v="900"/>
    <n v="900"/>
    <s v="Correct"/>
    <x v="0"/>
  </r>
  <r>
    <n v="887"/>
    <d v="2023-06-11T00:00:00"/>
    <s v="CUST887"/>
    <s v="Male"/>
    <n v="59"/>
    <x v="1"/>
    <n v="4"/>
    <n v="25"/>
    <n v="100"/>
    <n v="100"/>
    <s v="Correct"/>
    <x v="1"/>
  </r>
  <r>
    <n v="888"/>
    <d v="2023-03-03T00:00:00"/>
    <s v="CUST888"/>
    <s v="Female"/>
    <n v="52"/>
    <x v="2"/>
    <n v="4"/>
    <n v="25"/>
    <n v="100"/>
    <n v="100"/>
    <s v="Correct"/>
    <x v="1"/>
  </r>
  <r>
    <n v="889"/>
    <d v="2023-10-02T00:00:00"/>
    <s v="CUST889"/>
    <s v="Female"/>
    <n v="35"/>
    <x v="2"/>
    <n v="1"/>
    <n v="50"/>
    <n v="50"/>
    <n v="50"/>
    <s v="Correct"/>
    <x v="0"/>
  </r>
  <r>
    <n v="890"/>
    <d v="2023-12-20T00:00:00"/>
    <s v="CUST890"/>
    <s v="Male"/>
    <n v="34"/>
    <x v="2"/>
    <n v="2"/>
    <n v="25"/>
    <n v="50"/>
    <n v="50"/>
    <s v="Correct"/>
    <x v="0"/>
  </r>
  <r>
    <n v="891"/>
    <d v="2023-04-05T00:00:00"/>
    <s v="CUST891"/>
    <s v="Male"/>
    <n v="41"/>
    <x v="2"/>
    <n v="3"/>
    <n v="300"/>
    <n v="900"/>
    <n v="900"/>
    <s v="Correct"/>
    <x v="1"/>
  </r>
  <r>
    <n v="892"/>
    <d v="2023-04-09T00:00:00"/>
    <s v="CUST892"/>
    <s v="Male"/>
    <n v="20"/>
    <x v="2"/>
    <n v="1"/>
    <n v="50"/>
    <n v="50"/>
    <n v="50"/>
    <s v="Correct"/>
    <x v="3"/>
  </r>
  <r>
    <n v="893"/>
    <d v="2023-04-21T00:00:00"/>
    <s v="CUST893"/>
    <s v="Male"/>
    <n v="49"/>
    <x v="2"/>
    <n v="1"/>
    <n v="50"/>
    <n v="50"/>
    <n v="50"/>
    <s v="Correct"/>
    <x v="1"/>
  </r>
  <r>
    <n v="894"/>
    <d v="2023-09-05T00:00:00"/>
    <s v="CUST894"/>
    <s v="Male"/>
    <n v="52"/>
    <x v="2"/>
    <n v="1"/>
    <n v="30"/>
    <n v="30"/>
    <n v="30"/>
    <s v="Correct"/>
    <x v="1"/>
  </r>
  <r>
    <n v="895"/>
    <d v="2023-05-22T00:00:00"/>
    <s v="CUST895"/>
    <s v="Female"/>
    <n v="55"/>
    <x v="1"/>
    <n v="4"/>
    <n v="30"/>
    <n v="120"/>
    <n v="120"/>
    <s v="Correct"/>
    <x v="1"/>
  </r>
  <r>
    <n v="896"/>
    <d v="2023-10-29T00:00:00"/>
    <s v="CUST896"/>
    <s v="Female"/>
    <n v="30"/>
    <x v="2"/>
    <n v="2"/>
    <n v="25"/>
    <n v="50"/>
    <n v="50"/>
    <s v="Correct"/>
    <x v="0"/>
  </r>
  <r>
    <n v="897"/>
    <d v="2023-09-26T00:00:00"/>
    <s v="CUST897"/>
    <s v="Female"/>
    <n v="64"/>
    <x v="2"/>
    <n v="2"/>
    <n v="50"/>
    <n v="100"/>
    <n v="100"/>
    <s v="Correct"/>
    <x v="2"/>
  </r>
  <r>
    <n v="898"/>
    <d v="2023-11-02T00:00:00"/>
    <s v="CUST898"/>
    <s v="Female"/>
    <n v="42"/>
    <x v="1"/>
    <n v="3"/>
    <n v="30"/>
    <n v="90"/>
    <n v="90"/>
    <s v="Correct"/>
    <x v="1"/>
  </r>
  <r>
    <n v="899"/>
    <d v="2023-05-25T00:00:00"/>
    <s v="CUST899"/>
    <s v="Male"/>
    <n v="26"/>
    <x v="1"/>
    <n v="2"/>
    <n v="300"/>
    <n v="600"/>
    <n v="600"/>
    <s v="Correct"/>
    <x v="0"/>
  </r>
  <r>
    <n v="900"/>
    <d v="2023-02-21T00:00:00"/>
    <s v="CUST900"/>
    <s v="Male"/>
    <n v="21"/>
    <x v="1"/>
    <n v="2"/>
    <n v="30"/>
    <n v="60"/>
    <n v="60"/>
    <s v="Correct"/>
    <x v="3"/>
  </r>
  <r>
    <n v="901"/>
    <d v="2023-04-10T00:00:00"/>
    <s v="CUST901"/>
    <s v="Male"/>
    <n v="31"/>
    <x v="2"/>
    <n v="1"/>
    <n v="30"/>
    <n v="30"/>
    <n v="30"/>
    <s v="Correct"/>
    <x v="0"/>
  </r>
  <r>
    <n v="902"/>
    <d v="2023-06-01T00:00:00"/>
    <s v="CUST902"/>
    <s v="Female"/>
    <n v="54"/>
    <x v="0"/>
    <n v="1"/>
    <n v="50"/>
    <n v="50"/>
    <n v="50"/>
    <s v="Correct"/>
    <x v="1"/>
  </r>
  <r>
    <n v="903"/>
    <d v="2023-04-27T00:00:00"/>
    <s v="CUST903"/>
    <s v="Female"/>
    <n v="51"/>
    <x v="0"/>
    <n v="4"/>
    <n v="50"/>
    <n v="200"/>
    <n v="200"/>
    <s v="Correct"/>
    <x v="1"/>
  </r>
  <r>
    <n v="904"/>
    <d v="2023-07-04T00:00:00"/>
    <s v="CUST904"/>
    <s v="Male"/>
    <n v="28"/>
    <x v="1"/>
    <n v="1"/>
    <n v="500"/>
    <n v="500"/>
    <n v="500"/>
    <s v="Correct"/>
    <x v="0"/>
  </r>
  <r>
    <n v="905"/>
    <d v="2023-04-02T00:00:00"/>
    <s v="CUST905"/>
    <s v="Male"/>
    <n v="58"/>
    <x v="0"/>
    <n v="1"/>
    <n v="300"/>
    <n v="300"/>
    <n v="300"/>
    <s v="Correct"/>
    <x v="1"/>
  </r>
  <r>
    <n v="906"/>
    <d v="2023-06-04T00:00:00"/>
    <s v="CUST906"/>
    <s v="Female"/>
    <n v="20"/>
    <x v="1"/>
    <n v="1"/>
    <n v="50"/>
    <n v="50"/>
    <n v="50"/>
    <s v="Correct"/>
    <x v="3"/>
  </r>
  <r>
    <n v="907"/>
    <d v="2023-01-08T00:00:00"/>
    <s v="CUST907"/>
    <s v="Female"/>
    <n v="45"/>
    <x v="2"/>
    <n v="1"/>
    <n v="25"/>
    <n v="25"/>
    <n v="25"/>
    <s v="Correct"/>
    <x v="1"/>
  </r>
  <r>
    <n v="908"/>
    <d v="2023-12-29T00:00:00"/>
    <s v="CUST908"/>
    <s v="Male"/>
    <n v="46"/>
    <x v="0"/>
    <n v="4"/>
    <n v="300"/>
    <n v="1200"/>
    <n v="1200"/>
    <s v="Correct"/>
    <x v="1"/>
  </r>
  <r>
    <n v="909"/>
    <d v="2023-10-01T00:00:00"/>
    <s v="CUST909"/>
    <s v="Male"/>
    <n v="26"/>
    <x v="2"/>
    <n v="1"/>
    <n v="300"/>
    <n v="300"/>
    <n v="300"/>
    <s v="Correct"/>
    <x v="0"/>
  </r>
  <r>
    <n v="910"/>
    <d v="2023-03-06T00:00:00"/>
    <s v="CUST910"/>
    <s v="Female"/>
    <n v="20"/>
    <x v="0"/>
    <n v="3"/>
    <n v="50"/>
    <n v="150"/>
    <n v="150"/>
    <s v="Correct"/>
    <x v="3"/>
  </r>
  <r>
    <n v="911"/>
    <d v="2023-05-21T00:00:00"/>
    <s v="CUST911"/>
    <s v="Male"/>
    <n v="42"/>
    <x v="2"/>
    <n v="3"/>
    <n v="300"/>
    <n v="900"/>
    <n v="900"/>
    <s v="Correct"/>
    <x v="1"/>
  </r>
  <r>
    <n v="912"/>
    <d v="2023-01-24T00:00:00"/>
    <s v="CUST912"/>
    <s v="Male"/>
    <n v="51"/>
    <x v="0"/>
    <n v="3"/>
    <n v="50"/>
    <n v="150"/>
    <n v="150"/>
    <s v="Correct"/>
    <x v="1"/>
  </r>
  <r>
    <n v="913"/>
    <d v="2023-01-28T00:00:00"/>
    <s v="CUST913"/>
    <s v="Male"/>
    <n v="29"/>
    <x v="2"/>
    <n v="3"/>
    <n v="30"/>
    <n v="90"/>
    <n v="90"/>
    <s v="Correct"/>
    <x v="0"/>
  </r>
  <r>
    <n v="914"/>
    <d v="2023-10-11T00:00:00"/>
    <s v="CUST914"/>
    <s v="Female"/>
    <n v="59"/>
    <x v="2"/>
    <n v="1"/>
    <n v="500"/>
    <n v="500"/>
    <n v="500"/>
    <s v="Correct"/>
    <x v="1"/>
  </r>
  <r>
    <n v="915"/>
    <d v="2023-05-30T00:00:00"/>
    <s v="CUST915"/>
    <s v="Female"/>
    <n v="26"/>
    <x v="0"/>
    <n v="3"/>
    <n v="30"/>
    <n v="90"/>
    <n v="90"/>
    <s v="Correct"/>
    <x v="0"/>
  </r>
  <r>
    <n v="916"/>
    <d v="2023-12-24T00:00:00"/>
    <s v="CUST916"/>
    <s v="Female"/>
    <n v="32"/>
    <x v="2"/>
    <n v="1"/>
    <n v="50"/>
    <n v="50"/>
    <n v="50"/>
    <s v="Correct"/>
    <x v="0"/>
  </r>
  <r>
    <n v="917"/>
    <d v="2023-03-06T00:00:00"/>
    <s v="CUST917"/>
    <s v="Female"/>
    <n v="57"/>
    <x v="2"/>
    <n v="4"/>
    <n v="50"/>
    <n v="200"/>
    <n v="200"/>
    <s v="Correct"/>
    <x v="1"/>
  </r>
  <r>
    <n v="918"/>
    <d v="2023-11-23T00:00:00"/>
    <s v="CUST918"/>
    <s v="Female"/>
    <n v="42"/>
    <x v="2"/>
    <n v="3"/>
    <n v="30"/>
    <n v="90"/>
    <n v="90"/>
    <s v="Correct"/>
    <x v="1"/>
  </r>
  <r>
    <n v="919"/>
    <d v="2023-09-09T00:00:00"/>
    <s v="CUST919"/>
    <s v="Female"/>
    <n v="22"/>
    <x v="0"/>
    <n v="2"/>
    <n v="25"/>
    <n v="50"/>
    <n v="50"/>
    <s v="Correct"/>
    <x v="3"/>
  </r>
  <r>
    <n v="920"/>
    <d v="2023-02-22T00:00:00"/>
    <s v="CUST920"/>
    <s v="Female"/>
    <n v="28"/>
    <x v="0"/>
    <n v="3"/>
    <n v="25"/>
    <n v="75"/>
    <n v="75"/>
    <s v="Correct"/>
    <x v="0"/>
  </r>
  <r>
    <n v="921"/>
    <d v="2023-01-07T00:00:00"/>
    <s v="CUST921"/>
    <s v="Male"/>
    <n v="51"/>
    <x v="2"/>
    <n v="3"/>
    <n v="25"/>
    <n v="75"/>
    <n v="75"/>
    <s v="Correct"/>
    <x v="1"/>
  </r>
  <r>
    <n v="922"/>
    <d v="2023-10-21T00:00:00"/>
    <s v="CUST922"/>
    <s v="Male"/>
    <n v="41"/>
    <x v="2"/>
    <n v="1"/>
    <n v="50"/>
    <n v="50"/>
    <n v="50"/>
    <s v="Correct"/>
    <x v="1"/>
  </r>
  <r>
    <n v="923"/>
    <d v="2023-05-26T00:00:00"/>
    <s v="CUST923"/>
    <s v="Male"/>
    <n v="32"/>
    <x v="0"/>
    <n v="3"/>
    <n v="300"/>
    <n v="900"/>
    <n v="900"/>
    <s v="Correct"/>
    <x v="0"/>
  </r>
  <r>
    <n v="924"/>
    <d v="2023-08-29T00:00:00"/>
    <s v="CUST924"/>
    <s v="Male"/>
    <n v="55"/>
    <x v="0"/>
    <n v="2"/>
    <n v="50"/>
    <n v="100"/>
    <n v="100"/>
    <s v="Correct"/>
    <x v="1"/>
  </r>
  <r>
    <n v="925"/>
    <d v="2023-09-03T00:00:00"/>
    <s v="CUST925"/>
    <s v="Male"/>
    <n v="25"/>
    <x v="2"/>
    <n v="1"/>
    <n v="300"/>
    <n v="300"/>
    <n v="300"/>
    <s v="Correct"/>
    <x v="3"/>
  </r>
  <r>
    <n v="926"/>
    <d v="2023-08-14T00:00:00"/>
    <s v="CUST926"/>
    <s v="Male"/>
    <n v="22"/>
    <x v="2"/>
    <n v="1"/>
    <n v="30"/>
    <n v="30"/>
    <n v="30"/>
    <s v="Correct"/>
    <x v="3"/>
  </r>
  <r>
    <n v="927"/>
    <d v="2023-06-24T00:00:00"/>
    <s v="CUST927"/>
    <s v="Male"/>
    <n v="43"/>
    <x v="2"/>
    <n v="4"/>
    <n v="500"/>
    <n v="2000"/>
    <n v="2000"/>
    <s v="Correct"/>
    <x v="1"/>
  </r>
  <r>
    <n v="928"/>
    <d v="2023-04-05T00:00:00"/>
    <s v="CUST928"/>
    <s v="Female"/>
    <n v="35"/>
    <x v="1"/>
    <n v="4"/>
    <n v="300"/>
    <n v="1200"/>
    <n v="1200"/>
    <s v="Correct"/>
    <x v="0"/>
  </r>
  <r>
    <n v="929"/>
    <d v="2023-01-27T00:00:00"/>
    <s v="CUST929"/>
    <s v="Female"/>
    <n v="23"/>
    <x v="0"/>
    <n v="3"/>
    <n v="25"/>
    <n v="75"/>
    <n v="75"/>
    <s v="Correct"/>
    <x v="3"/>
  </r>
  <r>
    <n v="930"/>
    <d v="2023-05-10T00:00:00"/>
    <s v="CUST930"/>
    <s v="Male"/>
    <n v="54"/>
    <x v="1"/>
    <n v="4"/>
    <n v="50"/>
    <n v="200"/>
    <n v="200"/>
    <s v="Correct"/>
    <x v="1"/>
  </r>
  <r>
    <n v="931"/>
    <d v="2023-09-02T00:00:00"/>
    <s v="CUST931"/>
    <s v="Male"/>
    <n v="30"/>
    <x v="0"/>
    <n v="4"/>
    <n v="30"/>
    <n v="120"/>
    <n v="120"/>
    <s v="Correct"/>
    <x v="0"/>
  </r>
  <r>
    <n v="932"/>
    <d v="2023-02-28T00:00:00"/>
    <s v="CUST932"/>
    <s v="Female"/>
    <n v="45"/>
    <x v="0"/>
    <n v="4"/>
    <n v="25"/>
    <n v="100"/>
    <n v="100"/>
    <s v="Correct"/>
    <x v="1"/>
  </r>
  <r>
    <n v="933"/>
    <d v="2023-02-03T00:00:00"/>
    <s v="CUST933"/>
    <s v="Male"/>
    <n v="22"/>
    <x v="0"/>
    <n v="1"/>
    <n v="30"/>
    <n v="30"/>
    <n v="30"/>
    <s v="Correct"/>
    <x v="3"/>
  </r>
  <r>
    <n v="934"/>
    <d v="2023-07-25T00:00:00"/>
    <s v="CUST934"/>
    <s v="Male"/>
    <n v="30"/>
    <x v="0"/>
    <n v="1"/>
    <n v="500"/>
    <n v="500"/>
    <n v="500"/>
    <s v="Correct"/>
    <x v="0"/>
  </r>
  <r>
    <n v="935"/>
    <d v="2023-09-09T00:00:00"/>
    <s v="CUST935"/>
    <s v="Female"/>
    <n v="34"/>
    <x v="0"/>
    <n v="1"/>
    <n v="50"/>
    <n v="50"/>
    <n v="50"/>
    <s v="Correct"/>
    <x v="0"/>
  </r>
  <r>
    <n v="936"/>
    <d v="2023-02-07T00:00:00"/>
    <s v="CUST936"/>
    <s v="Male"/>
    <n v="57"/>
    <x v="0"/>
    <n v="4"/>
    <n v="50"/>
    <n v="200"/>
    <n v="200"/>
    <s v="Correct"/>
    <x v="1"/>
  </r>
  <r>
    <n v="937"/>
    <d v="2023-10-23T00:00:00"/>
    <s v="CUST937"/>
    <s v="Female"/>
    <n v="62"/>
    <x v="0"/>
    <n v="1"/>
    <n v="500"/>
    <n v="500"/>
    <n v="500"/>
    <s v="Correct"/>
    <x v="2"/>
  </r>
  <r>
    <n v="938"/>
    <d v="2023-11-19T00:00:00"/>
    <s v="CUST938"/>
    <s v="Male"/>
    <n v="49"/>
    <x v="1"/>
    <n v="4"/>
    <n v="50"/>
    <n v="200"/>
    <n v="200"/>
    <s v="Correct"/>
    <x v="1"/>
  </r>
  <r>
    <n v="939"/>
    <d v="2023-12-18T00:00:00"/>
    <s v="CUST939"/>
    <s v="Female"/>
    <n v="46"/>
    <x v="2"/>
    <n v="1"/>
    <n v="300"/>
    <n v="300"/>
    <n v="300"/>
    <s v="Correct"/>
    <x v="1"/>
  </r>
  <r>
    <n v="940"/>
    <d v="2023-01-28T00:00:00"/>
    <s v="CUST940"/>
    <s v="Female"/>
    <n v="20"/>
    <x v="2"/>
    <n v="1"/>
    <n v="30"/>
    <n v="30"/>
    <n v="30"/>
    <s v="Correct"/>
    <x v="3"/>
  </r>
  <r>
    <n v="941"/>
    <d v="2023-03-19T00:00:00"/>
    <s v="CUST941"/>
    <s v="Female"/>
    <n v="57"/>
    <x v="1"/>
    <n v="2"/>
    <n v="25"/>
    <n v="50"/>
    <n v="50"/>
    <s v="Correct"/>
    <x v="1"/>
  </r>
  <r>
    <n v="942"/>
    <d v="2023-03-18T00:00:00"/>
    <s v="CUST942"/>
    <s v="Male"/>
    <n v="51"/>
    <x v="1"/>
    <n v="3"/>
    <n v="500"/>
    <n v="1500"/>
    <n v="1500"/>
    <s v="Correct"/>
    <x v="1"/>
  </r>
  <r>
    <n v="943"/>
    <d v="2023-10-16T00:00:00"/>
    <s v="CUST943"/>
    <s v="Female"/>
    <n v="57"/>
    <x v="1"/>
    <n v="4"/>
    <n v="300"/>
    <n v="1200"/>
    <n v="1200"/>
    <s v="Correct"/>
    <x v="1"/>
  </r>
  <r>
    <n v="944"/>
    <d v="2023-06-05T00:00:00"/>
    <s v="CUST944"/>
    <s v="Male"/>
    <n v="44"/>
    <x v="1"/>
    <n v="2"/>
    <n v="25"/>
    <n v="50"/>
    <n v="50"/>
    <s v="Correct"/>
    <x v="1"/>
  </r>
  <r>
    <n v="945"/>
    <d v="2023-02-13T00:00:00"/>
    <s v="CUST945"/>
    <s v="Male"/>
    <n v="30"/>
    <x v="0"/>
    <n v="1"/>
    <n v="25"/>
    <n v="25"/>
    <n v="25"/>
    <s v="Correct"/>
    <x v="0"/>
  </r>
  <r>
    <n v="946"/>
    <d v="2023-05-08T00:00:00"/>
    <s v="CUST946"/>
    <s v="Male"/>
    <n v="62"/>
    <x v="2"/>
    <n v="4"/>
    <n v="500"/>
    <n v="2000"/>
    <n v="2000"/>
    <s v="Correct"/>
    <x v="2"/>
  </r>
  <r>
    <n v="947"/>
    <d v="2023-03-02T00:00:00"/>
    <s v="CUST947"/>
    <s v="Male"/>
    <n v="50"/>
    <x v="0"/>
    <n v="1"/>
    <n v="300"/>
    <n v="300"/>
    <n v="300"/>
    <s v="Correct"/>
    <x v="1"/>
  </r>
  <r>
    <n v="948"/>
    <d v="2023-10-13T00:00:00"/>
    <s v="CUST948"/>
    <s v="Female"/>
    <n v="23"/>
    <x v="2"/>
    <n v="3"/>
    <n v="25"/>
    <n v="75"/>
    <n v="75"/>
    <s v="Correct"/>
    <x v="3"/>
  </r>
  <r>
    <n v="949"/>
    <d v="2023-08-02T00:00:00"/>
    <s v="CUST949"/>
    <s v="Female"/>
    <n v="41"/>
    <x v="2"/>
    <n v="2"/>
    <n v="25"/>
    <n v="50"/>
    <n v="50"/>
    <s v="Correct"/>
    <x v="1"/>
  </r>
  <r>
    <n v="950"/>
    <d v="2023-11-07T00:00:00"/>
    <s v="CUST950"/>
    <s v="Male"/>
    <n v="36"/>
    <x v="1"/>
    <n v="3"/>
    <n v="300"/>
    <n v="900"/>
    <n v="900"/>
    <s v="Correct"/>
    <x v="0"/>
  </r>
  <r>
    <n v="951"/>
    <d v="2023-11-02T00:00:00"/>
    <s v="CUST951"/>
    <s v="Male"/>
    <n v="33"/>
    <x v="0"/>
    <n v="2"/>
    <n v="50"/>
    <n v="100"/>
    <n v="100"/>
    <s v="Correct"/>
    <x v="0"/>
  </r>
  <r>
    <n v="952"/>
    <d v="2023-11-13T00:00:00"/>
    <s v="CUST952"/>
    <s v="Female"/>
    <n v="57"/>
    <x v="1"/>
    <n v="1"/>
    <n v="25"/>
    <n v="25"/>
    <n v="25"/>
    <s v="Correct"/>
    <x v="1"/>
  </r>
  <r>
    <n v="953"/>
    <d v="2023-04-26T00:00:00"/>
    <s v="CUST953"/>
    <s v="Male"/>
    <n v="45"/>
    <x v="0"/>
    <n v="3"/>
    <n v="30"/>
    <n v="90"/>
    <n v="90"/>
    <s v="Correct"/>
    <x v="1"/>
  </r>
  <r>
    <n v="954"/>
    <d v="2023-09-25T00:00:00"/>
    <s v="CUST954"/>
    <s v="Female"/>
    <n v="50"/>
    <x v="2"/>
    <n v="3"/>
    <n v="300"/>
    <n v="900"/>
    <n v="900"/>
    <s v="Correct"/>
    <x v="1"/>
  </r>
  <r>
    <n v="955"/>
    <d v="2023-07-14T00:00:00"/>
    <s v="CUST955"/>
    <s v="Male"/>
    <n v="58"/>
    <x v="1"/>
    <n v="1"/>
    <n v="25"/>
    <n v="25"/>
    <n v="25"/>
    <s v="Correct"/>
    <x v="1"/>
  </r>
  <r>
    <n v="956"/>
    <d v="2023-08-19T00:00:00"/>
    <s v="CUST956"/>
    <s v="Male"/>
    <n v="30"/>
    <x v="1"/>
    <n v="3"/>
    <n v="500"/>
    <n v="1500"/>
    <n v="1500"/>
    <s v="Correct"/>
    <x v="0"/>
  </r>
  <r>
    <n v="957"/>
    <d v="2023-08-15T00:00:00"/>
    <s v="CUST957"/>
    <s v="Female"/>
    <n v="60"/>
    <x v="2"/>
    <n v="4"/>
    <n v="30"/>
    <n v="120"/>
    <n v="120"/>
    <s v="Correct"/>
    <x v="1"/>
  </r>
  <r>
    <n v="958"/>
    <d v="2023-06-02T00:00:00"/>
    <s v="CUST958"/>
    <s v="Male"/>
    <n v="62"/>
    <x v="2"/>
    <n v="2"/>
    <n v="25"/>
    <n v="50"/>
    <n v="50"/>
    <s v="Correct"/>
    <x v="2"/>
  </r>
  <r>
    <n v="959"/>
    <d v="2023-10-29T00:00:00"/>
    <s v="CUST959"/>
    <s v="Female"/>
    <n v="42"/>
    <x v="2"/>
    <n v="2"/>
    <n v="30"/>
    <n v="60"/>
    <n v="60"/>
    <s v="Correct"/>
    <x v="1"/>
  </r>
  <r>
    <n v="960"/>
    <d v="2023-08-08T00:00:00"/>
    <s v="CUST960"/>
    <s v="Male"/>
    <n v="59"/>
    <x v="1"/>
    <n v="2"/>
    <n v="30"/>
    <n v="60"/>
    <n v="60"/>
    <s v="Correct"/>
    <x v="1"/>
  </r>
  <r>
    <n v="961"/>
    <d v="2023-06-06T00:00:00"/>
    <s v="CUST961"/>
    <s v="Male"/>
    <n v="53"/>
    <x v="0"/>
    <n v="4"/>
    <n v="50"/>
    <n v="200"/>
    <n v="200"/>
    <s v="Correct"/>
    <x v="1"/>
  </r>
  <r>
    <n v="962"/>
    <d v="2023-10-19T00:00:00"/>
    <s v="CUST962"/>
    <s v="Male"/>
    <n v="44"/>
    <x v="1"/>
    <n v="2"/>
    <n v="30"/>
    <n v="60"/>
    <n v="60"/>
    <s v="Correct"/>
    <x v="1"/>
  </r>
  <r>
    <n v="963"/>
    <d v="2023-11-14T00:00:00"/>
    <s v="CUST963"/>
    <s v="Female"/>
    <n v="55"/>
    <x v="0"/>
    <n v="1"/>
    <n v="50"/>
    <n v="50"/>
    <n v="50"/>
    <s v="Correct"/>
    <x v="1"/>
  </r>
  <r>
    <n v="964"/>
    <d v="2023-01-31T00:00:00"/>
    <s v="CUST964"/>
    <s v="Male"/>
    <n v="24"/>
    <x v="1"/>
    <n v="3"/>
    <n v="300"/>
    <n v="900"/>
    <n v="900"/>
    <s v="Correct"/>
    <x v="3"/>
  </r>
  <r>
    <n v="965"/>
    <d v="2023-11-09T00:00:00"/>
    <s v="CUST965"/>
    <s v="Male"/>
    <n v="22"/>
    <x v="1"/>
    <n v="4"/>
    <n v="50"/>
    <n v="200"/>
    <n v="200"/>
    <s v="Correct"/>
    <x v="3"/>
  </r>
  <r>
    <n v="966"/>
    <d v="2023-02-20T00:00:00"/>
    <s v="CUST966"/>
    <s v="Male"/>
    <n v="60"/>
    <x v="2"/>
    <n v="2"/>
    <n v="500"/>
    <n v="1000"/>
    <n v="1000"/>
    <s v="Correct"/>
    <x v="1"/>
  </r>
  <r>
    <n v="967"/>
    <d v="2023-04-17T00:00:00"/>
    <s v="CUST967"/>
    <s v="Male"/>
    <n v="62"/>
    <x v="0"/>
    <n v="1"/>
    <n v="25"/>
    <n v="25"/>
    <n v="25"/>
    <s v="Correct"/>
    <x v="2"/>
  </r>
  <r>
    <n v="968"/>
    <d v="2023-11-17T00:00:00"/>
    <s v="CUST968"/>
    <s v="Female"/>
    <n v="48"/>
    <x v="1"/>
    <n v="3"/>
    <n v="300"/>
    <n v="900"/>
    <n v="900"/>
    <s v="Correct"/>
    <x v="1"/>
  </r>
  <r>
    <n v="969"/>
    <d v="2023-04-19T00:00:00"/>
    <s v="CUST969"/>
    <s v="Female"/>
    <n v="40"/>
    <x v="1"/>
    <n v="3"/>
    <n v="300"/>
    <n v="900"/>
    <n v="900"/>
    <s v="Correct"/>
    <x v="0"/>
  </r>
  <r>
    <n v="970"/>
    <d v="2023-05-16T00:00:00"/>
    <s v="CUST970"/>
    <s v="Male"/>
    <n v="59"/>
    <x v="2"/>
    <n v="4"/>
    <n v="500"/>
    <n v="2000"/>
    <n v="2000"/>
    <s v="Correct"/>
    <x v="1"/>
  </r>
  <r>
    <n v="971"/>
    <d v="2023-12-05T00:00:00"/>
    <s v="CUST971"/>
    <s v="Female"/>
    <n v="27"/>
    <x v="2"/>
    <n v="4"/>
    <n v="50"/>
    <n v="200"/>
    <n v="200"/>
    <s v="Correct"/>
    <x v="0"/>
  </r>
  <r>
    <n v="972"/>
    <d v="2023-02-11T00:00:00"/>
    <s v="CUST972"/>
    <s v="Male"/>
    <n v="49"/>
    <x v="0"/>
    <n v="4"/>
    <n v="25"/>
    <n v="100"/>
    <n v="100"/>
    <s v="Correct"/>
    <x v="1"/>
  </r>
  <r>
    <n v="973"/>
    <d v="2023-03-22T00:00:00"/>
    <s v="CUST973"/>
    <s v="Male"/>
    <n v="60"/>
    <x v="1"/>
    <n v="1"/>
    <n v="50"/>
    <n v="50"/>
    <n v="50"/>
    <s v="Correct"/>
    <x v="1"/>
  </r>
  <r>
    <n v="974"/>
    <d v="2023-05-03T00:00:00"/>
    <s v="CUST974"/>
    <s v="Male"/>
    <n v="47"/>
    <x v="0"/>
    <n v="1"/>
    <n v="30"/>
    <n v="30"/>
    <n v="30"/>
    <s v="Correct"/>
    <x v="1"/>
  </r>
  <r>
    <n v="975"/>
    <d v="2023-03-30T00:00:00"/>
    <s v="CUST975"/>
    <s v="Female"/>
    <n v="56"/>
    <x v="1"/>
    <n v="4"/>
    <n v="50"/>
    <n v="200"/>
    <n v="200"/>
    <s v="Correct"/>
    <x v="1"/>
  </r>
  <r>
    <n v="976"/>
    <d v="2023-10-10T00:00:00"/>
    <s v="CUST976"/>
    <s v="Female"/>
    <n v="48"/>
    <x v="0"/>
    <n v="2"/>
    <n v="300"/>
    <n v="600"/>
    <n v="600"/>
    <s v="Correct"/>
    <x v="1"/>
  </r>
  <r>
    <n v="977"/>
    <d v="2023-02-08T00:00:00"/>
    <s v="CUST977"/>
    <s v="Female"/>
    <n v="35"/>
    <x v="2"/>
    <n v="3"/>
    <n v="25"/>
    <n v="75"/>
    <n v="75"/>
    <s v="Correct"/>
    <x v="0"/>
  </r>
  <r>
    <n v="978"/>
    <d v="2023-03-22T00:00:00"/>
    <s v="CUST978"/>
    <s v="Female"/>
    <n v="53"/>
    <x v="1"/>
    <n v="3"/>
    <n v="50"/>
    <n v="150"/>
    <n v="150"/>
    <s v="Correct"/>
    <x v="1"/>
  </r>
  <r>
    <n v="979"/>
    <d v="2023-01-02T00:00:00"/>
    <s v="CUST979"/>
    <s v="Female"/>
    <n v="19"/>
    <x v="0"/>
    <n v="1"/>
    <n v="25"/>
    <n v="25"/>
    <n v="25"/>
    <s v="Correct"/>
    <x v="3"/>
  </r>
  <r>
    <n v="980"/>
    <d v="2023-07-29T00:00:00"/>
    <s v="CUST980"/>
    <s v="Female"/>
    <n v="31"/>
    <x v="2"/>
    <n v="3"/>
    <n v="25"/>
    <n v="75"/>
    <n v="75"/>
    <s v="Correct"/>
    <x v="0"/>
  </r>
  <r>
    <n v="981"/>
    <d v="2023-08-19T00:00:00"/>
    <s v="CUST981"/>
    <s v="Female"/>
    <n v="30"/>
    <x v="2"/>
    <n v="2"/>
    <n v="30"/>
    <n v="60"/>
    <n v="60"/>
    <s v="Correct"/>
    <x v="0"/>
  </r>
  <r>
    <n v="982"/>
    <d v="2023-12-19T00:00:00"/>
    <s v="CUST982"/>
    <s v="Female"/>
    <n v="46"/>
    <x v="0"/>
    <n v="3"/>
    <n v="30"/>
    <n v="90"/>
    <n v="90"/>
    <s v="Correct"/>
    <x v="1"/>
  </r>
  <r>
    <n v="983"/>
    <d v="2023-11-01T00:00:00"/>
    <s v="CUST983"/>
    <s v="Female"/>
    <n v="29"/>
    <x v="1"/>
    <n v="1"/>
    <n v="300"/>
    <n v="300"/>
    <n v="300"/>
    <s v="Correct"/>
    <x v="0"/>
  </r>
  <r>
    <n v="984"/>
    <d v="2023-08-29T00:00:00"/>
    <s v="CUST984"/>
    <s v="Male"/>
    <n v="56"/>
    <x v="1"/>
    <n v="1"/>
    <n v="500"/>
    <n v="500"/>
    <n v="500"/>
    <s v="Correct"/>
    <x v="1"/>
  </r>
  <r>
    <n v="985"/>
    <d v="2023-05-30T00:00:00"/>
    <s v="CUST985"/>
    <s v="Female"/>
    <n v="19"/>
    <x v="2"/>
    <n v="2"/>
    <n v="25"/>
    <n v="50"/>
    <n v="50"/>
    <s v="Correct"/>
    <x v="3"/>
  </r>
  <r>
    <n v="986"/>
    <d v="2023-01-17T00:00:00"/>
    <s v="CUST986"/>
    <s v="Female"/>
    <n v="49"/>
    <x v="1"/>
    <n v="2"/>
    <n v="500"/>
    <n v="1000"/>
    <n v="1000"/>
    <s v="Correct"/>
    <x v="1"/>
  </r>
  <r>
    <n v="987"/>
    <d v="2023-04-29T00:00:00"/>
    <s v="CUST987"/>
    <s v="Female"/>
    <n v="30"/>
    <x v="1"/>
    <n v="3"/>
    <n v="300"/>
    <n v="900"/>
    <n v="900"/>
    <s v="Correct"/>
    <x v="0"/>
  </r>
  <r>
    <n v="988"/>
    <d v="2023-05-28T00:00:00"/>
    <s v="CUST988"/>
    <s v="Female"/>
    <n v="63"/>
    <x v="1"/>
    <n v="3"/>
    <n v="25"/>
    <n v="75"/>
    <n v="75"/>
    <s v="Correct"/>
    <x v="2"/>
  </r>
  <r>
    <n v="989"/>
    <d v="2023-12-28T00:00:00"/>
    <s v="CUST989"/>
    <s v="Female"/>
    <n v="44"/>
    <x v="2"/>
    <n v="1"/>
    <n v="25"/>
    <n v="25"/>
    <n v="25"/>
    <s v="Correct"/>
    <x v="1"/>
  </r>
  <r>
    <n v="990"/>
    <d v="2023-05-25T00:00:00"/>
    <s v="CUST990"/>
    <s v="Female"/>
    <n v="58"/>
    <x v="0"/>
    <n v="2"/>
    <n v="500"/>
    <n v="1000"/>
    <n v="1000"/>
    <s v="Correct"/>
    <x v="1"/>
  </r>
  <r>
    <n v="991"/>
    <d v="2023-12-26T00:00:00"/>
    <s v="CUST991"/>
    <s v="Female"/>
    <n v="34"/>
    <x v="1"/>
    <n v="2"/>
    <n v="50"/>
    <n v="100"/>
    <n v="100"/>
    <s v="Correct"/>
    <x v="0"/>
  </r>
  <r>
    <n v="992"/>
    <d v="2023-08-21T00:00:00"/>
    <s v="CUST992"/>
    <s v="Female"/>
    <n v="57"/>
    <x v="2"/>
    <n v="2"/>
    <n v="30"/>
    <n v="60"/>
    <n v="60"/>
    <s v="Correct"/>
    <x v="1"/>
  </r>
  <r>
    <n v="993"/>
    <d v="2023-02-06T00:00:00"/>
    <s v="CUST993"/>
    <s v="Female"/>
    <n v="48"/>
    <x v="2"/>
    <n v="3"/>
    <n v="50"/>
    <n v="150"/>
    <n v="150"/>
    <s v="Correct"/>
    <x v="1"/>
  </r>
  <r>
    <n v="994"/>
    <d v="2023-12-18T00:00:00"/>
    <s v="CUST994"/>
    <s v="Female"/>
    <n v="51"/>
    <x v="0"/>
    <n v="2"/>
    <n v="500"/>
    <n v="1000"/>
    <n v="1000"/>
    <s v="Correct"/>
    <x v="1"/>
  </r>
  <r>
    <n v="995"/>
    <d v="2023-04-30T00:00:00"/>
    <s v="CUST995"/>
    <s v="Female"/>
    <n v="41"/>
    <x v="1"/>
    <n v="1"/>
    <n v="30"/>
    <n v="30"/>
    <n v="30"/>
    <s v="Correct"/>
    <x v="1"/>
  </r>
  <r>
    <n v="996"/>
    <d v="2023-05-16T00:00:00"/>
    <s v="CUST996"/>
    <s v="Male"/>
    <n v="62"/>
    <x v="1"/>
    <n v="1"/>
    <n v="50"/>
    <n v="50"/>
    <n v="50"/>
    <s v="Correct"/>
    <x v="2"/>
  </r>
  <r>
    <n v="997"/>
    <d v="2023-11-17T00:00:00"/>
    <s v="CUST997"/>
    <s v="Male"/>
    <n v="52"/>
    <x v="0"/>
    <n v="3"/>
    <n v="30"/>
    <n v="90"/>
    <n v="90"/>
    <s v="Correct"/>
    <x v="1"/>
  </r>
  <r>
    <n v="998"/>
    <d v="2023-10-29T00:00:00"/>
    <s v="CUST998"/>
    <s v="Female"/>
    <n v="23"/>
    <x v="0"/>
    <n v="4"/>
    <n v="25"/>
    <n v="100"/>
    <n v="100"/>
    <s v="Correct"/>
    <x v="3"/>
  </r>
  <r>
    <n v="999"/>
    <d v="2023-12-05T00:00:00"/>
    <s v="CUST999"/>
    <s v="Female"/>
    <n v="36"/>
    <x v="2"/>
    <n v="3"/>
    <n v="50"/>
    <n v="150"/>
    <n v="150"/>
    <s v="Correct"/>
    <x v="0"/>
  </r>
  <r>
    <n v="1000"/>
    <d v="2023-04-12T00:00:00"/>
    <s v="CUST1000"/>
    <s v="Male"/>
    <n v="47"/>
    <x v="2"/>
    <n v="4"/>
    <n v="30"/>
    <n v="120"/>
    <n v="120"/>
    <s v="Correc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B47:F53" firstHeaderRow="1" firstDataRow="2" firstDataCol="1"/>
  <pivotFields count="12">
    <pivotField showAll="0"/>
    <pivotField numFmtId="14"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numFmtId="1" showAll="0"/>
    <pivotField numFmtI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Product Category" fld="5" subtotal="count" baseField="11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retail_sales_datase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tail_sales_dataset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B3" sqref="B3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</row>
    <row r="3" spans="1:9" x14ac:dyDescent="0.2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</row>
    <row r="4" spans="1:9" x14ac:dyDescent="0.2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</row>
    <row r="5" spans="1:9" x14ac:dyDescent="0.25">
      <c r="A5" s="1">
        <v>4</v>
      </c>
      <c r="B5" s="2">
        <f>COUNT(Dataset!A1)</f>
        <v>0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</row>
    <row r="6" spans="1:9" x14ac:dyDescent="0.2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</row>
    <row r="7" spans="1:9" x14ac:dyDescent="0.2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</row>
    <row r="8" spans="1:9" x14ac:dyDescent="0.2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</row>
    <row r="9" spans="1:9" x14ac:dyDescent="0.2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</row>
    <row r="10" spans="1:9" x14ac:dyDescent="0.2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</row>
    <row r="11" spans="1:9" x14ac:dyDescent="0.2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</row>
    <row r="12" spans="1:9" x14ac:dyDescent="0.2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</row>
    <row r="13" spans="1:9" x14ac:dyDescent="0.2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</row>
    <row r="14" spans="1:9" x14ac:dyDescent="0.2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</row>
    <row r="15" spans="1:9" x14ac:dyDescent="0.2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</row>
    <row r="16" spans="1:9" x14ac:dyDescent="0.2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</row>
    <row r="17" spans="1:9" x14ac:dyDescent="0.2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</row>
    <row r="18" spans="1:9" x14ac:dyDescent="0.2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</row>
    <row r="19" spans="1:9" x14ac:dyDescent="0.2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</row>
    <row r="20" spans="1:9" x14ac:dyDescent="0.2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</row>
    <row r="21" spans="1:9" x14ac:dyDescent="0.2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</row>
    <row r="22" spans="1:9" x14ac:dyDescent="0.2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</row>
    <row r="23" spans="1:9" x14ac:dyDescent="0.2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</row>
    <row r="24" spans="1:9" x14ac:dyDescent="0.2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</row>
    <row r="25" spans="1:9" x14ac:dyDescent="0.2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</row>
    <row r="26" spans="1:9" x14ac:dyDescent="0.2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</row>
    <row r="27" spans="1:9" x14ac:dyDescent="0.2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</row>
    <row r="28" spans="1:9" x14ac:dyDescent="0.2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</row>
    <row r="29" spans="1:9" x14ac:dyDescent="0.2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</row>
    <row r="30" spans="1:9" x14ac:dyDescent="0.2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</row>
    <row r="31" spans="1:9" x14ac:dyDescent="0.2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</row>
    <row r="32" spans="1:9" x14ac:dyDescent="0.2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</row>
    <row r="33" spans="1:9" x14ac:dyDescent="0.2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</row>
    <row r="34" spans="1:9" x14ac:dyDescent="0.2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</row>
    <row r="35" spans="1:9" x14ac:dyDescent="0.2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</row>
    <row r="36" spans="1:9" x14ac:dyDescent="0.2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</row>
    <row r="37" spans="1:9" x14ac:dyDescent="0.2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</row>
    <row r="38" spans="1:9" x14ac:dyDescent="0.2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</row>
    <row r="39" spans="1:9" x14ac:dyDescent="0.2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</row>
    <row r="40" spans="1:9" x14ac:dyDescent="0.2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</row>
    <row r="41" spans="1:9" x14ac:dyDescent="0.2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</row>
    <row r="42" spans="1:9" x14ac:dyDescent="0.2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</row>
    <row r="43" spans="1:9" x14ac:dyDescent="0.2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</row>
    <row r="44" spans="1:9" x14ac:dyDescent="0.2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</row>
    <row r="45" spans="1:9" x14ac:dyDescent="0.2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</row>
    <row r="46" spans="1:9" x14ac:dyDescent="0.2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</row>
    <row r="47" spans="1:9" x14ac:dyDescent="0.2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</row>
    <row r="48" spans="1:9" x14ac:dyDescent="0.2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</row>
    <row r="49" spans="1:9" x14ac:dyDescent="0.2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</row>
    <row r="50" spans="1:9" x14ac:dyDescent="0.2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</row>
    <row r="51" spans="1:9" x14ac:dyDescent="0.2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</row>
    <row r="52" spans="1:9" x14ac:dyDescent="0.2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</row>
    <row r="53" spans="1:9" x14ac:dyDescent="0.2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</row>
    <row r="54" spans="1:9" x14ac:dyDescent="0.2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</row>
    <row r="55" spans="1:9" x14ac:dyDescent="0.2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</row>
    <row r="56" spans="1:9" x14ac:dyDescent="0.2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</row>
    <row r="57" spans="1:9" x14ac:dyDescent="0.2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</row>
    <row r="58" spans="1:9" x14ac:dyDescent="0.2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</row>
    <row r="59" spans="1:9" x14ac:dyDescent="0.2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</row>
    <row r="60" spans="1:9" x14ac:dyDescent="0.2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</row>
    <row r="61" spans="1:9" x14ac:dyDescent="0.2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</row>
    <row r="62" spans="1:9" x14ac:dyDescent="0.2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</row>
    <row r="63" spans="1:9" x14ac:dyDescent="0.2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</row>
    <row r="64" spans="1:9" x14ac:dyDescent="0.2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</row>
    <row r="65" spans="1:9" x14ac:dyDescent="0.2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</row>
    <row r="66" spans="1:9" x14ac:dyDescent="0.2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</row>
    <row r="67" spans="1:9" x14ac:dyDescent="0.2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</row>
    <row r="68" spans="1:9" x14ac:dyDescent="0.2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</row>
    <row r="69" spans="1:9" x14ac:dyDescent="0.2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</row>
    <row r="70" spans="1:9" x14ac:dyDescent="0.2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</row>
    <row r="71" spans="1:9" x14ac:dyDescent="0.2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</row>
    <row r="72" spans="1:9" x14ac:dyDescent="0.2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</row>
    <row r="73" spans="1:9" x14ac:dyDescent="0.2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</row>
    <row r="74" spans="1:9" x14ac:dyDescent="0.2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</row>
    <row r="75" spans="1:9" x14ac:dyDescent="0.2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</row>
    <row r="76" spans="1:9" x14ac:dyDescent="0.2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</row>
    <row r="77" spans="1:9" x14ac:dyDescent="0.2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</row>
    <row r="78" spans="1:9" x14ac:dyDescent="0.2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</row>
    <row r="79" spans="1:9" x14ac:dyDescent="0.2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</row>
    <row r="80" spans="1:9" x14ac:dyDescent="0.2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</row>
    <row r="81" spans="1:9" x14ac:dyDescent="0.2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</row>
    <row r="82" spans="1:9" x14ac:dyDescent="0.2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</row>
    <row r="83" spans="1:9" x14ac:dyDescent="0.2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</row>
    <row r="84" spans="1:9" x14ac:dyDescent="0.2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</row>
    <row r="85" spans="1:9" x14ac:dyDescent="0.2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</row>
    <row r="86" spans="1:9" x14ac:dyDescent="0.2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</row>
    <row r="87" spans="1:9" x14ac:dyDescent="0.2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</row>
    <row r="88" spans="1:9" x14ac:dyDescent="0.2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</row>
    <row r="89" spans="1:9" x14ac:dyDescent="0.2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</row>
    <row r="90" spans="1:9" x14ac:dyDescent="0.2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</row>
    <row r="91" spans="1:9" x14ac:dyDescent="0.2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</row>
    <row r="92" spans="1:9" x14ac:dyDescent="0.2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</row>
    <row r="93" spans="1:9" x14ac:dyDescent="0.2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</row>
    <row r="94" spans="1:9" x14ac:dyDescent="0.2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</row>
    <row r="95" spans="1:9" x14ac:dyDescent="0.2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</row>
    <row r="96" spans="1:9" x14ac:dyDescent="0.2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</row>
    <row r="97" spans="1:9" x14ac:dyDescent="0.2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</row>
    <row r="98" spans="1:9" x14ac:dyDescent="0.2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</row>
    <row r="99" spans="1:9" x14ac:dyDescent="0.2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</row>
    <row r="100" spans="1:9" x14ac:dyDescent="0.2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</row>
    <row r="101" spans="1:9" x14ac:dyDescent="0.2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</row>
    <row r="102" spans="1:9" x14ac:dyDescent="0.2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</row>
    <row r="103" spans="1:9" x14ac:dyDescent="0.2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</row>
    <row r="104" spans="1:9" x14ac:dyDescent="0.2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</row>
    <row r="105" spans="1:9" x14ac:dyDescent="0.2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</row>
    <row r="106" spans="1:9" x14ac:dyDescent="0.2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</row>
    <row r="107" spans="1:9" x14ac:dyDescent="0.2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</row>
    <row r="108" spans="1:9" x14ac:dyDescent="0.2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</row>
    <row r="109" spans="1:9" x14ac:dyDescent="0.2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</row>
    <row r="110" spans="1:9" x14ac:dyDescent="0.2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</row>
    <row r="111" spans="1:9" x14ac:dyDescent="0.2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</row>
    <row r="112" spans="1:9" x14ac:dyDescent="0.2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</row>
    <row r="113" spans="1:9" x14ac:dyDescent="0.2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</row>
    <row r="114" spans="1:9" x14ac:dyDescent="0.2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</row>
    <row r="115" spans="1:9" x14ac:dyDescent="0.2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</row>
    <row r="116" spans="1:9" x14ac:dyDescent="0.2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</row>
    <row r="117" spans="1:9" x14ac:dyDescent="0.2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</row>
    <row r="118" spans="1:9" x14ac:dyDescent="0.2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</row>
    <row r="119" spans="1:9" x14ac:dyDescent="0.2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</row>
    <row r="120" spans="1:9" x14ac:dyDescent="0.2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</row>
    <row r="121" spans="1:9" x14ac:dyDescent="0.2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</row>
    <row r="122" spans="1:9" x14ac:dyDescent="0.2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</row>
    <row r="123" spans="1:9" x14ac:dyDescent="0.2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</row>
    <row r="124" spans="1:9" x14ac:dyDescent="0.2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</row>
    <row r="125" spans="1:9" x14ac:dyDescent="0.2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</row>
    <row r="126" spans="1:9" x14ac:dyDescent="0.2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</row>
    <row r="127" spans="1:9" x14ac:dyDescent="0.2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</row>
    <row r="128" spans="1:9" x14ac:dyDescent="0.2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</row>
    <row r="129" spans="1:9" x14ac:dyDescent="0.2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</row>
    <row r="130" spans="1:9" x14ac:dyDescent="0.2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</row>
    <row r="131" spans="1:9" x14ac:dyDescent="0.2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</row>
    <row r="132" spans="1:9" x14ac:dyDescent="0.2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</row>
    <row r="133" spans="1:9" x14ac:dyDescent="0.2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</row>
    <row r="134" spans="1:9" x14ac:dyDescent="0.2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</row>
    <row r="135" spans="1:9" x14ac:dyDescent="0.2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</row>
    <row r="136" spans="1:9" x14ac:dyDescent="0.2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</row>
    <row r="137" spans="1:9" x14ac:dyDescent="0.2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</row>
    <row r="138" spans="1:9" x14ac:dyDescent="0.2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</row>
    <row r="139" spans="1:9" x14ac:dyDescent="0.2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</row>
    <row r="140" spans="1:9" x14ac:dyDescent="0.2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</row>
    <row r="141" spans="1:9" x14ac:dyDescent="0.2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</row>
    <row r="142" spans="1:9" x14ac:dyDescent="0.2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</row>
    <row r="143" spans="1:9" x14ac:dyDescent="0.2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</row>
    <row r="144" spans="1:9" x14ac:dyDescent="0.2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</row>
    <row r="145" spans="1:9" x14ac:dyDescent="0.2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</row>
    <row r="146" spans="1:9" x14ac:dyDescent="0.2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</row>
    <row r="147" spans="1:9" x14ac:dyDescent="0.2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</row>
    <row r="148" spans="1:9" x14ac:dyDescent="0.2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</row>
    <row r="149" spans="1:9" x14ac:dyDescent="0.2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</row>
    <row r="150" spans="1:9" x14ac:dyDescent="0.2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</row>
    <row r="151" spans="1:9" x14ac:dyDescent="0.2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</row>
    <row r="152" spans="1:9" x14ac:dyDescent="0.2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</row>
    <row r="153" spans="1:9" x14ac:dyDescent="0.2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</row>
    <row r="154" spans="1:9" x14ac:dyDescent="0.2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</row>
    <row r="155" spans="1:9" x14ac:dyDescent="0.2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</row>
    <row r="156" spans="1:9" x14ac:dyDescent="0.2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</row>
    <row r="157" spans="1:9" x14ac:dyDescent="0.2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</row>
    <row r="158" spans="1:9" x14ac:dyDescent="0.2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</row>
    <row r="159" spans="1:9" x14ac:dyDescent="0.2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</row>
    <row r="160" spans="1:9" x14ac:dyDescent="0.2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</row>
    <row r="161" spans="1:9" x14ac:dyDescent="0.2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</row>
    <row r="162" spans="1:9" x14ac:dyDescent="0.2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</row>
    <row r="163" spans="1:9" x14ac:dyDescent="0.2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</row>
    <row r="164" spans="1:9" x14ac:dyDescent="0.2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</row>
    <row r="165" spans="1:9" x14ac:dyDescent="0.2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</row>
    <row r="166" spans="1:9" x14ac:dyDescent="0.2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</row>
    <row r="167" spans="1:9" x14ac:dyDescent="0.2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</row>
    <row r="168" spans="1:9" x14ac:dyDescent="0.2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</row>
    <row r="169" spans="1:9" x14ac:dyDescent="0.2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</row>
    <row r="170" spans="1:9" x14ac:dyDescent="0.2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</row>
    <row r="171" spans="1:9" x14ac:dyDescent="0.2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</row>
    <row r="172" spans="1:9" x14ac:dyDescent="0.2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</row>
    <row r="173" spans="1:9" x14ac:dyDescent="0.2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</row>
    <row r="174" spans="1:9" x14ac:dyDescent="0.2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</row>
    <row r="175" spans="1:9" x14ac:dyDescent="0.2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</row>
    <row r="176" spans="1:9" x14ac:dyDescent="0.2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</row>
    <row r="177" spans="1:9" x14ac:dyDescent="0.2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</row>
    <row r="178" spans="1:9" x14ac:dyDescent="0.2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</row>
    <row r="179" spans="1:9" x14ac:dyDescent="0.2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</row>
    <row r="180" spans="1:9" x14ac:dyDescent="0.2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</row>
    <row r="181" spans="1:9" x14ac:dyDescent="0.2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</row>
    <row r="182" spans="1:9" x14ac:dyDescent="0.2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</row>
    <row r="183" spans="1:9" x14ac:dyDescent="0.2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</row>
    <row r="184" spans="1:9" x14ac:dyDescent="0.2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</row>
    <row r="185" spans="1:9" x14ac:dyDescent="0.2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</row>
    <row r="186" spans="1:9" x14ac:dyDescent="0.2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</row>
    <row r="187" spans="1:9" x14ac:dyDescent="0.2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</row>
    <row r="188" spans="1:9" x14ac:dyDescent="0.2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</row>
    <row r="189" spans="1:9" x14ac:dyDescent="0.2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</row>
    <row r="190" spans="1:9" x14ac:dyDescent="0.2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</row>
    <row r="191" spans="1:9" x14ac:dyDescent="0.2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</row>
    <row r="192" spans="1:9" x14ac:dyDescent="0.2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</row>
    <row r="193" spans="1:9" x14ac:dyDescent="0.2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</row>
    <row r="194" spans="1:9" x14ac:dyDescent="0.2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</row>
    <row r="195" spans="1:9" x14ac:dyDescent="0.2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</row>
    <row r="196" spans="1:9" x14ac:dyDescent="0.2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</row>
    <row r="197" spans="1:9" x14ac:dyDescent="0.2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</row>
    <row r="198" spans="1:9" x14ac:dyDescent="0.2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</row>
    <row r="199" spans="1:9" x14ac:dyDescent="0.2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</row>
    <row r="200" spans="1:9" x14ac:dyDescent="0.2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</row>
    <row r="201" spans="1:9" x14ac:dyDescent="0.2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</row>
    <row r="202" spans="1:9" x14ac:dyDescent="0.2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</row>
    <row r="203" spans="1:9" x14ac:dyDescent="0.2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</row>
    <row r="204" spans="1:9" x14ac:dyDescent="0.2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</row>
    <row r="205" spans="1:9" x14ac:dyDescent="0.2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</row>
    <row r="206" spans="1:9" x14ac:dyDescent="0.2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</row>
    <row r="207" spans="1:9" x14ac:dyDescent="0.2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</row>
    <row r="208" spans="1:9" x14ac:dyDescent="0.2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</row>
    <row r="209" spans="1:9" x14ac:dyDescent="0.2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</row>
    <row r="210" spans="1:9" x14ac:dyDescent="0.2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</row>
    <row r="211" spans="1:9" x14ac:dyDescent="0.2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</row>
    <row r="212" spans="1:9" x14ac:dyDescent="0.2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</row>
    <row r="213" spans="1:9" x14ac:dyDescent="0.2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</row>
    <row r="214" spans="1:9" x14ac:dyDescent="0.2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</row>
    <row r="215" spans="1:9" x14ac:dyDescent="0.2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</row>
    <row r="216" spans="1:9" x14ac:dyDescent="0.2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</row>
    <row r="217" spans="1:9" x14ac:dyDescent="0.2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</row>
    <row r="218" spans="1:9" x14ac:dyDescent="0.2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</row>
    <row r="219" spans="1:9" x14ac:dyDescent="0.2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</row>
    <row r="220" spans="1:9" x14ac:dyDescent="0.2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</row>
    <row r="221" spans="1:9" x14ac:dyDescent="0.2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</row>
    <row r="222" spans="1:9" x14ac:dyDescent="0.2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</row>
    <row r="223" spans="1:9" x14ac:dyDescent="0.2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</row>
    <row r="224" spans="1:9" x14ac:dyDescent="0.2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</row>
    <row r="225" spans="1:9" x14ac:dyDescent="0.2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</row>
    <row r="226" spans="1:9" x14ac:dyDescent="0.2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</row>
    <row r="227" spans="1:9" x14ac:dyDescent="0.2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</row>
    <row r="228" spans="1:9" x14ac:dyDescent="0.2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</row>
    <row r="229" spans="1:9" x14ac:dyDescent="0.2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</row>
    <row r="230" spans="1:9" x14ac:dyDescent="0.2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</row>
    <row r="231" spans="1:9" x14ac:dyDescent="0.2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</row>
    <row r="232" spans="1:9" x14ac:dyDescent="0.2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</row>
    <row r="233" spans="1:9" x14ac:dyDescent="0.2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</row>
    <row r="234" spans="1:9" x14ac:dyDescent="0.2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</row>
    <row r="235" spans="1:9" x14ac:dyDescent="0.2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</row>
    <row r="236" spans="1:9" x14ac:dyDescent="0.2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</row>
    <row r="237" spans="1:9" x14ac:dyDescent="0.2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</row>
    <row r="238" spans="1:9" x14ac:dyDescent="0.2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</row>
    <row r="239" spans="1:9" x14ac:dyDescent="0.2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</row>
    <row r="240" spans="1:9" x14ac:dyDescent="0.2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</row>
    <row r="241" spans="1:9" x14ac:dyDescent="0.2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</row>
    <row r="242" spans="1:9" x14ac:dyDescent="0.2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</row>
    <row r="243" spans="1:9" x14ac:dyDescent="0.2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</row>
    <row r="244" spans="1:9" x14ac:dyDescent="0.2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</row>
    <row r="245" spans="1:9" x14ac:dyDescent="0.2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</row>
    <row r="246" spans="1:9" x14ac:dyDescent="0.2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</row>
    <row r="247" spans="1:9" x14ac:dyDescent="0.2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</row>
    <row r="248" spans="1:9" x14ac:dyDescent="0.2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</row>
    <row r="249" spans="1:9" x14ac:dyDescent="0.2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</row>
    <row r="250" spans="1:9" x14ac:dyDescent="0.2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</row>
    <row r="251" spans="1:9" x14ac:dyDescent="0.2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</row>
    <row r="252" spans="1:9" x14ac:dyDescent="0.2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</row>
    <row r="253" spans="1:9" x14ac:dyDescent="0.2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</row>
    <row r="254" spans="1:9" x14ac:dyDescent="0.2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</row>
    <row r="255" spans="1:9" x14ac:dyDescent="0.2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</row>
    <row r="256" spans="1:9" x14ac:dyDescent="0.2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</row>
    <row r="257" spans="1:9" x14ac:dyDescent="0.2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</row>
    <row r="258" spans="1:9" x14ac:dyDescent="0.2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</row>
    <row r="259" spans="1:9" x14ac:dyDescent="0.2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</row>
    <row r="260" spans="1:9" x14ac:dyDescent="0.2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</row>
    <row r="261" spans="1:9" x14ac:dyDescent="0.2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</row>
    <row r="262" spans="1:9" x14ac:dyDescent="0.2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</row>
    <row r="263" spans="1:9" x14ac:dyDescent="0.2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</row>
    <row r="264" spans="1:9" x14ac:dyDescent="0.2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</row>
    <row r="265" spans="1:9" x14ac:dyDescent="0.2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</row>
    <row r="266" spans="1:9" x14ac:dyDescent="0.2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</row>
    <row r="267" spans="1:9" x14ac:dyDescent="0.2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</row>
    <row r="268" spans="1:9" x14ac:dyDescent="0.2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</row>
    <row r="269" spans="1:9" x14ac:dyDescent="0.2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</row>
    <row r="270" spans="1:9" x14ac:dyDescent="0.2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</row>
    <row r="271" spans="1:9" x14ac:dyDescent="0.2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</row>
    <row r="272" spans="1:9" x14ac:dyDescent="0.2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</row>
    <row r="273" spans="1:9" x14ac:dyDescent="0.2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</row>
    <row r="274" spans="1:9" x14ac:dyDescent="0.2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</row>
    <row r="275" spans="1:9" x14ac:dyDescent="0.2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</row>
    <row r="276" spans="1:9" x14ac:dyDescent="0.2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</row>
    <row r="277" spans="1:9" x14ac:dyDescent="0.2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</row>
    <row r="278" spans="1:9" x14ac:dyDescent="0.2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</row>
    <row r="279" spans="1:9" x14ac:dyDescent="0.2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</row>
    <row r="280" spans="1:9" x14ac:dyDescent="0.2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</row>
    <row r="281" spans="1:9" x14ac:dyDescent="0.2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</row>
    <row r="282" spans="1:9" x14ac:dyDescent="0.2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</row>
    <row r="283" spans="1:9" x14ac:dyDescent="0.2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</row>
    <row r="284" spans="1:9" x14ac:dyDescent="0.2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</row>
    <row r="285" spans="1:9" x14ac:dyDescent="0.2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</row>
    <row r="286" spans="1:9" x14ac:dyDescent="0.2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</row>
    <row r="287" spans="1:9" x14ac:dyDescent="0.2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</row>
    <row r="288" spans="1:9" x14ac:dyDescent="0.2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</row>
    <row r="289" spans="1:9" x14ac:dyDescent="0.2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</row>
    <row r="290" spans="1:9" x14ac:dyDescent="0.2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</row>
    <row r="291" spans="1:9" x14ac:dyDescent="0.2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</row>
    <row r="292" spans="1:9" x14ac:dyDescent="0.2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</row>
    <row r="293" spans="1:9" x14ac:dyDescent="0.2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</row>
    <row r="294" spans="1:9" x14ac:dyDescent="0.2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</row>
    <row r="295" spans="1:9" x14ac:dyDescent="0.2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</row>
    <row r="296" spans="1:9" x14ac:dyDescent="0.2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</row>
    <row r="297" spans="1:9" x14ac:dyDescent="0.2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</row>
    <row r="298" spans="1:9" x14ac:dyDescent="0.2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</row>
    <row r="299" spans="1:9" x14ac:dyDescent="0.2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</row>
    <row r="300" spans="1:9" x14ac:dyDescent="0.2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</row>
    <row r="301" spans="1:9" x14ac:dyDescent="0.2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</row>
    <row r="302" spans="1:9" x14ac:dyDescent="0.2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</row>
    <row r="303" spans="1:9" x14ac:dyDescent="0.2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</row>
    <row r="304" spans="1:9" x14ac:dyDescent="0.2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</row>
    <row r="305" spans="1:9" x14ac:dyDescent="0.2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</row>
    <row r="306" spans="1:9" x14ac:dyDescent="0.2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</row>
    <row r="307" spans="1:9" x14ac:dyDescent="0.2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</row>
    <row r="308" spans="1:9" x14ac:dyDescent="0.2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</row>
    <row r="309" spans="1:9" x14ac:dyDescent="0.2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</row>
    <row r="310" spans="1:9" x14ac:dyDescent="0.2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</row>
    <row r="311" spans="1:9" x14ac:dyDescent="0.2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</row>
    <row r="312" spans="1:9" x14ac:dyDescent="0.2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</row>
    <row r="313" spans="1:9" x14ac:dyDescent="0.2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</row>
    <row r="314" spans="1:9" x14ac:dyDescent="0.2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</row>
    <row r="315" spans="1:9" x14ac:dyDescent="0.2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</row>
    <row r="316" spans="1:9" x14ac:dyDescent="0.2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</row>
    <row r="317" spans="1:9" x14ac:dyDescent="0.2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</row>
    <row r="318" spans="1:9" x14ac:dyDescent="0.2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</row>
    <row r="319" spans="1:9" x14ac:dyDescent="0.2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</row>
    <row r="320" spans="1:9" x14ac:dyDescent="0.2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</row>
    <row r="321" spans="1:9" x14ac:dyDescent="0.2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</row>
    <row r="322" spans="1:9" x14ac:dyDescent="0.2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</row>
    <row r="323" spans="1:9" x14ac:dyDescent="0.2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</row>
    <row r="324" spans="1:9" x14ac:dyDescent="0.2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</row>
    <row r="325" spans="1:9" x14ac:dyDescent="0.2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</row>
    <row r="326" spans="1:9" x14ac:dyDescent="0.2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</row>
    <row r="327" spans="1:9" x14ac:dyDescent="0.2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</row>
    <row r="328" spans="1:9" x14ac:dyDescent="0.2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</row>
    <row r="329" spans="1:9" x14ac:dyDescent="0.2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</row>
    <row r="330" spans="1:9" x14ac:dyDescent="0.2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</row>
    <row r="331" spans="1:9" x14ac:dyDescent="0.2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</row>
    <row r="332" spans="1:9" x14ac:dyDescent="0.2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</row>
    <row r="333" spans="1:9" x14ac:dyDescent="0.2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</row>
    <row r="334" spans="1:9" x14ac:dyDescent="0.2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</row>
    <row r="335" spans="1:9" x14ac:dyDescent="0.2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</row>
    <row r="336" spans="1:9" x14ac:dyDescent="0.2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</row>
    <row r="337" spans="1:9" x14ac:dyDescent="0.2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</row>
    <row r="338" spans="1:9" x14ac:dyDescent="0.2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</row>
    <row r="339" spans="1:9" x14ac:dyDescent="0.2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</row>
    <row r="340" spans="1:9" x14ac:dyDescent="0.2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</row>
    <row r="341" spans="1:9" x14ac:dyDescent="0.2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</row>
    <row r="342" spans="1:9" x14ac:dyDescent="0.2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</row>
    <row r="343" spans="1:9" x14ac:dyDescent="0.2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</row>
    <row r="344" spans="1:9" x14ac:dyDescent="0.2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</row>
    <row r="345" spans="1:9" x14ac:dyDescent="0.2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</row>
    <row r="346" spans="1:9" x14ac:dyDescent="0.2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</row>
    <row r="347" spans="1:9" x14ac:dyDescent="0.2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</row>
    <row r="348" spans="1:9" x14ac:dyDescent="0.2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</row>
    <row r="349" spans="1:9" x14ac:dyDescent="0.2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</row>
    <row r="350" spans="1:9" x14ac:dyDescent="0.2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</row>
    <row r="351" spans="1:9" x14ac:dyDescent="0.2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</row>
    <row r="352" spans="1:9" x14ac:dyDescent="0.2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</row>
    <row r="353" spans="1:9" x14ac:dyDescent="0.2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</row>
    <row r="354" spans="1:9" x14ac:dyDescent="0.2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</row>
    <row r="355" spans="1:9" x14ac:dyDescent="0.2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</row>
    <row r="356" spans="1:9" x14ac:dyDescent="0.2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</row>
    <row r="357" spans="1:9" x14ac:dyDescent="0.2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</row>
    <row r="358" spans="1:9" x14ac:dyDescent="0.2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</row>
    <row r="359" spans="1:9" x14ac:dyDescent="0.2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</row>
    <row r="360" spans="1:9" x14ac:dyDescent="0.2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</row>
    <row r="361" spans="1:9" x14ac:dyDescent="0.2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</row>
    <row r="362" spans="1:9" x14ac:dyDescent="0.2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</row>
    <row r="363" spans="1:9" x14ac:dyDescent="0.2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</row>
    <row r="364" spans="1:9" x14ac:dyDescent="0.2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</row>
    <row r="365" spans="1:9" x14ac:dyDescent="0.2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</row>
    <row r="366" spans="1:9" x14ac:dyDescent="0.2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</row>
    <row r="367" spans="1:9" x14ac:dyDescent="0.2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</row>
    <row r="368" spans="1:9" x14ac:dyDescent="0.2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</row>
    <row r="369" spans="1:9" x14ac:dyDescent="0.2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</row>
    <row r="370" spans="1:9" x14ac:dyDescent="0.2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</row>
    <row r="371" spans="1:9" x14ac:dyDescent="0.2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</row>
    <row r="372" spans="1:9" x14ac:dyDescent="0.2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</row>
    <row r="373" spans="1:9" x14ac:dyDescent="0.2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</row>
    <row r="374" spans="1:9" x14ac:dyDescent="0.2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</row>
    <row r="375" spans="1:9" x14ac:dyDescent="0.2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</row>
    <row r="376" spans="1:9" x14ac:dyDescent="0.2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</row>
    <row r="377" spans="1:9" x14ac:dyDescent="0.2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</row>
    <row r="378" spans="1:9" x14ac:dyDescent="0.2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</row>
    <row r="379" spans="1:9" x14ac:dyDescent="0.2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</row>
    <row r="380" spans="1:9" x14ac:dyDescent="0.2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</row>
    <row r="381" spans="1:9" x14ac:dyDescent="0.2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</row>
    <row r="382" spans="1:9" x14ac:dyDescent="0.2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</row>
    <row r="383" spans="1:9" x14ac:dyDescent="0.2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</row>
    <row r="384" spans="1:9" x14ac:dyDescent="0.2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</row>
    <row r="385" spans="1:9" x14ac:dyDescent="0.2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</row>
    <row r="386" spans="1:9" x14ac:dyDescent="0.2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</row>
    <row r="387" spans="1:9" x14ac:dyDescent="0.2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</row>
    <row r="388" spans="1:9" x14ac:dyDescent="0.2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</row>
    <row r="389" spans="1:9" x14ac:dyDescent="0.2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</row>
    <row r="390" spans="1:9" x14ac:dyDescent="0.2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</row>
    <row r="391" spans="1:9" x14ac:dyDescent="0.2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</row>
    <row r="392" spans="1:9" x14ac:dyDescent="0.2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</row>
    <row r="393" spans="1:9" x14ac:dyDescent="0.2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</row>
    <row r="394" spans="1:9" x14ac:dyDescent="0.2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</row>
    <row r="395" spans="1:9" x14ac:dyDescent="0.2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</row>
    <row r="396" spans="1:9" x14ac:dyDescent="0.2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</row>
    <row r="397" spans="1:9" x14ac:dyDescent="0.2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</row>
    <row r="398" spans="1:9" x14ac:dyDescent="0.2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</row>
    <row r="399" spans="1:9" x14ac:dyDescent="0.2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</row>
    <row r="400" spans="1:9" x14ac:dyDescent="0.2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</row>
    <row r="401" spans="1:9" x14ac:dyDescent="0.2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</row>
    <row r="402" spans="1:9" x14ac:dyDescent="0.2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</row>
    <row r="403" spans="1:9" x14ac:dyDescent="0.2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</row>
    <row r="404" spans="1:9" x14ac:dyDescent="0.2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</row>
    <row r="405" spans="1:9" x14ac:dyDescent="0.2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</row>
    <row r="406" spans="1:9" x14ac:dyDescent="0.2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</row>
    <row r="407" spans="1:9" x14ac:dyDescent="0.2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</row>
    <row r="408" spans="1:9" x14ac:dyDescent="0.2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</row>
    <row r="409" spans="1:9" x14ac:dyDescent="0.2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</row>
    <row r="410" spans="1:9" x14ac:dyDescent="0.2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</row>
    <row r="411" spans="1:9" x14ac:dyDescent="0.2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</row>
    <row r="412" spans="1:9" x14ac:dyDescent="0.2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</row>
    <row r="413" spans="1:9" x14ac:dyDescent="0.2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</row>
    <row r="414" spans="1:9" x14ac:dyDescent="0.2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</row>
    <row r="415" spans="1:9" x14ac:dyDescent="0.2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</row>
    <row r="416" spans="1:9" x14ac:dyDescent="0.2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</row>
    <row r="417" spans="1:9" x14ac:dyDescent="0.2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</row>
    <row r="418" spans="1:9" x14ac:dyDescent="0.2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</row>
    <row r="419" spans="1:9" x14ac:dyDescent="0.2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</row>
    <row r="420" spans="1:9" x14ac:dyDescent="0.2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</row>
    <row r="421" spans="1:9" x14ac:dyDescent="0.2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</row>
    <row r="422" spans="1:9" x14ac:dyDescent="0.2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</row>
    <row r="423" spans="1:9" x14ac:dyDescent="0.2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</row>
    <row r="424" spans="1:9" x14ac:dyDescent="0.2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</row>
    <row r="425" spans="1:9" x14ac:dyDescent="0.2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</row>
    <row r="426" spans="1:9" x14ac:dyDescent="0.2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</row>
    <row r="427" spans="1:9" x14ac:dyDescent="0.2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</row>
    <row r="428" spans="1:9" x14ac:dyDescent="0.2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</row>
    <row r="429" spans="1:9" x14ac:dyDescent="0.2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</row>
    <row r="430" spans="1:9" x14ac:dyDescent="0.2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</row>
    <row r="431" spans="1:9" x14ac:dyDescent="0.2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</row>
    <row r="432" spans="1:9" x14ac:dyDescent="0.2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</row>
    <row r="433" spans="1:9" x14ac:dyDescent="0.2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</row>
    <row r="434" spans="1:9" x14ac:dyDescent="0.2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</row>
    <row r="435" spans="1:9" x14ac:dyDescent="0.2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</row>
    <row r="436" spans="1:9" x14ac:dyDescent="0.2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</row>
    <row r="437" spans="1:9" x14ac:dyDescent="0.2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</row>
    <row r="438" spans="1:9" x14ac:dyDescent="0.2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</row>
    <row r="439" spans="1:9" x14ac:dyDescent="0.2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</row>
    <row r="440" spans="1:9" x14ac:dyDescent="0.2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</row>
    <row r="441" spans="1:9" x14ac:dyDescent="0.2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</row>
    <row r="442" spans="1:9" x14ac:dyDescent="0.2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</row>
    <row r="443" spans="1:9" x14ac:dyDescent="0.2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</row>
    <row r="444" spans="1:9" x14ac:dyDescent="0.2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</row>
    <row r="445" spans="1:9" x14ac:dyDescent="0.2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</row>
    <row r="446" spans="1:9" x14ac:dyDescent="0.2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</row>
    <row r="447" spans="1:9" x14ac:dyDescent="0.2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</row>
    <row r="448" spans="1:9" x14ac:dyDescent="0.2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</row>
    <row r="449" spans="1:9" x14ac:dyDescent="0.2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</row>
    <row r="450" spans="1:9" x14ac:dyDescent="0.2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</row>
    <row r="451" spans="1:9" x14ac:dyDescent="0.2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</row>
    <row r="452" spans="1:9" x14ac:dyDescent="0.2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</row>
    <row r="453" spans="1:9" x14ac:dyDescent="0.2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</row>
    <row r="454" spans="1:9" x14ac:dyDescent="0.2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</row>
    <row r="455" spans="1:9" x14ac:dyDescent="0.2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</row>
    <row r="456" spans="1:9" x14ac:dyDescent="0.2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</row>
    <row r="457" spans="1:9" x14ac:dyDescent="0.2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</row>
    <row r="458" spans="1:9" x14ac:dyDescent="0.2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</row>
    <row r="459" spans="1:9" x14ac:dyDescent="0.2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</row>
    <row r="460" spans="1:9" x14ac:dyDescent="0.2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</row>
    <row r="461" spans="1:9" x14ac:dyDescent="0.2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</row>
    <row r="462" spans="1:9" x14ac:dyDescent="0.2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</row>
    <row r="463" spans="1:9" x14ac:dyDescent="0.2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</row>
    <row r="464" spans="1:9" x14ac:dyDescent="0.2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</row>
    <row r="465" spans="1:9" x14ac:dyDescent="0.2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</row>
    <row r="466" spans="1:9" x14ac:dyDescent="0.2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</row>
    <row r="467" spans="1:9" x14ac:dyDescent="0.2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</row>
    <row r="468" spans="1:9" x14ac:dyDescent="0.2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</row>
    <row r="469" spans="1:9" x14ac:dyDescent="0.2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</row>
    <row r="470" spans="1:9" x14ac:dyDescent="0.2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</row>
    <row r="471" spans="1:9" x14ac:dyDescent="0.2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</row>
    <row r="472" spans="1:9" x14ac:dyDescent="0.2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</row>
    <row r="473" spans="1:9" x14ac:dyDescent="0.2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</row>
    <row r="474" spans="1:9" x14ac:dyDescent="0.2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</row>
    <row r="475" spans="1:9" x14ac:dyDescent="0.2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</row>
    <row r="476" spans="1:9" x14ac:dyDescent="0.2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</row>
    <row r="477" spans="1:9" x14ac:dyDescent="0.2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</row>
    <row r="478" spans="1:9" x14ac:dyDescent="0.2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</row>
    <row r="479" spans="1:9" x14ac:dyDescent="0.2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</row>
    <row r="480" spans="1:9" x14ac:dyDescent="0.2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</row>
    <row r="481" spans="1:9" x14ac:dyDescent="0.2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</row>
    <row r="482" spans="1:9" x14ac:dyDescent="0.2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</row>
    <row r="483" spans="1:9" x14ac:dyDescent="0.2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</row>
    <row r="484" spans="1:9" x14ac:dyDescent="0.2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</row>
    <row r="485" spans="1:9" x14ac:dyDescent="0.2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</row>
    <row r="486" spans="1:9" x14ac:dyDescent="0.2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</row>
    <row r="487" spans="1:9" x14ac:dyDescent="0.2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</row>
    <row r="488" spans="1:9" x14ac:dyDescent="0.2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</row>
    <row r="489" spans="1:9" x14ac:dyDescent="0.2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</row>
    <row r="490" spans="1:9" x14ac:dyDescent="0.2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</row>
    <row r="491" spans="1:9" x14ac:dyDescent="0.2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</row>
    <row r="492" spans="1:9" x14ac:dyDescent="0.2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</row>
    <row r="493" spans="1:9" x14ac:dyDescent="0.2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</row>
    <row r="494" spans="1:9" x14ac:dyDescent="0.2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</row>
    <row r="495" spans="1:9" x14ac:dyDescent="0.2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</row>
    <row r="496" spans="1:9" x14ac:dyDescent="0.2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</row>
    <row r="497" spans="1:9" x14ac:dyDescent="0.2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</row>
    <row r="498" spans="1:9" x14ac:dyDescent="0.2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</row>
    <row r="499" spans="1:9" x14ac:dyDescent="0.2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</row>
    <row r="500" spans="1:9" x14ac:dyDescent="0.2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</row>
    <row r="501" spans="1:9" x14ac:dyDescent="0.2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</row>
    <row r="502" spans="1:9" x14ac:dyDescent="0.2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</row>
    <row r="503" spans="1:9" x14ac:dyDescent="0.2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</row>
    <row r="504" spans="1:9" x14ac:dyDescent="0.2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</row>
    <row r="505" spans="1:9" x14ac:dyDescent="0.2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</row>
    <row r="506" spans="1:9" x14ac:dyDescent="0.2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</row>
    <row r="507" spans="1:9" x14ac:dyDescent="0.2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</row>
    <row r="508" spans="1:9" x14ac:dyDescent="0.2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</row>
    <row r="509" spans="1:9" x14ac:dyDescent="0.2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</row>
    <row r="510" spans="1:9" x14ac:dyDescent="0.2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</row>
    <row r="511" spans="1:9" x14ac:dyDescent="0.2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</row>
    <row r="512" spans="1:9" x14ac:dyDescent="0.2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</row>
    <row r="513" spans="1:9" x14ac:dyDescent="0.2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</row>
    <row r="514" spans="1:9" x14ac:dyDescent="0.2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</row>
    <row r="515" spans="1:9" x14ac:dyDescent="0.2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</row>
    <row r="516" spans="1:9" x14ac:dyDescent="0.2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</row>
    <row r="517" spans="1:9" x14ac:dyDescent="0.2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</row>
    <row r="518" spans="1:9" x14ac:dyDescent="0.2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</row>
    <row r="519" spans="1:9" x14ac:dyDescent="0.2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</row>
    <row r="520" spans="1:9" x14ac:dyDescent="0.2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</row>
    <row r="521" spans="1:9" x14ac:dyDescent="0.2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</row>
    <row r="522" spans="1:9" x14ac:dyDescent="0.2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</row>
    <row r="523" spans="1:9" x14ac:dyDescent="0.2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</row>
    <row r="524" spans="1:9" x14ac:dyDescent="0.2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</row>
    <row r="525" spans="1:9" x14ac:dyDescent="0.2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</row>
    <row r="526" spans="1:9" x14ac:dyDescent="0.2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</row>
    <row r="527" spans="1:9" x14ac:dyDescent="0.2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</row>
    <row r="528" spans="1:9" x14ac:dyDescent="0.2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</row>
    <row r="529" spans="1:9" x14ac:dyDescent="0.2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</row>
    <row r="530" spans="1:9" x14ac:dyDescent="0.2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</row>
    <row r="531" spans="1:9" x14ac:dyDescent="0.2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</row>
    <row r="532" spans="1:9" x14ac:dyDescent="0.2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</row>
    <row r="533" spans="1:9" x14ac:dyDescent="0.2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</row>
    <row r="534" spans="1:9" x14ac:dyDescent="0.2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</row>
    <row r="535" spans="1:9" x14ac:dyDescent="0.2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</row>
    <row r="536" spans="1:9" x14ac:dyDescent="0.2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</row>
    <row r="537" spans="1:9" x14ac:dyDescent="0.2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</row>
    <row r="538" spans="1:9" x14ac:dyDescent="0.2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</row>
    <row r="539" spans="1:9" x14ac:dyDescent="0.2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</row>
    <row r="540" spans="1:9" x14ac:dyDescent="0.2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</row>
    <row r="541" spans="1:9" x14ac:dyDescent="0.2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</row>
    <row r="542" spans="1:9" x14ac:dyDescent="0.2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</row>
    <row r="543" spans="1:9" x14ac:dyDescent="0.2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</row>
    <row r="544" spans="1:9" x14ac:dyDescent="0.2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</row>
    <row r="545" spans="1:9" x14ac:dyDescent="0.2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</row>
    <row r="546" spans="1:9" x14ac:dyDescent="0.2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</row>
    <row r="547" spans="1:9" x14ac:dyDescent="0.2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</row>
    <row r="548" spans="1:9" x14ac:dyDescent="0.2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</row>
    <row r="549" spans="1:9" x14ac:dyDescent="0.2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</row>
    <row r="550" spans="1:9" x14ac:dyDescent="0.2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</row>
    <row r="551" spans="1:9" x14ac:dyDescent="0.2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</row>
    <row r="552" spans="1:9" x14ac:dyDescent="0.2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</row>
    <row r="553" spans="1:9" x14ac:dyDescent="0.2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</row>
    <row r="554" spans="1:9" x14ac:dyDescent="0.2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</row>
    <row r="555" spans="1:9" x14ac:dyDescent="0.2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</row>
    <row r="556" spans="1:9" x14ac:dyDescent="0.2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</row>
    <row r="557" spans="1:9" x14ac:dyDescent="0.2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</row>
    <row r="558" spans="1:9" x14ac:dyDescent="0.2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</row>
    <row r="559" spans="1:9" x14ac:dyDescent="0.2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</row>
    <row r="560" spans="1:9" x14ac:dyDescent="0.2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</row>
    <row r="561" spans="1:9" x14ac:dyDescent="0.2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</row>
    <row r="562" spans="1:9" x14ac:dyDescent="0.2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</row>
    <row r="563" spans="1:9" x14ac:dyDescent="0.2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</row>
    <row r="564" spans="1:9" x14ac:dyDescent="0.2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</row>
    <row r="565" spans="1:9" x14ac:dyDescent="0.2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</row>
    <row r="566" spans="1:9" x14ac:dyDescent="0.2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</row>
    <row r="567" spans="1:9" x14ac:dyDescent="0.2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</row>
    <row r="568" spans="1:9" x14ac:dyDescent="0.2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</row>
    <row r="569" spans="1:9" x14ac:dyDescent="0.2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</row>
    <row r="570" spans="1:9" x14ac:dyDescent="0.2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</row>
    <row r="571" spans="1:9" x14ac:dyDescent="0.2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</row>
    <row r="572" spans="1:9" x14ac:dyDescent="0.2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</row>
    <row r="573" spans="1:9" x14ac:dyDescent="0.2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</row>
    <row r="574" spans="1:9" x14ac:dyDescent="0.2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</row>
    <row r="575" spans="1:9" x14ac:dyDescent="0.2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</row>
    <row r="576" spans="1:9" x14ac:dyDescent="0.2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</row>
    <row r="577" spans="1:9" x14ac:dyDescent="0.2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</row>
    <row r="578" spans="1:9" x14ac:dyDescent="0.2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</row>
    <row r="579" spans="1:9" x14ac:dyDescent="0.2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</row>
    <row r="580" spans="1:9" x14ac:dyDescent="0.2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</row>
    <row r="581" spans="1:9" x14ac:dyDescent="0.2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</row>
    <row r="582" spans="1:9" x14ac:dyDescent="0.2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</row>
    <row r="583" spans="1:9" x14ac:dyDescent="0.2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</row>
    <row r="584" spans="1:9" x14ac:dyDescent="0.2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</row>
    <row r="585" spans="1:9" x14ac:dyDescent="0.2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</row>
    <row r="586" spans="1:9" x14ac:dyDescent="0.2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</row>
    <row r="587" spans="1:9" x14ac:dyDescent="0.2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</row>
    <row r="588" spans="1:9" x14ac:dyDescent="0.2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</row>
    <row r="589" spans="1:9" x14ac:dyDescent="0.2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</row>
    <row r="590" spans="1:9" x14ac:dyDescent="0.2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</row>
    <row r="591" spans="1:9" x14ac:dyDescent="0.2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</row>
    <row r="592" spans="1:9" x14ac:dyDescent="0.2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</row>
    <row r="593" spans="1:9" x14ac:dyDescent="0.2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</row>
    <row r="594" spans="1:9" x14ac:dyDescent="0.2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</row>
    <row r="595" spans="1:9" x14ac:dyDescent="0.2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</row>
    <row r="596" spans="1:9" x14ac:dyDescent="0.2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</row>
    <row r="597" spans="1:9" x14ac:dyDescent="0.2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</row>
    <row r="598" spans="1:9" x14ac:dyDescent="0.2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</row>
    <row r="599" spans="1:9" x14ac:dyDescent="0.2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</row>
    <row r="600" spans="1:9" x14ac:dyDescent="0.2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</row>
    <row r="601" spans="1:9" x14ac:dyDescent="0.2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</row>
    <row r="602" spans="1:9" x14ac:dyDescent="0.2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</row>
    <row r="603" spans="1:9" x14ac:dyDescent="0.2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</row>
    <row r="604" spans="1:9" x14ac:dyDescent="0.2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</row>
    <row r="605" spans="1:9" x14ac:dyDescent="0.2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</row>
    <row r="606" spans="1:9" x14ac:dyDescent="0.2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</row>
    <row r="607" spans="1:9" x14ac:dyDescent="0.2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</row>
    <row r="608" spans="1:9" x14ac:dyDescent="0.2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</row>
    <row r="609" spans="1:9" x14ac:dyDescent="0.2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</row>
    <row r="610" spans="1:9" x14ac:dyDescent="0.2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</row>
    <row r="611" spans="1:9" x14ac:dyDescent="0.2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</row>
    <row r="612" spans="1:9" x14ac:dyDescent="0.2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</row>
    <row r="613" spans="1:9" x14ac:dyDescent="0.2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</row>
    <row r="614" spans="1:9" x14ac:dyDescent="0.2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</row>
    <row r="615" spans="1:9" x14ac:dyDescent="0.2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</row>
    <row r="616" spans="1:9" x14ac:dyDescent="0.2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</row>
    <row r="617" spans="1:9" x14ac:dyDescent="0.2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</row>
    <row r="618" spans="1:9" x14ac:dyDescent="0.2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</row>
    <row r="619" spans="1:9" x14ac:dyDescent="0.2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</row>
    <row r="620" spans="1:9" x14ac:dyDescent="0.2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</row>
    <row r="621" spans="1:9" x14ac:dyDescent="0.2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</row>
    <row r="622" spans="1:9" x14ac:dyDescent="0.2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</row>
    <row r="623" spans="1:9" x14ac:dyDescent="0.2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</row>
    <row r="624" spans="1:9" x14ac:dyDescent="0.2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</row>
    <row r="625" spans="1:9" x14ac:dyDescent="0.2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</row>
    <row r="626" spans="1:9" x14ac:dyDescent="0.2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</row>
    <row r="627" spans="1:9" x14ac:dyDescent="0.2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</row>
    <row r="628" spans="1:9" x14ac:dyDescent="0.2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</row>
    <row r="629" spans="1:9" x14ac:dyDescent="0.2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</row>
    <row r="630" spans="1:9" x14ac:dyDescent="0.2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</row>
    <row r="631" spans="1:9" x14ac:dyDescent="0.2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</row>
    <row r="632" spans="1:9" x14ac:dyDescent="0.2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</row>
    <row r="633" spans="1:9" x14ac:dyDescent="0.2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</row>
    <row r="634" spans="1:9" x14ac:dyDescent="0.2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</row>
    <row r="635" spans="1:9" x14ac:dyDescent="0.2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</row>
    <row r="636" spans="1:9" x14ac:dyDescent="0.2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</row>
    <row r="637" spans="1:9" x14ac:dyDescent="0.2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</row>
    <row r="638" spans="1:9" x14ac:dyDescent="0.2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</row>
    <row r="639" spans="1:9" x14ac:dyDescent="0.2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</row>
    <row r="640" spans="1:9" x14ac:dyDescent="0.2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</row>
    <row r="641" spans="1:9" x14ac:dyDescent="0.2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</row>
    <row r="642" spans="1:9" x14ac:dyDescent="0.2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</row>
    <row r="643" spans="1:9" x14ac:dyDescent="0.2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</row>
    <row r="644" spans="1:9" x14ac:dyDescent="0.2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</row>
    <row r="645" spans="1:9" x14ac:dyDescent="0.2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</row>
    <row r="646" spans="1:9" x14ac:dyDescent="0.2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</row>
    <row r="647" spans="1:9" x14ac:dyDescent="0.2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</row>
    <row r="648" spans="1:9" x14ac:dyDescent="0.2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</row>
    <row r="649" spans="1:9" x14ac:dyDescent="0.2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</row>
    <row r="650" spans="1:9" x14ac:dyDescent="0.2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</row>
    <row r="651" spans="1:9" x14ac:dyDescent="0.2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</row>
    <row r="652" spans="1:9" x14ac:dyDescent="0.2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</row>
    <row r="653" spans="1:9" x14ac:dyDescent="0.2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</row>
    <row r="654" spans="1:9" x14ac:dyDescent="0.2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</row>
    <row r="655" spans="1:9" x14ac:dyDescent="0.2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</row>
    <row r="656" spans="1:9" x14ac:dyDescent="0.2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</row>
    <row r="657" spans="1:9" x14ac:dyDescent="0.2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</row>
    <row r="658" spans="1:9" x14ac:dyDescent="0.2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</row>
    <row r="659" spans="1:9" x14ac:dyDescent="0.2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</row>
    <row r="660" spans="1:9" x14ac:dyDescent="0.2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</row>
    <row r="661" spans="1:9" x14ac:dyDescent="0.2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</row>
    <row r="662" spans="1:9" x14ac:dyDescent="0.2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</row>
    <row r="663" spans="1:9" x14ac:dyDescent="0.2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</row>
    <row r="664" spans="1:9" x14ac:dyDescent="0.2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</row>
    <row r="665" spans="1:9" x14ac:dyDescent="0.2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</row>
    <row r="666" spans="1:9" x14ac:dyDescent="0.2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</row>
    <row r="667" spans="1:9" x14ac:dyDescent="0.2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</row>
    <row r="668" spans="1:9" x14ac:dyDescent="0.2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</row>
    <row r="669" spans="1:9" x14ac:dyDescent="0.2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</row>
    <row r="670" spans="1:9" x14ac:dyDescent="0.2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</row>
    <row r="671" spans="1:9" x14ac:dyDescent="0.2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</row>
    <row r="672" spans="1:9" x14ac:dyDescent="0.2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</row>
    <row r="673" spans="1:9" x14ac:dyDescent="0.2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</row>
    <row r="674" spans="1:9" x14ac:dyDescent="0.2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</row>
    <row r="675" spans="1:9" x14ac:dyDescent="0.2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</row>
    <row r="676" spans="1:9" x14ac:dyDescent="0.2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</row>
    <row r="677" spans="1:9" x14ac:dyDescent="0.2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</row>
    <row r="678" spans="1:9" x14ac:dyDescent="0.2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</row>
    <row r="679" spans="1:9" x14ac:dyDescent="0.2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</row>
    <row r="680" spans="1:9" x14ac:dyDescent="0.2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</row>
    <row r="681" spans="1:9" x14ac:dyDescent="0.2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</row>
    <row r="682" spans="1:9" x14ac:dyDescent="0.2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</row>
    <row r="683" spans="1:9" x14ac:dyDescent="0.2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</row>
    <row r="684" spans="1:9" x14ac:dyDescent="0.2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</row>
    <row r="685" spans="1:9" x14ac:dyDescent="0.2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</row>
    <row r="686" spans="1:9" x14ac:dyDescent="0.2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</row>
    <row r="687" spans="1:9" x14ac:dyDescent="0.2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</row>
    <row r="688" spans="1:9" x14ac:dyDescent="0.2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</row>
    <row r="689" spans="1:9" x14ac:dyDescent="0.2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</row>
    <row r="690" spans="1:9" x14ac:dyDescent="0.2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</row>
    <row r="691" spans="1:9" x14ac:dyDescent="0.2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</row>
    <row r="692" spans="1:9" x14ac:dyDescent="0.2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</row>
    <row r="693" spans="1:9" x14ac:dyDescent="0.2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</row>
    <row r="694" spans="1:9" x14ac:dyDescent="0.2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</row>
    <row r="695" spans="1:9" x14ac:dyDescent="0.2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</row>
    <row r="696" spans="1:9" x14ac:dyDescent="0.2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</row>
    <row r="697" spans="1:9" x14ac:dyDescent="0.2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</row>
    <row r="698" spans="1:9" x14ac:dyDescent="0.2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</row>
    <row r="699" spans="1:9" x14ac:dyDescent="0.2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</row>
    <row r="700" spans="1:9" x14ac:dyDescent="0.2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</row>
    <row r="701" spans="1:9" x14ac:dyDescent="0.2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</row>
    <row r="702" spans="1:9" x14ac:dyDescent="0.2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</row>
    <row r="703" spans="1:9" x14ac:dyDescent="0.2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</row>
    <row r="704" spans="1:9" x14ac:dyDescent="0.2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</row>
    <row r="705" spans="1:9" x14ac:dyDescent="0.2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</row>
    <row r="706" spans="1:9" x14ac:dyDescent="0.2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</row>
    <row r="707" spans="1:9" x14ac:dyDescent="0.2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</row>
    <row r="708" spans="1:9" x14ac:dyDescent="0.2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</row>
    <row r="709" spans="1:9" x14ac:dyDescent="0.2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</row>
    <row r="710" spans="1:9" x14ac:dyDescent="0.2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</row>
    <row r="711" spans="1:9" x14ac:dyDescent="0.2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</row>
    <row r="712" spans="1:9" x14ac:dyDescent="0.2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</row>
    <row r="713" spans="1:9" x14ac:dyDescent="0.2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</row>
    <row r="714" spans="1:9" x14ac:dyDescent="0.2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</row>
    <row r="715" spans="1:9" x14ac:dyDescent="0.2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</row>
    <row r="716" spans="1:9" x14ac:dyDescent="0.2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</row>
    <row r="717" spans="1:9" x14ac:dyDescent="0.2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</row>
    <row r="718" spans="1:9" x14ac:dyDescent="0.2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</row>
    <row r="719" spans="1:9" x14ac:dyDescent="0.2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</row>
    <row r="720" spans="1:9" x14ac:dyDescent="0.2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</row>
    <row r="721" spans="1:9" x14ac:dyDescent="0.2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</row>
    <row r="722" spans="1:9" x14ac:dyDescent="0.2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</row>
    <row r="723" spans="1:9" x14ac:dyDescent="0.2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</row>
    <row r="724" spans="1:9" x14ac:dyDescent="0.2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</row>
    <row r="725" spans="1:9" x14ac:dyDescent="0.2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</row>
    <row r="726" spans="1:9" x14ac:dyDescent="0.2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</row>
    <row r="727" spans="1:9" x14ac:dyDescent="0.2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</row>
    <row r="728" spans="1:9" x14ac:dyDescent="0.2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</row>
    <row r="729" spans="1:9" x14ac:dyDescent="0.2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</row>
    <row r="730" spans="1:9" x14ac:dyDescent="0.2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</row>
    <row r="731" spans="1:9" x14ac:dyDescent="0.2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</row>
    <row r="732" spans="1:9" x14ac:dyDescent="0.2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</row>
    <row r="733" spans="1:9" x14ac:dyDescent="0.2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</row>
    <row r="734" spans="1:9" x14ac:dyDescent="0.2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</row>
    <row r="735" spans="1:9" x14ac:dyDescent="0.2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</row>
    <row r="736" spans="1:9" x14ac:dyDescent="0.2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</row>
    <row r="737" spans="1:9" x14ac:dyDescent="0.2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</row>
    <row r="738" spans="1:9" x14ac:dyDescent="0.2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</row>
    <row r="739" spans="1:9" x14ac:dyDescent="0.2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</row>
    <row r="740" spans="1:9" x14ac:dyDescent="0.2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</row>
    <row r="741" spans="1:9" x14ac:dyDescent="0.2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</row>
    <row r="742" spans="1:9" x14ac:dyDescent="0.2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</row>
    <row r="743" spans="1:9" x14ac:dyDescent="0.2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</row>
    <row r="744" spans="1:9" x14ac:dyDescent="0.2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</row>
    <row r="745" spans="1:9" x14ac:dyDescent="0.2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</row>
    <row r="746" spans="1:9" x14ac:dyDescent="0.2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</row>
    <row r="747" spans="1:9" x14ac:dyDescent="0.2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</row>
    <row r="748" spans="1:9" x14ac:dyDescent="0.2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</row>
    <row r="749" spans="1:9" x14ac:dyDescent="0.2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</row>
    <row r="750" spans="1:9" x14ac:dyDescent="0.2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</row>
    <row r="751" spans="1:9" x14ac:dyDescent="0.2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</row>
    <row r="752" spans="1:9" x14ac:dyDescent="0.2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</row>
    <row r="753" spans="1:9" x14ac:dyDescent="0.2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</row>
    <row r="754" spans="1:9" x14ac:dyDescent="0.2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</row>
    <row r="755" spans="1:9" x14ac:dyDescent="0.2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</row>
    <row r="756" spans="1:9" x14ac:dyDescent="0.2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</row>
    <row r="757" spans="1:9" x14ac:dyDescent="0.2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</row>
    <row r="758" spans="1:9" x14ac:dyDescent="0.2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</row>
    <row r="759" spans="1:9" x14ac:dyDescent="0.2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</row>
    <row r="760" spans="1:9" x14ac:dyDescent="0.2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</row>
    <row r="761" spans="1:9" x14ac:dyDescent="0.2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</row>
    <row r="762" spans="1:9" x14ac:dyDescent="0.2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</row>
    <row r="763" spans="1:9" x14ac:dyDescent="0.2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</row>
    <row r="764" spans="1:9" x14ac:dyDescent="0.2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</row>
    <row r="765" spans="1:9" x14ac:dyDescent="0.2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</row>
    <row r="766" spans="1:9" x14ac:dyDescent="0.2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</row>
    <row r="767" spans="1:9" x14ac:dyDescent="0.2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</row>
    <row r="768" spans="1:9" x14ac:dyDescent="0.2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</row>
    <row r="769" spans="1:9" x14ac:dyDescent="0.2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</row>
    <row r="770" spans="1:9" x14ac:dyDescent="0.2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</row>
    <row r="771" spans="1:9" x14ac:dyDescent="0.2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</row>
    <row r="772" spans="1:9" x14ac:dyDescent="0.2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</row>
    <row r="773" spans="1:9" x14ac:dyDescent="0.2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</row>
    <row r="774" spans="1:9" x14ac:dyDescent="0.2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</row>
    <row r="775" spans="1:9" x14ac:dyDescent="0.2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</row>
    <row r="776" spans="1:9" x14ac:dyDescent="0.2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</row>
    <row r="777" spans="1:9" x14ac:dyDescent="0.2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</row>
    <row r="778" spans="1:9" x14ac:dyDescent="0.2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</row>
    <row r="779" spans="1:9" x14ac:dyDescent="0.2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</row>
    <row r="780" spans="1:9" x14ac:dyDescent="0.2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</row>
    <row r="781" spans="1:9" x14ac:dyDescent="0.2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</row>
    <row r="782" spans="1:9" x14ac:dyDescent="0.2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</row>
    <row r="783" spans="1:9" x14ac:dyDescent="0.2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</row>
    <row r="784" spans="1:9" x14ac:dyDescent="0.2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</row>
    <row r="785" spans="1:9" x14ac:dyDescent="0.2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</row>
    <row r="786" spans="1:9" x14ac:dyDescent="0.2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</row>
    <row r="787" spans="1:9" x14ac:dyDescent="0.2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</row>
    <row r="788" spans="1:9" x14ac:dyDescent="0.2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</row>
    <row r="789" spans="1:9" x14ac:dyDescent="0.2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</row>
    <row r="790" spans="1:9" x14ac:dyDescent="0.2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</row>
    <row r="791" spans="1:9" x14ac:dyDescent="0.2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</row>
    <row r="792" spans="1:9" x14ac:dyDescent="0.2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</row>
    <row r="793" spans="1:9" x14ac:dyDescent="0.2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</row>
    <row r="794" spans="1:9" x14ac:dyDescent="0.2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</row>
    <row r="795" spans="1:9" x14ac:dyDescent="0.2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</row>
    <row r="796" spans="1:9" x14ac:dyDescent="0.2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</row>
    <row r="797" spans="1:9" x14ac:dyDescent="0.2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</row>
    <row r="798" spans="1:9" x14ac:dyDescent="0.2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</row>
    <row r="799" spans="1:9" x14ac:dyDescent="0.2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</row>
    <row r="800" spans="1:9" x14ac:dyDescent="0.2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</row>
    <row r="801" spans="1:9" x14ac:dyDescent="0.2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</row>
    <row r="802" spans="1:9" x14ac:dyDescent="0.2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</row>
    <row r="803" spans="1:9" x14ac:dyDescent="0.2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</row>
    <row r="804" spans="1:9" x14ac:dyDescent="0.2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</row>
    <row r="805" spans="1:9" x14ac:dyDescent="0.2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</row>
    <row r="806" spans="1:9" x14ac:dyDescent="0.2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</row>
    <row r="807" spans="1:9" x14ac:dyDescent="0.2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</row>
    <row r="808" spans="1:9" x14ac:dyDescent="0.2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</row>
    <row r="809" spans="1:9" x14ac:dyDescent="0.2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</row>
    <row r="810" spans="1:9" x14ac:dyDescent="0.2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</row>
    <row r="811" spans="1:9" x14ac:dyDescent="0.2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</row>
    <row r="812" spans="1:9" x14ac:dyDescent="0.2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</row>
    <row r="813" spans="1:9" x14ac:dyDescent="0.2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</row>
    <row r="814" spans="1:9" x14ac:dyDescent="0.2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</row>
    <row r="815" spans="1:9" x14ac:dyDescent="0.2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</row>
    <row r="816" spans="1:9" x14ac:dyDescent="0.2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</row>
    <row r="817" spans="1:9" x14ac:dyDescent="0.2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</row>
    <row r="818" spans="1:9" x14ac:dyDescent="0.2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</row>
    <row r="819" spans="1:9" x14ac:dyDescent="0.2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</row>
    <row r="820" spans="1:9" x14ac:dyDescent="0.2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</row>
    <row r="821" spans="1:9" x14ac:dyDescent="0.2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</row>
    <row r="822" spans="1:9" x14ac:dyDescent="0.2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</row>
    <row r="823" spans="1:9" x14ac:dyDescent="0.2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</row>
    <row r="824" spans="1:9" x14ac:dyDescent="0.2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</row>
    <row r="825" spans="1:9" x14ac:dyDescent="0.2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</row>
    <row r="826" spans="1:9" x14ac:dyDescent="0.2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</row>
    <row r="827" spans="1:9" x14ac:dyDescent="0.2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</row>
    <row r="828" spans="1:9" x14ac:dyDescent="0.2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</row>
    <row r="829" spans="1:9" x14ac:dyDescent="0.2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</row>
    <row r="830" spans="1:9" x14ac:dyDescent="0.2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</row>
    <row r="831" spans="1:9" x14ac:dyDescent="0.2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</row>
    <row r="832" spans="1:9" x14ac:dyDescent="0.2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</row>
    <row r="833" spans="1:9" x14ac:dyDescent="0.2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</row>
    <row r="834" spans="1:9" x14ac:dyDescent="0.2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</row>
    <row r="835" spans="1:9" x14ac:dyDescent="0.2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</row>
    <row r="836" spans="1:9" x14ac:dyDescent="0.2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</row>
    <row r="837" spans="1:9" x14ac:dyDescent="0.2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</row>
    <row r="838" spans="1:9" x14ac:dyDescent="0.2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</row>
    <row r="839" spans="1:9" x14ac:dyDescent="0.2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</row>
    <row r="840" spans="1:9" x14ac:dyDescent="0.2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</row>
    <row r="841" spans="1:9" x14ac:dyDescent="0.2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</row>
    <row r="842" spans="1:9" x14ac:dyDescent="0.2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</row>
    <row r="843" spans="1:9" x14ac:dyDescent="0.2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</row>
    <row r="844" spans="1:9" x14ac:dyDescent="0.2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</row>
    <row r="845" spans="1:9" x14ac:dyDescent="0.2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</row>
    <row r="846" spans="1:9" x14ac:dyDescent="0.2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</row>
    <row r="847" spans="1:9" x14ac:dyDescent="0.2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</row>
    <row r="848" spans="1:9" x14ac:dyDescent="0.2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</row>
    <row r="849" spans="1:9" x14ac:dyDescent="0.2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</row>
    <row r="850" spans="1:9" x14ac:dyDescent="0.2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</row>
    <row r="851" spans="1:9" x14ac:dyDescent="0.2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</row>
    <row r="852" spans="1:9" x14ac:dyDescent="0.2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</row>
    <row r="853" spans="1:9" x14ac:dyDescent="0.2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</row>
    <row r="854" spans="1:9" x14ac:dyDescent="0.2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</row>
    <row r="855" spans="1:9" x14ac:dyDescent="0.2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</row>
    <row r="856" spans="1:9" x14ac:dyDescent="0.2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</row>
    <row r="857" spans="1:9" x14ac:dyDescent="0.2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</row>
    <row r="858" spans="1:9" x14ac:dyDescent="0.2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</row>
    <row r="859" spans="1:9" x14ac:dyDescent="0.2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</row>
    <row r="860" spans="1:9" x14ac:dyDescent="0.2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</row>
    <row r="861" spans="1:9" x14ac:dyDescent="0.2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</row>
    <row r="862" spans="1:9" x14ac:dyDescent="0.2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</row>
    <row r="863" spans="1:9" x14ac:dyDescent="0.2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</row>
    <row r="864" spans="1:9" x14ac:dyDescent="0.2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</row>
    <row r="865" spans="1:9" x14ac:dyDescent="0.2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</row>
    <row r="866" spans="1:9" x14ac:dyDescent="0.2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</row>
    <row r="867" spans="1:9" x14ac:dyDescent="0.2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</row>
    <row r="868" spans="1:9" x14ac:dyDescent="0.2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</row>
    <row r="869" spans="1:9" x14ac:dyDescent="0.2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</row>
    <row r="870" spans="1:9" x14ac:dyDescent="0.2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</row>
    <row r="871" spans="1:9" x14ac:dyDescent="0.2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</row>
    <row r="872" spans="1:9" x14ac:dyDescent="0.2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</row>
    <row r="873" spans="1:9" x14ac:dyDescent="0.2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</row>
    <row r="874" spans="1:9" x14ac:dyDescent="0.2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</row>
    <row r="875" spans="1:9" x14ac:dyDescent="0.2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</row>
    <row r="876" spans="1:9" x14ac:dyDescent="0.2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</row>
    <row r="877" spans="1:9" x14ac:dyDescent="0.2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</row>
    <row r="878" spans="1:9" x14ac:dyDescent="0.2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</row>
    <row r="879" spans="1:9" x14ac:dyDescent="0.2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</row>
    <row r="880" spans="1:9" x14ac:dyDescent="0.2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</row>
    <row r="881" spans="1:9" x14ac:dyDescent="0.2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</row>
    <row r="882" spans="1:9" x14ac:dyDescent="0.2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</row>
    <row r="883" spans="1:9" x14ac:dyDescent="0.2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</row>
    <row r="884" spans="1:9" x14ac:dyDescent="0.2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</row>
    <row r="885" spans="1:9" x14ac:dyDescent="0.2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</row>
    <row r="886" spans="1:9" x14ac:dyDescent="0.2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</row>
    <row r="887" spans="1:9" x14ac:dyDescent="0.2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</row>
    <row r="888" spans="1:9" x14ac:dyDescent="0.2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</row>
    <row r="889" spans="1:9" x14ac:dyDescent="0.2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</row>
    <row r="890" spans="1:9" x14ac:dyDescent="0.2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</row>
    <row r="891" spans="1:9" x14ac:dyDescent="0.2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</row>
    <row r="892" spans="1:9" x14ac:dyDescent="0.2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</row>
    <row r="893" spans="1:9" x14ac:dyDescent="0.2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</row>
    <row r="894" spans="1:9" x14ac:dyDescent="0.2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</row>
    <row r="895" spans="1:9" x14ac:dyDescent="0.2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</row>
    <row r="896" spans="1:9" x14ac:dyDescent="0.2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</row>
    <row r="897" spans="1:9" x14ac:dyDescent="0.2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</row>
    <row r="898" spans="1:9" x14ac:dyDescent="0.2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</row>
    <row r="899" spans="1:9" x14ac:dyDescent="0.2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</row>
    <row r="900" spans="1:9" x14ac:dyDescent="0.2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</row>
    <row r="901" spans="1:9" x14ac:dyDescent="0.2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</row>
    <row r="902" spans="1:9" x14ac:dyDescent="0.2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</row>
    <row r="903" spans="1:9" x14ac:dyDescent="0.2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</row>
    <row r="904" spans="1:9" x14ac:dyDescent="0.2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</row>
    <row r="905" spans="1:9" x14ac:dyDescent="0.2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</row>
    <row r="906" spans="1:9" x14ac:dyDescent="0.2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</row>
    <row r="907" spans="1:9" x14ac:dyDescent="0.2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</row>
    <row r="908" spans="1:9" x14ac:dyDescent="0.2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</row>
    <row r="909" spans="1:9" x14ac:dyDescent="0.2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</row>
    <row r="910" spans="1:9" x14ac:dyDescent="0.2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</row>
    <row r="911" spans="1:9" x14ac:dyDescent="0.2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</row>
    <row r="912" spans="1:9" x14ac:dyDescent="0.2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</row>
    <row r="913" spans="1:9" x14ac:dyDescent="0.2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</row>
    <row r="914" spans="1:9" x14ac:dyDescent="0.2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</row>
    <row r="915" spans="1:9" x14ac:dyDescent="0.2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</row>
    <row r="916" spans="1:9" x14ac:dyDescent="0.2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</row>
    <row r="917" spans="1:9" x14ac:dyDescent="0.2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</row>
    <row r="918" spans="1:9" x14ac:dyDescent="0.2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</row>
    <row r="919" spans="1:9" x14ac:dyDescent="0.2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</row>
    <row r="920" spans="1:9" x14ac:dyDescent="0.2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</row>
    <row r="921" spans="1:9" x14ac:dyDescent="0.2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</row>
    <row r="922" spans="1:9" x14ac:dyDescent="0.2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</row>
    <row r="923" spans="1:9" x14ac:dyDescent="0.2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</row>
    <row r="924" spans="1:9" x14ac:dyDescent="0.2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</row>
    <row r="925" spans="1:9" x14ac:dyDescent="0.2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</row>
    <row r="926" spans="1:9" x14ac:dyDescent="0.2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</row>
    <row r="927" spans="1:9" x14ac:dyDescent="0.2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</row>
    <row r="928" spans="1:9" x14ac:dyDescent="0.2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</row>
    <row r="929" spans="1:9" x14ac:dyDescent="0.2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</row>
    <row r="930" spans="1:9" x14ac:dyDescent="0.2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</row>
    <row r="931" spans="1:9" x14ac:dyDescent="0.2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</row>
    <row r="932" spans="1:9" x14ac:dyDescent="0.2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</row>
    <row r="933" spans="1:9" x14ac:dyDescent="0.2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</row>
    <row r="934" spans="1:9" x14ac:dyDescent="0.2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</row>
    <row r="935" spans="1:9" x14ac:dyDescent="0.2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</row>
    <row r="936" spans="1:9" x14ac:dyDescent="0.2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</row>
    <row r="937" spans="1:9" x14ac:dyDescent="0.2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</row>
    <row r="938" spans="1:9" x14ac:dyDescent="0.2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</row>
    <row r="939" spans="1:9" x14ac:dyDescent="0.2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</row>
    <row r="940" spans="1:9" x14ac:dyDescent="0.2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</row>
    <row r="941" spans="1:9" x14ac:dyDescent="0.2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</row>
    <row r="942" spans="1:9" x14ac:dyDescent="0.2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</row>
    <row r="943" spans="1:9" x14ac:dyDescent="0.2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</row>
    <row r="944" spans="1:9" x14ac:dyDescent="0.2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</row>
    <row r="945" spans="1:9" x14ac:dyDescent="0.2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</row>
    <row r="946" spans="1:9" x14ac:dyDescent="0.2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</row>
    <row r="947" spans="1:9" x14ac:dyDescent="0.2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</row>
    <row r="948" spans="1:9" x14ac:dyDescent="0.2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</row>
    <row r="949" spans="1:9" x14ac:dyDescent="0.2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</row>
    <row r="950" spans="1:9" x14ac:dyDescent="0.2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</row>
    <row r="951" spans="1:9" x14ac:dyDescent="0.2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</row>
    <row r="952" spans="1:9" x14ac:dyDescent="0.2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</row>
    <row r="953" spans="1:9" x14ac:dyDescent="0.2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</row>
    <row r="954" spans="1:9" x14ac:dyDescent="0.2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</row>
    <row r="955" spans="1:9" x14ac:dyDescent="0.2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</row>
    <row r="956" spans="1:9" x14ac:dyDescent="0.2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</row>
    <row r="957" spans="1:9" x14ac:dyDescent="0.2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</row>
    <row r="958" spans="1:9" x14ac:dyDescent="0.2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</row>
    <row r="959" spans="1:9" x14ac:dyDescent="0.2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</row>
    <row r="960" spans="1:9" x14ac:dyDescent="0.2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</row>
    <row r="961" spans="1:9" x14ac:dyDescent="0.2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</row>
    <row r="962" spans="1:9" x14ac:dyDescent="0.2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</row>
    <row r="963" spans="1:9" x14ac:dyDescent="0.2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</row>
    <row r="964" spans="1:9" x14ac:dyDescent="0.2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</row>
    <row r="965" spans="1:9" x14ac:dyDescent="0.2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</row>
    <row r="966" spans="1:9" x14ac:dyDescent="0.2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</row>
    <row r="967" spans="1:9" x14ac:dyDescent="0.2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</row>
    <row r="968" spans="1:9" x14ac:dyDescent="0.2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</row>
    <row r="969" spans="1:9" x14ac:dyDescent="0.2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</row>
    <row r="970" spans="1:9" x14ac:dyDescent="0.2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</row>
    <row r="971" spans="1:9" x14ac:dyDescent="0.2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</row>
    <row r="972" spans="1:9" x14ac:dyDescent="0.2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</row>
    <row r="973" spans="1:9" x14ac:dyDescent="0.2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</row>
    <row r="974" spans="1:9" x14ac:dyDescent="0.2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</row>
    <row r="975" spans="1:9" x14ac:dyDescent="0.2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</row>
    <row r="976" spans="1:9" x14ac:dyDescent="0.2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</row>
    <row r="977" spans="1:9" x14ac:dyDescent="0.2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</row>
    <row r="978" spans="1:9" x14ac:dyDescent="0.2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</row>
    <row r="979" spans="1:9" x14ac:dyDescent="0.2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</row>
    <row r="980" spans="1:9" x14ac:dyDescent="0.2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</row>
    <row r="981" spans="1:9" x14ac:dyDescent="0.2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</row>
    <row r="982" spans="1:9" x14ac:dyDescent="0.2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</row>
    <row r="983" spans="1:9" x14ac:dyDescent="0.2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</row>
    <row r="984" spans="1:9" x14ac:dyDescent="0.2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</row>
    <row r="985" spans="1:9" x14ac:dyDescent="0.2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</row>
    <row r="986" spans="1:9" x14ac:dyDescent="0.2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</row>
    <row r="987" spans="1:9" x14ac:dyDescent="0.2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</row>
    <row r="988" spans="1:9" x14ac:dyDescent="0.2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</row>
    <row r="989" spans="1:9" x14ac:dyDescent="0.2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</row>
    <row r="990" spans="1:9" x14ac:dyDescent="0.2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</row>
    <row r="991" spans="1:9" x14ac:dyDescent="0.2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</row>
    <row r="992" spans="1:9" x14ac:dyDescent="0.2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</row>
    <row r="993" spans="1:9" x14ac:dyDescent="0.2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</row>
    <row r="994" spans="1:9" x14ac:dyDescent="0.2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</row>
    <row r="995" spans="1:9" x14ac:dyDescent="0.2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</row>
    <row r="996" spans="1:9" x14ac:dyDescent="0.2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</row>
    <row r="997" spans="1:9" x14ac:dyDescent="0.2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</row>
    <row r="998" spans="1:9" x14ac:dyDescent="0.2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</row>
    <row r="999" spans="1:9" x14ac:dyDescent="0.2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</row>
    <row r="1000" spans="1:9" x14ac:dyDescent="0.2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</row>
    <row r="1001" spans="1:9" x14ac:dyDescent="0.2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G14" sqref="G14"/>
    </sheetView>
  </sheetViews>
  <sheetFormatPr defaultRowHeight="15" x14ac:dyDescent="0.25"/>
  <sheetData>
    <row r="2" spans="1:2" ht="31.5" x14ac:dyDescent="0.5">
      <c r="A2" s="4" t="s">
        <v>1017</v>
      </c>
    </row>
    <row r="4" spans="1:2" x14ac:dyDescent="0.25">
      <c r="A4" s="3" t="s">
        <v>1014</v>
      </c>
    </row>
    <row r="5" spans="1:2" x14ac:dyDescent="0.25">
      <c r="A5" s="5" t="s">
        <v>1018</v>
      </c>
      <c r="B5" s="6">
        <f>COUNT(Dataset!A:A)</f>
        <v>1000</v>
      </c>
    </row>
    <row r="6" spans="1:2" x14ac:dyDescent="0.25">
      <c r="A6" s="3" t="s">
        <v>1019</v>
      </c>
    </row>
    <row r="7" spans="1:2" x14ac:dyDescent="0.25">
      <c r="A7" s="5" t="s">
        <v>1018</v>
      </c>
      <c r="B7" s="6">
        <f>COLUMNS('Understanding of Data'!A1:I1)</f>
        <v>9</v>
      </c>
    </row>
    <row r="8" spans="1:2" x14ac:dyDescent="0.25">
      <c r="A8" s="3" t="s">
        <v>1020</v>
      </c>
    </row>
    <row r="9" spans="1:2" x14ac:dyDescent="0.25">
      <c r="A9" s="5" t="s">
        <v>1018</v>
      </c>
      <c r="B9" t="s">
        <v>1023</v>
      </c>
    </row>
    <row r="10" spans="1:2" x14ac:dyDescent="0.25">
      <c r="A10" s="3" t="s">
        <v>1021</v>
      </c>
    </row>
    <row r="11" spans="1:2" x14ac:dyDescent="0.25">
      <c r="A11" s="5" t="s">
        <v>1018</v>
      </c>
      <c r="B11" t="s">
        <v>1024</v>
      </c>
    </row>
    <row r="12" spans="1:2" x14ac:dyDescent="0.25">
      <c r="A12" s="3" t="s">
        <v>1022</v>
      </c>
    </row>
    <row r="13" spans="1:2" x14ac:dyDescent="0.25">
      <c r="A13" s="5" t="s">
        <v>1018</v>
      </c>
      <c r="B13" t="s">
        <v>1025</v>
      </c>
    </row>
    <row r="14" spans="1:2" x14ac:dyDescent="0.25">
      <c r="A14" s="3" t="s">
        <v>1015</v>
      </c>
    </row>
    <row r="15" spans="1:2" x14ac:dyDescent="0.25">
      <c r="A15" s="5" t="s">
        <v>1018</v>
      </c>
      <c r="B15" t="s">
        <v>1026</v>
      </c>
    </row>
    <row r="16" spans="1:2" x14ac:dyDescent="0.25">
      <c r="A16" s="3" t="s">
        <v>1016</v>
      </c>
    </row>
    <row r="17" spans="1:3" x14ac:dyDescent="0.25">
      <c r="A17" s="5" t="s">
        <v>1018</v>
      </c>
      <c r="B17" s="6">
        <f>MIN(Dataset!E2:E1001)</f>
        <v>18</v>
      </c>
      <c r="C17" t="s">
        <v>1027</v>
      </c>
    </row>
    <row r="18" spans="1:3" x14ac:dyDescent="0.25">
      <c r="B18" s="6">
        <f>MAX(Dataset!E2:E1001)</f>
        <v>64</v>
      </c>
      <c r="C18" t="s">
        <v>1028</v>
      </c>
    </row>
  </sheetData>
  <pageMargins left="0.7" right="0.7" top="0.75" bottom="0.75" header="0.3" footer="0.3"/>
  <pageSetup paperSize="26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zoomScale="91" zoomScaleNormal="91" workbookViewId="0">
      <pane ySplit="1" topLeftCell="A981" activePane="bottomLeft" state="frozen"/>
      <selection pane="bottomLeft" activeCell="A2" sqref="A1:L1001"/>
    </sheetView>
  </sheetViews>
  <sheetFormatPr defaultRowHeight="15" x14ac:dyDescent="0.25"/>
  <cols>
    <col min="1" max="1" width="13.5703125" bestFit="1" customWidth="1"/>
    <col min="2" max="2" width="11.5703125" customWidth="1"/>
    <col min="3" max="3" width="14.5703125" customWidth="1"/>
    <col min="4" max="4" width="11.42578125" customWidth="1"/>
    <col min="5" max="5" width="7.85546875" customWidth="1"/>
    <col min="6" max="6" width="18.85546875" customWidth="1"/>
    <col min="7" max="7" width="11.5703125" customWidth="1"/>
    <col min="8" max="8" width="16" customWidth="1"/>
    <col min="9" max="9" width="15.85546875" customWidth="1"/>
    <col min="10" max="10" width="15.28515625" bestFit="1" customWidth="1"/>
    <col min="11" max="11" width="14" bestFit="1" customWidth="1"/>
    <col min="12" max="12" width="14.140625" customWidth="1"/>
  </cols>
  <sheetData>
    <row r="1" spans="1:12" x14ac:dyDescent="0.25">
      <c r="A1" s="1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5" t="s">
        <v>7</v>
      </c>
      <c r="I1" s="16" t="s">
        <v>8</v>
      </c>
      <c r="J1" s="15" t="s">
        <v>1036</v>
      </c>
      <c r="K1" s="15" t="s">
        <v>1037</v>
      </c>
      <c r="L1" s="15" t="s">
        <v>1095</v>
      </c>
    </row>
    <row r="2" spans="1:12" x14ac:dyDescent="0.2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7">
        <v>50</v>
      </c>
      <c r="I2" s="7">
        <v>150</v>
      </c>
      <c r="J2" s="8">
        <f>G2*H2</f>
        <v>150</v>
      </c>
      <c r="K2" s="8" t="str">
        <f>IF(I2=J2,"Correct","Check")</f>
        <v>Correct</v>
      </c>
      <c r="L2" t="str">
        <f>IF(E2&lt;=25,"Young Adult",IF(E2&lt;=40,"Adult",IF(E2&lt;=60,"Senior Adult","Older Customer")))</f>
        <v>Adult</v>
      </c>
    </row>
    <row r="3" spans="1:12" x14ac:dyDescent="0.2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7">
        <v>500</v>
      </c>
      <c r="I3" s="7">
        <v>1000</v>
      </c>
      <c r="J3" s="8">
        <f t="shared" ref="J3:J66" si="0">G3*H3</f>
        <v>1000</v>
      </c>
      <c r="K3" s="8" t="str">
        <f t="shared" ref="K3:K66" si="1">IF(I3=J3,"Correct","Check")</f>
        <v>Correct</v>
      </c>
      <c r="L3" t="str">
        <f t="shared" ref="L3:L66" si="2">IF(E3&lt;=25,"Young Adult",IF(E3&lt;=40,"Adult",IF(E3&lt;=60,"Senior Adult","Older Customer")))</f>
        <v>Adult</v>
      </c>
    </row>
    <row r="4" spans="1:12" x14ac:dyDescent="0.2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7">
        <v>30</v>
      </c>
      <c r="I4" s="7">
        <v>30</v>
      </c>
      <c r="J4" s="8">
        <f t="shared" si="0"/>
        <v>30</v>
      </c>
      <c r="K4" s="8" t="str">
        <f t="shared" si="1"/>
        <v>Correct</v>
      </c>
      <c r="L4" t="str">
        <f t="shared" si="2"/>
        <v>Senior Adult</v>
      </c>
    </row>
    <row r="5" spans="1:12" x14ac:dyDescent="0.25">
      <c r="A5" s="1">
        <v>4</v>
      </c>
      <c r="B5" s="2">
        <f>COUNT('Cleaned Data'!A1)</f>
        <v>0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7">
        <v>500</v>
      </c>
      <c r="I5" s="7">
        <v>500</v>
      </c>
      <c r="J5" s="8">
        <f t="shared" si="0"/>
        <v>500</v>
      </c>
      <c r="K5" s="8" t="str">
        <f t="shared" si="1"/>
        <v>Correct</v>
      </c>
      <c r="L5" t="str">
        <f t="shared" si="2"/>
        <v>Adult</v>
      </c>
    </row>
    <row r="6" spans="1:12" x14ac:dyDescent="0.2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7">
        <v>50</v>
      </c>
      <c r="I6" s="7">
        <v>100</v>
      </c>
      <c r="J6" s="8">
        <f t="shared" si="0"/>
        <v>100</v>
      </c>
      <c r="K6" s="8" t="str">
        <f t="shared" si="1"/>
        <v>Correct</v>
      </c>
      <c r="L6" t="str">
        <f t="shared" si="2"/>
        <v>Adult</v>
      </c>
    </row>
    <row r="7" spans="1:12" x14ac:dyDescent="0.2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7">
        <v>30</v>
      </c>
      <c r="I7" s="7">
        <v>30</v>
      </c>
      <c r="J7" s="8">
        <f t="shared" si="0"/>
        <v>30</v>
      </c>
      <c r="K7" s="8" t="str">
        <f t="shared" si="1"/>
        <v>Correct</v>
      </c>
      <c r="L7" t="str">
        <f t="shared" si="2"/>
        <v>Senior Adult</v>
      </c>
    </row>
    <row r="8" spans="1:12" x14ac:dyDescent="0.2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7">
        <v>25</v>
      </c>
      <c r="I8" s="7">
        <v>50</v>
      </c>
      <c r="J8" s="8">
        <f t="shared" si="0"/>
        <v>50</v>
      </c>
      <c r="K8" s="8" t="str">
        <f t="shared" si="1"/>
        <v>Correct</v>
      </c>
      <c r="L8" t="str">
        <f t="shared" si="2"/>
        <v>Senior Adult</v>
      </c>
    </row>
    <row r="9" spans="1:12" x14ac:dyDescent="0.2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7">
        <v>25</v>
      </c>
      <c r="I9" s="7">
        <v>100</v>
      </c>
      <c r="J9" s="8">
        <f t="shared" si="0"/>
        <v>100</v>
      </c>
      <c r="K9" s="8" t="str">
        <f t="shared" si="1"/>
        <v>Correct</v>
      </c>
      <c r="L9" t="str">
        <f t="shared" si="2"/>
        <v>Adult</v>
      </c>
    </row>
    <row r="10" spans="1:12" x14ac:dyDescent="0.2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7">
        <v>300</v>
      </c>
      <c r="I10" s="7">
        <v>600</v>
      </c>
      <c r="J10" s="8">
        <f t="shared" si="0"/>
        <v>600</v>
      </c>
      <c r="K10" s="8" t="str">
        <f t="shared" si="1"/>
        <v>Correct</v>
      </c>
      <c r="L10" t="str">
        <f t="shared" si="2"/>
        <v>Older Customer</v>
      </c>
    </row>
    <row r="11" spans="1:12" x14ac:dyDescent="0.2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7">
        <v>50</v>
      </c>
      <c r="I11" s="7">
        <v>200</v>
      </c>
      <c r="J11" s="8">
        <f t="shared" si="0"/>
        <v>200</v>
      </c>
      <c r="K11" s="8" t="str">
        <f t="shared" si="1"/>
        <v>Correct</v>
      </c>
      <c r="L11" t="str">
        <f t="shared" si="2"/>
        <v>Senior Adult</v>
      </c>
    </row>
    <row r="12" spans="1:12" x14ac:dyDescent="0.2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7">
        <v>50</v>
      </c>
      <c r="I12" s="7">
        <v>100</v>
      </c>
      <c r="J12" s="8">
        <f t="shared" si="0"/>
        <v>100</v>
      </c>
      <c r="K12" s="8" t="str">
        <f t="shared" si="1"/>
        <v>Correct</v>
      </c>
      <c r="L12" t="str">
        <f t="shared" si="2"/>
        <v>Young Adult</v>
      </c>
    </row>
    <row r="13" spans="1:12" x14ac:dyDescent="0.2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7">
        <v>25</v>
      </c>
      <c r="I13" s="7">
        <v>75</v>
      </c>
      <c r="J13" s="8">
        <f t="shared" si="0"/>
        <v>75</v>
      </c>
      <c r="K13" s="8" t="str">
        <f t="shared" si="1"/>
        <v>Correct</v>
      </c>
      <c r="L13" t="str">
        <f t="shared" si="2"/>
        <v>Adult</v>
      </c>
    </row>
    <row r="14" spans="1:12" x14ac:dyDescent="0.2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7">
        <v>500</v>
      </c>
      <c r="I14" s="7">
        <v>1500</v>
      </c>
      <c r="J14" s="8">
        <f t="shared" si="0"/>
        <v>1500</v>
      </c>
      <c r="K14" s="8" t="str">
        <f t="shared" si="1"/>
        <v>Correct</v>
      </c>
      <c r="L14" t="str">
        <f t="shared" si="2"/>
        <v>Young Adult</v>
      </c>
    </row>
    <row r="15" spans="1:12" x14ac:dyDescent="0.2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7">
        <v>30</v>
      </c>
      <c r="I15" s="7">
        <v>120</v>
      </c>
      <c r="J15" s="8">
        <f t="shared" si="0"/>
        <v>120</v>
      </c>
      <c r="K15" s="8" t="str">
        <f t="shared" si="1"/>
        <v>Correct</v>
      </c>
      <c r="L15" t="str">
        <f t="shared" si="2"/>
        <v>Older Customer</v>
      </c>
    </row>
    <row r="16" spans="1:12" x14ac:dyDescent="0.2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7">
        <v>500</v>
      </c>
      <c r="I16" s="7">
        <v>2000</v>
      </c>
      <c r="J16" s="8">
        <f t="shared" si="0"/>
        <v>2000</v>
      </c>
      <c r="K16" s="8" t="str">
        <f t="shared" si="1"/>
        <v>Correct</v>
      </c>
      <c r="L16" t="str">
        <f t="shared" si="2"/>
        <v>Senior Adult</v>
      </c>
    </row>
    <row r="17" spans="1:12" x14ac:dyDescent="0.2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7">
        <v>500</v>
      </c>
      <c r="I17" s="7">
        <v>1500</v>
      </c>
      <c r="J17" s="8">
        <f t="shared" si="0"/>
        <v>1500</v>
      </c>
      <c r="K17" s="8" t="str">
        <f t="shared" si="1"/>
        <v>Correct</v>
      </c>
      <c r="L17" t="str">
        <f t="shared" si="2"/>
        <v>Young Adult</v>
      </c>
    </row>
    <row r="18" spans="1:12" x14ac:dyDescent="0.2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7">
        <v>25</v>
      </c>
      <c r="I18" s="7">
        <v>100</v>
      </c>
      <c r="J18" s="8">
        <f t="shared" si="0"/>
        <v>100</v>
      </c>
      <c r="K18" s="8" t="str">
        <f t="shared" si="1"/>
        <v>Correct</v>
      </c>
      <c r="L18" t="str">
        <f t="shared" si="2"/>
        <v>Adult</v>
      </c>
    </row>
    <row r="19" spans="1:12" x14ac:dyDescent="0.2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7">
        <v>25</v>
      </c>
      <c r="I19" s="7">
        <v>50</v>
      </c>
      <c r="J19" s="8">
        <f t="shared" si="0"/>
        <v>50</v>
      </c>
      <c r="K19" s="8" t="str">
        <f t="shared" si="1"/>
        <v>Correct</v>
      </c>
      <c r="L19" t="str">
        <f t="shared" si="2"/>
        <v>Senior Adult</v>
      </c>
    </row>
    <row r="20" spans="1:12" x14ac:dyDescent="0.2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7">
        <v>25</v>
      </c>
      <c r="I20" s="7">
        <v>50</v>
      </c>
      <c r="J20" s="8">
        <f t="shared" si="0"/>
        <v>50</v>
      </c>
      <c r="K20" s="8" t="str">
        <f t="shared" si="1"/>
        <v>Correct</v>
      </c>
      <c r="L20" t="str">
        <f t="shared" si="2"/>
        <v>Older Customer</v>
      </c>
    </row>
    <row r="21" spans="1:12" x14ac:dyDescent="0.2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7">
        <v>300</v>
      </c>
      <c r="I21" s="7">
        <v>900</v>
      </c>
      <c r="J21" s="8">
        <f t="shared" si="0"/>
        <v>900</v>
      </c>
      <c r="K21" s="8" t="str">
        <f t="shared" si="1"/>
        <v>Correct</v>
      </c>
      <c r="L21" t="str">
        <f t="shared" si="2"/>
        <v>Young Adult</v>
      </c>
    </row>
    <row r="22" spans="1:12" x14ac:dyDescent="0.2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7">
        <v>500</v>
      </c>
      <c r="I22" s="7">
        <v>500</v>
      </c>
      <c r="J22" s="8">
        <f t="shared" si="0"/>
        <v>500</v>
      </c>
      <c r="K22" s="8" t="str">
        <f t="shared" si="1"/>
        <v>Correct</v>
      </c>
      <c r="L22" t="str">
        <f t="shared" si="2"/>
        <v>Senior Adult</v>
      </c>
    </row>
    <row r="23" spans="1:12" x14ac:dyDescent="0.2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7">
        <v>50</v>
      </c>
      <c r="I23" s="7">
        <v>100</v>
      </c>
      <c r="J23" s="8">
        <f t="shared" si="0"/>
        <v>100</v>
      </c>
      <c r="K23" s="8" t="str">
        <f t="shared" si="1"/>
        <v>Correct</v>
      </c>
      <c r="L23" t="str">
        <f t="shared" si="2"/>
        <v>Young Adult</v>
      </c>
    </row>
    <row r="24" spans="1:12" x14ac:dyDescent="0.2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7">
        <v>30</v>
      </c>
      <c r="I24" s="7">
        <v>120</v>
      </c>
      <c r="J24" s="8">
        <f t="shared" si="0"/>
        <v>120</v>
      </c>
      <c r="K24" s="8" t="str">
        <f t="shared" si="1"/>
        <v>Correct</v>
      </c>
      <c r="L24" t="str">
        <f t="shared" si="2"/>
        <v>Adult</v>
      </c>
    </row>
    <row r="25" spans="1:12" x14ac:dyDescent="0.2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7">
        <v>300</v>
      </c>
      <c r="I25" s="7">
        <v>300</v>
      </c>
      <c r="J25" s="8">
        <f t="shared" si="0"/>
        <v>300</v>
      </c>
      <c r="K25" s="8" t="str">
        <f t="shared" si="1"/>
        <v>Correct</v>
      </c>
      <c r="L25" t="str">
        <f t="shared" si="2"/>
        <v>Senior Adult</v>
      </c>
    </row>
    <row r="26" spans="1:12" x14ac:dyDescent="0.2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7">
        <v>50</v>
      </c>
      <c r="I26" s="7">
        <v>50</v>
      </c>
      <c r="J26" s="8">
        <f t="shared" si="0"/>
        <v>50</v>
      </c>
      <c r="K26" s="8" t="str">
        <f t="shared" si="1"/>
        <v>Correct</v>
      </c>
      <c r="L26" t="str">
        <f t="shared" si="2"/>
        <v>Older Customer</v>
      </c>
    </row>
    <row r="27" spans="1:12" x14ac:dyDescent="0.2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7">
        <v>500</v>
      </c>
      <c r="I27" s="7">
        <v>1000</v>
      </c>
      <c r="J27" s="8">
        <f t="shared" si="0"/>
        <v>1000</v>
      </c>
      <c r="K27" s="8" t="str">
        <f t="shared" si="1"/>
        <v>Correct</v>
      </c>
      <c r="L27" t="str">
        <f t="shared" si="2"/>
        <v>Adult</v>
      </c>
    </row>
    <row r="28" spans="1:12" x14ac:dyDescent="0.2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7">
        <v>25</v>
      </c>
      <c r="I28" s="7">
        <v>50</v>
      </c>
      <c r="J28" s="8">
        <f t="shared" si="0"/>
        <v>50</v>
      </c>
      <c r="K28" s="8" t="str">
        <f t="shared" si="1"/>
        <v>Correct</v>
      </c>
      <c r="L28" t="str">
        <f t="shared" si="2"/>
        <v>Adult</v>
      </c>
    </row>
    <row r="29" spans="1:12" x14ac:dyDescent="0.2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7">
        <v>500</v>
      </c>
      <c r="I29" s="7">
        <v>500</v>
      </c>
      <c r="J29" s="8">
        <f t="shared" si="0"/>
        <v>500</v>
      </c>
      <c r="K29" s="8" t="str">
        <f t="shared" si="1"/>
        <v>Correct</v>
      </c>
      <c r="L29" t="str">
        <f t="shared" si="2"/>
        <v>Senior Adult</v>
      </c>
    </row>
    <row r="30" spans="1:12" x14ac:dyDescent="0.2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7">
        <v>30</v>
      </c>
      <c r="I30" s="7">
        <v>30</v>
      </c>
      <c r="J30" s="8">
        <f t="shared" si="0"/>
        <v>30</v>
      </c>
      <c r="K30" s="8" t="str">
        <f t="shared" si="1"/>
        <v>Correct</v>
      </c>
      <c r="L30" t="str">
        <f t="shared" si="2"/>
        <v>Senior Adult</v>
      </c>
    </row>
    <row r="31" spans="1:12" x14ac:dyDescent="0.2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7">
        <v>300</v>
      </c>
      <c r="I31" s="7">
        <v>900</v>
      </c>
      <c r="J31" s="8">
        <f t="shared" si="0"/>
        <v>900</v>
      </c>
      <c r="K31" s="8" t="str">
        <f t="shared" si="1"/>
        <v>Correct</v>
      </c>
      <c r="L31" t="str">
        <f t="shared" si="2"/>
        <v>Adult</v>
      </c>
    </row>
    <row r="32" spans="1:12" x14ac:dyDescent="0.2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7">
        <v>300</v>
      </c>
      <c r="I32" s="7">
        <v>1200</v>
      </c>
      <c r="J32" s="8">
        <f t="shared" si="0"/>
        <v>1200</v>
      </c>
      <c r="K32" s="8" t="str">
        <f t="shared" si="1"/>
        <v>Correct</v>
      </c>
      <c r="L32" t="str">
        <f t="shared" si="2"/>
        <v>Senior Adult</v>
      </c>
    </row>
    <row r="33" spans="1:12" x14ac:dyDescent="0.2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7">
        <v>30</v>
      </c>
      <c r="I33" s="7">
        <v>90</v>
      </c>
      <c r="J33" s="8">
        <f t="shared" si="0"/>
        <v>90</v>
      </c>
      <c r="K33" s="8" t="str">
        <f t="shared" si="1"/>
        <v>Correct</v>
      </c>
      <c r="L33" t="str">
        <f t="shared" si="2"/>
        <v>Adult</v>
      </c>
    </row>
    <row r="34" spans="1:12" x14ac:dyDescent="0.2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7">
        <v>50</v>
      </c>
      <c r="I34" s="7">
        <v>100</v>
      </c>
      <c r="J34" s="8">
        <f t="shared" si="0"/>
        <v>100</v>
      </c>
      <c r="K34" s="8" t="str">
        <f t="shared" si="1"/>
        <v>Correct</v>
      </c>
      <c r="L34" t="str">
        <f t="shared" si="2"/>
        <v>Senior Adult</v>
      </c>
    </row>
    <row r="35" spans="1:12" x14ac:dyDescent="0.2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7">
        <v>50</v>
      </c>
      <c r="I35" s="7">
        <v>150</v>
      </c>
      <c r="J35" s="8">
        <f t="shared" si="0"/>
        <v>150</v>
      </c>
      <c r="K35" s="8" t="str">
        <f t="shared" si="1"/>
        <v>Correct</v>
      </c>
      <c r="L35" t="str">
        <f t="shared" si="2"/>
        <v>Senior Adult</v>
      </c>
    </row>
    <row r="36" spans="1:12" x14ac:dyDescent="0.2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7">
        <v>300</v>
      </c>
      <c r="I36" s="7">
        <v>900</v>
      </c>
      <c r="J36" s="8">
        <f t="shared" si="0"/>
        <v>900</v>
      </c>
      <c r="K36" s="8" t="str">
        <f t="shared" si="1"/>
        <v>Correct</v>
      </c>
      <c r="L36" t="str">
        <f t="shared" si="2"/>
        <v>Senior Adult</v>
      </c>
    </row>
    <row r="37" spans="1:12" x14ac:dyDescent="0.2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7">
        <v>300</v>
      </c>
      <c r="I37" s="7">
        <v>900</v>
      </c>
      <c r="J37" s="8">
        <f t="shared" si="0"/>
        <v>900</v>
      </c>
      <c r="K37" s="8" t="str">
        <f t="shared" si="1"/>
        <v>Correct</v>
      </c>
      <c r="L37" t="str">
        <f t="shared" si="2"/>
        <v>Senior Adult</v>
      </c>
    </row>
    <row r="38" spans="1:12" x14ac:dyDescent="0.2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7">
        <v>25</v>
      </c>
      <c r="I38" s="7">
        <v>75</v>
      </c>
      <c r="J38" s="8">
        <f t="shared" si="0"/>
        <v>75</v>
      </c>
      <c r="K38" s="8" t="str">
        <f t="shared" si="1"/>
        <v>Correct</v>
      </c>
      <c r="L38" t="str">
        <f t="shared" si="2"/>
        <v>Young Adult</v>
      </c>
    </row>
    <row r="39" spans="1:12" x14ac:dyDescent="0.2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7">
        <v>50</v>
      </c>
      <c r="I39" s="7">
        <v>200</v>
      </c>
      <c r="J39" s="8">
        <f t="shared" si="0"/>
        <v>200</v>
      </c>
      <c r="K39" s="8" t="str">
        <f t="shared" si="1"/>
        <v>Correct</v>
      </c>
      <c r="L39" t="str">
        <f t="shared" si="2"/>
        <v>Adult</v>
      </c>
    </row>
    <row r="40" spans="1:12" x14ac:dyDescent="0.2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7">
        <v>30</v>
      </c>
      <c r="I40" s="7">
        <v>120</v>
      </c>
      <c r="J40" s="8">
        <f t="shared" si="0"/>
        <v>120</v>
      </c>
      <c r="K40" s="8" t="str">
        <f t="shared" si="1"/>
        <v>Correct</v>
      </c>
      <c r="L40" t="str">
        <f t="shared" si="2"/>
        <v>Young Adult</v>
      </c>
    </row>
    <row r="41" spans="1:12" x14ac:dyDescent="0.2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7">
        <v>50</v>
      </c>
      <c r="I41" s="7">
        <v>50</v>
      </c>
      <c r="J41" s="8">
        <f t="shared" si="0"/>
        <v>50</v>
      </c>
      <c r="K41" s="8" t="str">
        <f t="shared" si="1"/>
        <v>Correct</v>
      </c>
      <c r="L41" t="str">
        <f t="shared" si="2"/>
        <v>Senior Adult</v>
      </c>
    </row>
    <row r="42" spans="1:12" x14ac:dyDescent="0.2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7">
        <v>25</v>
      </c>
      <c r="I42" s="7">
        <v>50</v>
      </c>
      <c r="J42" s="8">
        <f t="shared" si="0"/>
        <v>50</v>
      </c>
      <c r="K42" s="8" t="str">
        <f t="shared" si="1"/>
        <v>Correct</v>
      </c>
      <c r="L42" t="str">
        <f t="shared" si="2"/>
        <v>Adult</v>
      </c>
    </row>
    <row r="43" spans="1:12" x14ac:dyDescent="0.2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7">
        <v>300</v>
      </c>
      <c r="I43" s="7">
        <v>900</v>
      </c>
      <c r="J43" s="8">
        <f t="shared" si="0"/>
        <v>900</v>
      </c>
      <c r="K43" s="8" t="str">
        <f t="shared" si="1"/>
        <v>Correct</v>
      </c>
      <c r="L43" t="str">
        <f t="shared" si="2"/>
        <v>Young Adult</v>
      </c>
    </row>
    <row r="44" spans="1:12" x14ac:dyDescent="0.2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7">
        <v>300</v>
      </c>
      <c r="I44" s="7">
        <v>300</v>
      </c>
      <c r="J44" s="8">
        <f t="shared" si="0"/>
        <v>300</v>
      </c>
      <c r="K44" s="8" t="str">
        <f t="shared" si="1"/>
        <v>Correct</v>
      </c>
      <c r="L44" t="str">
        <f t="shared" si="2"/>
        <v>Senior Adult</v>
      </c>
    </row>
    <row r="45" spans="1:12" x14ac:dyDescent="0.2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7">
        <v>25</v>
      </c>
      <c r="I45" s="7">
        <v>25</v>
      </c>
      <c r="J45" s="8">
        <f t="shared" si="0"/>
        <v>25</v>
      </c>
      <c r="K45" s="8" t="str">
        <f t="shared" si="1"/>
        <v>Correct</v>
      </c>
      <c r="L45" t="str">
        <f t="shared" si="2"/>
        <v>Young Adult</v>
      </c>
    </row>
    <row r="46" spans="1:12" x14ac:dyDescent="0.2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7">
        <v>30</v>
      </c>
      <c r="I46" s="7">
        <v>30</v>
      </c>
      <c r="J46" s="8">
        <f t="shared" si="0"/>
        <v>30</v>
      </c>
      <c r="K46" s="8" t="str">
        <f t="shared" si="1"/>
        <v>Correct</v>
      </c>
      <c r="L46" t="str">
        <f t="shared" si="2"/>
        <v>Senior Adult</v>
      </c>
    </row>
    <row r="47" spans="1:12" x14ac:dyDescent="0.2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7">
        <v>300</v>
      </c>
      <c r="I47" s="7">
        <v>1200</v>
      </c>
      <c r="J47" s="8">
        <f t="shared" si="0"/>
        <v>1200</v>
      </c>
      <c r="K47" s="8" t="str">
        <f t="shared" si="1"/>
        <v>Correct</v>
      </c>
      <c r="L47" t="str">
        <f t="shared" si="2"/>
        <v>Young Adult</v>
      </c>
    </row>
    <row r="48" spans="1:12" x14ac:dyDescent="0.2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7">
        <v>500</v>
      </c>
      <c r="I48" s="7">
        <v>1500</v>
      </c>
      <c r="J48" s="8">
        <f t="shared" si="0"/>
        <v>1500</v>
      </c>
      <c r="K48" s="8" t="str">
        <f t="shared" si="1"/>
        <v>Correct</v>
      </c>
      <c r="L48" t="str">
        <f t="shared" si="2"/>
        <v>Adult</v>
      </c>
    </row>
    <row r="49" spans="1:12" x14ac:dyDescent="0.2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7">
        <v>300</v>
      </c>
      <c r="I49" s="7">
        <v>900</v>
      </c>
      <c r="J49" s="8">
        <f t="shared" si="0"/>
        <v>900</v>
      </c>
      <c r="K49" s="8" t="str">
        <f t="shared" si="1"/>
        <v>Correct</v>
      </c>
      <c r="L49" t="str">
        <f t="shared" si="2"/>
        <v>Senior Adult</v>
      </c>
    </row>
    <row r="50" spans="1:12" x14ac:dyDescent="0.2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7">
        <v>500</v>
      </c>
      <c r="I50" s="7">
        <v>1000</v>
      </c>
      <c r="J50" s="8">
        <f t="shared" si="0"/>
        <v>1000</v>
      </c>
      <c r="K50" s="8" t="str">
        <f t="shared" si="1"/>
        <v>Correct</v>
      </c>
      <c r="L50" t="str">
        <f t="shared" si="2"/>
        <v>Senior Adult</v>
      </c>
    </row>
    <row r="51" spans="1:12" x14ac:dyDescent="0.2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7">
        <v>25</v>
      </c>
      <c r="I51" s="7">
        <v>75</v>
      </c>
      <c r="J51" s="8">
        <f t="shared" si="0"/>
        <v>75</v>
      </c>
      <c r="K51" s="8" t="str">
        <f t="shared" si="1"/>
        <v>Correct</v>
      </c>
      <c r="L51" t="str">
        <f t="shared" si="2"/>
        <v>Adult</v>
      </c>
    </row>
    <row r="52" spans="1:12" x14ac:dyDescent="0.2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7">
        <v>25</v>
      </c>
      <c r="I52" s="7">
        <v>75</v>
      </c>
      <c r="J52" s="8">
        <f t="shared" si="0"/>
        <v>75</v>
      </c>
      <c r="K52" s="8" t="str">
        <f t="shared" si="1"/>
        <v>Correct</v>
      </c>
      <c r="L52" t="str">
        <f t="shared" si="2"/>
        <v>Adult</v>
      </c>
    </row>
    <row r="53" spans="1:12" x14ac:dyDescent="0.2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7">
        <v>300</v>
      </c>
      <c r="I53" s="7">
        <v>300</v>
      </c>
      <c r="J53" s="8">
        <f t="shared" si="0"/>
        <v>300</v>
      </c>
      <c r="K53" s="8" t="str">
        <f t="shared" si="1"/>
        <v>Correct</v>
      </c>
      <c r="L53" t="str">
        <f t="shared" si="2"/>
        <v>Adult</v>
      </c>
    </row>
    <row r="54" spans="1:12" x14ac:dyDescent="0.2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7">
        <v>50</v>
      </c>
      <c r="I54" s="7">
        <v>100</v>
      </c>
      <c r="J54" s="8">
        <f t="shared" si="0"/>
        <v>100</v>
      </c>
      <c r="K54" s="8" t="str">
        <f t="shared" si="1"/>
        <v>Correct</v>
      </c>
      <c r="L54" t="str">
        <f t="shared" si="2"/>
        <v>Adult</v>
      </c>
    </row>
    <row r="55" spans="1:12" x14ac:dyDescent="0.2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7">
        <v>500</v>
      </c>
      <c r="I55" s="7">
        <v>1500</v>
      </c>
      <c r="J55" s="8">
        <f t="shared" si="0"/>
        <v>1500</v>
      </c>
      <c r="K55" s="8" t="str">
        <f t="shared" si="1"/>
        <v>Correct</v>
      </c>
      <c r="L55" t="str">
        <f t="shared" si="2"/>
        <v>Adult</v>
      </c>
    </row>
    <row r="56" spans="1:12" x14ac:dyDescent="0.2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7">
        <v>30</v>
      </c>
      <c r="I56" s="7">
        <v>120</v>
      </c>
      <c r="J56" s="8">
        <f t="shared" si="0"/>
        <v>120</v>
      </c>
      <c r="K56" s="8" t="str">
        <f t="shared" si="1"/>
        <v>Correct</v>
      </c>
      <c r="L56" t="str">
        <f t="shared" si="2"/>
        <v>Adult</v>
      </c>
    </row>
    <row r="57" spans="1:12" x14ac:dyDescent="0.2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7">
        <v>300</v>
      </c>
      <c r="I57" s="7">
        <v>900</v>
      </c>
      <c r="J57" s="8">
        <f t="shared" si="0"/>
        <v>900</v>
      </c>
      <c r="K57" s="8" t="str">
        <f t="shared" si="1"/>
        <v>Correct</v>
      </c>
      <c r="L57" t="str">
        <f t="shared" si="2"/>
        <v>Adult</v>
      </c>
    </row>
    <row r="58" spans="1:12" x14ac:dyDescent="0.2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7">
        <v>30</v>
      </c>
      <c r="I58" s="7">
        <v>30</v>
      </c>
      <c r="J58" s="8">
        <f t="shared" si="0"/>
        <v>30</v>
      </c>
      <c r="K58" s="8" t="str">
        <f t="shared" si="1"/>
        <v>Correct</v>
      </c>
      <c r="L58" t="str">
        <f t="shared" si="2"/>
        <v>Older Customer</v>
      </c>
    </row>
    <row r="59" spans="1:12" x14ac:dyDescent="0.2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7">
        <v>300</v>
      </c>
      <c r="I59" s="7">
        <v>1200</v>
      </c>
      <c r="J59" s="8">
        <f t="shared" si="0"/>
        <v>1200</v>
      </c>
      <c r="K59" s="8" t="str">
        <f t="shared" si="1"/>
        <v>Correct</v>
      </c>
      <c r="L59" t="str">
        <f t="shared" si="2"/>
        <v>Young Adult</v>
      </c>
    </row>
    <row r="60" spans="1:12" x14ac:dyDescent="0.2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7">
        <v>50</v>
      </c>
      <c r="I60" s="7">
        <v>50</v>
      </c>
      <c r="J60" s="8">
        <f t="shared" si="0"/>
        <v>50</v>
      </c>
      <c r="K60" s="8" t="str">
        <f t="shared" si="1"/>
        <v>Correct</v>
      </c>
      <c r="L60" t="str">
        <f t="shared" si="2"/>
        <v>Older Customer</v>
      </c>
    </row>
    <row r="61" spans="1:12" x14ac:dyDescent="0.2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7">
        <v>50</v>
      </c>
      <c r="I61" s="7">
        <v>150</v>
      </c>
      <c r="J61" s="8">
        <f t="shared" si="0"/>
        <v>150</v>
      </c>
      <c r="K61" s="8" t="str">
        <f t="shared" si="1"/>
        <v>Correct</v>
      </c>
      <c r="L61" t="str">
        <f t="shared" si="2"/>
        <v>Adult</v>
      </c>
    </row>
    <row r="62" spans="1:12" x14ac:dyDescent="0.2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7">
        <v>50</v>
      </c>
      <c r="I62" s="7">
        <v>200</v>
      </c>
      <c r="J62" s="8">
        <f t="shared" si="0"/>
        <v>200</v>
      </c>
      <c r="K62" s="8" t="str">
        <f t="shared" si="1"/>
        <v>Correct</v>
      </c>
      <c r="L62" t="str">
        <f t="shared" si="2"/>
        <v>Young Adult</v>
      </c>
    </row>
    <row r="63" spans="1:12" x14ac:dyDescent="0.2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7">
        <v>50</v>
      </c>
      <c r="I63" s="7">
        <v>100</v>
      </c>
      <c r="J63" s="8">
        <f t="shared" si="0"/>
        <v>100</v>
      </c>
      <c r="K63" s="8" t="str">
        <f t="shared" si="1"/>
        <v>Correct</v>
      </c>
      <c r="L63" t="str">
        <f t="shared" si="2"/>
        <v>Young Adult</v>
      </c>
    </row>
    <row r="64" spans="1:12" x14ac:dyDescent="0.2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7">
        <v>25</v>
      </c>
      <c r="I64" s="7">
        <v>50</v>
      </c>
      <c r="J64" s="8">
        <f t="shared" si="0"/>
        <v>50</v>
      </c>
      <c r="K64" s="8" t="str">
        <f t="shared" si="1"/>
        <v>Correct</v>
      </c>
      <c r="L64" t="str">
        <f t="shared" si="2"/>
        <v>Senior Adult</v>
      </c>
    </row>
    <row r="65" spans="1:12" x14ac:dyDescent="0.2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7">
        <v>25</v>
      </c>
      <c r="I65" s="7">
        <v>100</v>
      </c>
      <c r="J65" s="8">
        <f t="shared" si="0"/>
        <v>100</v>
      </c>
      <c r="K65" s="8" t="str">
        <f t="shared" si="1"/>
        <v>Correct</v>
      </c>
      <c r="L65" t="str">
        <f t="shared" si="2"/>
        <v>Senior Adult</v>
      </c>
    </row>
    <row r="66" spans="1:12" x14ac:dyDescent="0.2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7">
        <v>500</v>
      </c>
      <c r="I66" s="7">
        <v>2000</v>
      </c>
      <c r="J66" s="8">
        <f t="shared" si="0"/>
        <v>2000</v>
      </c>
      <c r="K66" s="8" t="str">
        <f t="shared" si="1"/>
        <v>Correct</v>
      </c>
      <c r="L66" t="str">
        <f t="shared" si="2"/>
        <v>Senior Adult</v>
      </c>
    </row>
    <row r="67" spans="1:12" x14ac:dyDescent="0.2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7">
        <v>30</v>
      </c>
      <c r="I67" s="7">
        <v>30</v>
      </c>
      <c r="J67" s="8">
        <f t="shared" ref="J67:J130" si="3">G67*H67</f>
        <v>30</v>
      </c>
      <c r="K67" s="8" t="str">
        <f t="shared" ref="K67:K130" si="4">IF(I67=J67,"Correct","Check")</f>
        <v>Correct</v>
      </c>
      <c r="L67" t="str">
        <f t="shared" ref="L67:L130" si="5">IF(E67&lt;=25,"Young Adult",IF(E67&lt;=40,"Adult",IF(E67&lt;=60,"Senior Adult","Older Customer")))</f>
        <v>Senior Adult</v>
      </c>
    </row>
    <row r="68" spans="1:12" x14ac:dyDescent="0.2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7">
        <v>300</v>
      </c>
      <c r="I68" s="7">
        <v>1200</v>
      </c>
      <c r="J68" s="8">
        <f t="shared" si="3"/>
        <v>1200</v>
      </c>
      <c r="K68" s="8" t="str">
        <f t="shared" si="4"/>
        <v>Correct</v>
      </c>
      <c r="L68" t="str">
        <f t="shared" si="5"/>
        <v>Senior Adult</v>
      </c>
    </row>
    <row r="69" spans="1:12" x14ac:dyDescent="0.2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7">
        <v>300</v>
      </c>
      <c r="I69" s="7">
        <v>300</v>
      </c>
      <c r="J69" s="8">
        <f t="shared" si="3"/>
        <v>300</v>
      </c>
      <c r="K69" s="8" t="str">
        <f t="shared" si="4"/>
        <v>Correct</v>
      </c>
      <c r="L69" t="str">
        <f t="shared" si="5"/>
        <v>Young Adult</v>
      </c>
    </row>
    <row r="70" spans="1:12" x14ac:dyDescent="0.2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7">
        <v>25</v>
      </c>
      <c r="I70" s="7">
        <v>75</v>
      </c>
      <c r="J70" s="8">
        <f t="shared" si="3"/>
        <v>75</v>
      </c>
      <c r="K70" s="8" t="str">
        <f t="shared" si="4"/>
        <v>Correct</v>
      </c>
      <c r="L70" t="str">
        <f t="shared" si="5"/>
        <v>Senior Adult</v>
      </c>
    </row>
    <row r="71" spans="1:12" x14ac:dyDescent="0.2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7">
        <v>300</v>
      </c>
      <c r="I71" s="7">
        <v>300</v>
      </c>
      <c r="J71" s="8">
        <f t="shared" si="3"/>
        <v>300</v>
      </c>
      <c r="K71" s="8" t="str">
        <f t="shared" si="4"/>
        <v>Correct</v>
      </c>
      <c r="L71" t="str">
        <f t="shared" si="5"/>
        <v>Senior Adult</v>
      </c>
    </row>
    <row r="72" spans="1:12" x14ac:dyDescent="0.2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7">
        <v>25</v>
      </c>
      <c r="I72" s="7">
        <v>100</v>
      </c>
      <c r="J72" s="8">
        <f t="shared" si="3"/>
        <v>100</v>
      </c>
      <c r="K72" s="8" t="str">
        <f t="shared" si="4"/>
        <v>Correct</v>
      </c>
      <c r="L72" t="str">
        <f t="shared" si="5"/>
        <v>Senior Adult</v>
      </c>
    </row>
    <row r="73" spans="1:12" x14ac:dyDescent="0.2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7">
        <v>500</v>
      </c>
      <c r="I73" s="7">
        <v>2000</v>
      </c>
      <c r="J73" s="8">
        <f t="shared" si="3"/>
        <v>2000</v>
      </c>
      <c r="K73" s="8" t="str">
        <f t="shared" si="4"/>
        <v>Correct</v>
      </c>
      <c r="L73" t="str">
        <f t="shared" si="5"/>
        <v>Young Adult</v>
      </c>
    </row>
    <row r="74" spans="1:12" x14ac:dyDescent="0.2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7">
        <v>30</v>
      </c>
      <c r="I74" s="7">
        <v>90</v>
      </c>
      <c r="J74" s="8">
        <f t="shared" si="3"/>
        <v>90</v>
      </c>
      <c r="K74" s="8" t="str">
        <f t="shared" si="4"/>
        <v>Correct</v>
      </c>
      <c r="L74" t="str">
        <f t="shared" si="5"/>
        <v>Adult</v>
      </c>
    </row>
    <row r="75" spans="1:12" x14ac:dyDescent="0.2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7">
        <v>500</v>
      </c>
      <c r="I75" s="7">
        <v>2000</v>
      </c>
      <c r="J75" s="8">
        <f t="shared" si="3"/>
        <v>2000</v>
      </c>
      <c r="K75" s="8" t="str">
        <f t="shared" si="4"/>
        <v>Correct</v>
      </c>
      <c r="L75" t="str">
        <f t="shared" si="5"/>
        <v>Young Adult</v>
      </c>
    </row>
    <row r="76" spans="1:12" x14ac:dyDescent="0.2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7">
        <v>50</v>
      </c>
      <c r="I76" s="7">
        <v>200</v>
      </c>
      <c r="J76" s="8">
        <f t="shared" si="3"/>
        <v>200</v>
      </c>
      <c r="K76" s="8" t="str">
        <f t="shared" si="4"/>
        <v>Correct</v>
      </c>
      <c r="L76" t="str">
        <f t="shared" si="5"/>
        <v>Older Customer</v>
      </c>
    </row>
    <row r="77" spans="1:12" x14ac:dyDescent="0.2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7">
        <v>50</v>
      </c>
      <c r="I77" s="7">
        <v>100</v>
      </c>
      <c r="J77" s="8">
        <f t="shared" si="3"/>
        <v>100</v>
      </c>
      <c r="K77" s="8" t="str">
        <f t="shared" si="4"/>
        <v>Correct</v>
      </c>
      <c r="L77" t="str">
        <f t="shared" si="5"/>
        <v>Young Adult</v>
      </c>
    </row>
    <row r="78" spans="1:12" x14ac:dyDescent="0.2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7">
        <v>50</v>
      </c>
      <c r="I78" s="7">
        <v>100</v>
      </c>
      <c r="J78" s="8">
        <f t="shared" si="3"/>
        <v>100</v>
      </c>
      <c r="K78" s="8" t="str">
        <f t="shared" si="4"/>
        <v>Correct</v>
      </c>
      <c r="L78" t="str">
        <f t="shared" si="5"/>
        <v>Senior Adult</v>
      </c>
    </row>
    <row r="79" spans="1:12" x14ac:dyDescent="0.2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7">
        <v>500</v>
      </c>
      <c r="I79" s="7">
        <v>1500</v>
      </c>
      <c r="J79" s="8">
        <f t="shared" si="3"/>
        <v>1500</v>
      </c>
      <c r="K79" s="8" t="str">
        <f t="shared" si="4"/>
        <v>Correct</v>
      </c>
      <c r="L79" t="str">
        <f t="shared" si="5"/>
        <v>Senior Adult</v>
      </c>
    </row>
    <row r="80" spans="1:12" x14ac:dyDescent="0.2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7">
        <v>300</v>
      </c>
      <c r="I80" s="7">
        <v>300</v>
      </c>
      <c r="J80" s="8">
        <f t="shared" si="3"/>
        <v>300</v>
      </c>
      <c r="K80" s="8" t="str">
        <f t="shared" si="4"/>
        <v>Correct</v>
      </c>
      <c r="L80" t="str">
        <f t="shared" si="5"/>
        <v>Adult</v>
      </c>
    </row>
    <row r="81" spans="1:12" x14ac:dyDescent="0.2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7">
        <v>30</v>
      </c>
      <c r="I81" s="7">
        <v>60</v>
      </c>
      <c r="J81" s="8">
        <f t="shared" si="3"/>
        <v>60</v>
      </c>
      <c r="K81" s="8" t="str">
        <f t="shared" si="4"/>
        <v>Correct</v>
      </c>
      <c r="L81" t="str">
        <f t="shared" si="5"/>
        <v>Older Customer</v>
      </c>
    </row>
    <row r="82" spans="1:12" x14ac:dyDescent="0.2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7">
        <v>50</v>
      </c>
      <c r="I82" s="7">
        <v>50</v>
      </c>
      <c r="J82" s="8">
        <f t="shared" si="3"/>
        <v>50</v>
      </c>
      <c r="K82" s="8" t="str">
        <f t="shared" si="4"/>
        <v>Correct</v>
      </c>
      <c r="L82" t="str">
        <f t="shared" si="5"/>
        <v>Adult</v>
      </c>
    </row>
    <row r="83" spans="1:12" x14ac:dyDescent="0.2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7">
        <v>50</v>
      </c>
      <c r="I83" s="7">
        <v>200</v>
      </c>
      <c r="J83" s="8">
        <f t="shared" si="3"/>
        <v>200</v>
      </c>
      <c r="K83" s="8" t="str">
        <f t="shared" si="4"/>
        <v>Correct</v>
      </c>
      <c r="L83" t="str">
        <f t="shared" si="5"/>
        <v>Adult</v>
      </c>
    </row>
    <row r="84" spans="1:12" x14ac:dyDescent="0.2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7">
        <v>50</v>
      </c>
      <c r="I84" s="7">
        <v>100</v>
      </c>
      <c r="J84" s="8">
        <f t="shared" si="3"/>
        <v>100</v>
      </c>
      <c r="K84" s="8" t="str">
        <f t="shared" si="4"/>
        <v>Correct</v>
      </c>
      <c r="L84" t="str">
        <f t="shared" si="5"/>
        <v>Senior Adult</v>
      </c>
    </row>
    <row r="85" spans="1:12" x14ac:dyDescent="0.2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7">
        <v>30</v>
      </c>
      <c r="I85" s="7">
        <v>90</v>
      </c>
      <c r="J85" s="8">
        <f t="shared" si="3"/>
        <v>90</v>
      </c>
      <c r="K85" s="8" t="str">
        <f t="shared" si="4"/>
        <v>Correct</v>
      </c>
      <c r="L85" t="str">
        <f t="shared" si="5"/>
        <v>Adult</v>
      </c>
    </row>
    <row r="86" spans="1:12" x14ac:dyDescent="0.2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7">
        <v>50</v>
      </c>
      <c r="I86" s="7">
        <v>150</v>
      </c>
      <c r="J86" s="8">
        <f t="shared" si="3"/>
        <v>150</v>
      </c>
      <c r="K86" s="8" t="str">
        <f t="shared" si="4"/>
        <v>Correct</v>
      </c>
      <c r="L86" t="str">
        <f t="shared" si="5"/>
        <v>Adult</v>
      </c>
    </row>
    <row r="87" spans="1:12" x14ac:dyDescent="0.2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7">
        <v>30</v>
      </c>
      <c r="I87" s="7">
        <v>90</v>
      </c>
      <c r="J87" s="8">
        <f t="shared" si="3"/>
        <v>90</v>
      </c>
      <c r="K87" s="8" t="str">
        <f t="shared" si="4"/>
        <v>Correct</v>
      </c>
      <c r="L87" t="str">
        <f t="shared" si="5"/>
        <v>Young Adult</v>
      </c>
    </row>
    <row r="88" spans="1:12" x14ac:dyDescent="0.2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7">
        <v>50</v>
      </c>
      <c r="I88" s="7">
        <v>100</v>
      </c>
      <c r="J88" s="8">
        <f t="shared" si="3"/>
        <v>100</v>
      </c>
      <c r="K88" s="8" t="str">
        <f t="shared" si="4"/>
        <v>Correct</v>
      </c>
      <c r="L88" t="str">
        <f t="shared" si="5"/>
        <v>Adult</v>
      </c>
    </row>
    <row r="89" spans="1:12" x14ac:dyDescent="0.2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7">
        <v>500</v>
      </c>
      <c r="I89" s="7">
        <v>500</v>
      </c>
      <c r="J89" s="8">
        <f t="shared" si="3"/>
        <v>500</v>
      </c>
      <c r="K89" s="8" t="str">
        <f t="shared" si="4"/>
        <v>Correct</v>
      </c>
      <c r="L89" t="str">
        <f t="shared" si="5"/>
        <v>Senior Adult</v>
      </c>
    </row>
    <row r="90" spans="1:12" x14ac:dyDescent="0.2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7">
        <v>500</v>
      </c>
      <c r="I90" s="7">
        <v>2000</v>
      </c>
      <c r="J90" s="8">
        <f t="shared" si="3"/>
        <v>2000</v>
      </c>
      <c r="K90" s="8" t="str">
        <f t="shared" si="4"/>
        <v>Correct</v>
      </c>
      <c r="L90" t="str">
        <f t="shared" si="5"/>
        <v>Senior Adult</v>
      </c>
    </row>
    <row r="91" spans="1:12" x14ac:dyDescent="0.2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7">
        <v>30</v>
      </c>
      <c r="I91" s="7">
        <v>30</v>
      </c>
      <c r="J91" s="8">
        <f t="shared" si="3"/>
        <v>30</v>
      </c>
      <c r="K91" s="8" t="str">
        <f t="shared" si="4"/>
        <v>Correct</v>
      </c>
      <c r="L91" t="str">
        <f t="shared" si="5"/>
        <v>Senior Adult</v>
      </c>
    </row>
    <row r="92" spans="1:12" x14ac:dyDescent="0.2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7">
        <v>500</v>
      </c>
      <c r="I92" s="7">
        <v>500</v>
      </c>
      <c r="J92" s="8">
        <f t="shared" si="3"/>
        <v>500</v>
      </c>
      <c r="K92" s="8" t="str">
        <f t="shared" si="4"/>
        <v>Correct</v>
      </c>
      <c r="L92" t="str">
        <f t="shared" si="5"/>
        <v>Senior Adult</v>
      </c>
    </row>
    <row r="93" spans="1:12" x14ac:dyDescent="0.2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7">
        <v>30</v>
      </c>
      <c r="I93" s="7">
        <v>120</v>
      </c>
      <c r="J93" s="8">
        <f t="shared" si="3"/>
        <v>120</v>
      </c>
      <c r="K93" s="8" t="str">
        <f t="shared" si="4"/>
        <v>Correct</v>
      </c>
      <c r="L93" t="str">
        <f t="shared" si="5"/>
        <v>Senior Adult</v>
      </c>
    </row>
    <row r="94" spans="1:12" x14ac:dyDescent="0.2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7">
        <v>500</v>
      </c>
      <c r="I94" s="7">
        <v>2000</v>
      </c>
      <c r="J94" s="8">
        <f t="shared" si="3"/>
        <v>2000</v>
      </c>
      <c r="K94" s="8" t="str">
        <f t="shared" si="4"/>
        <v>Correct</v>
      </c>
      <c r="L94" t="str">
        <f t="shared" si="5"/>
        <v>Adult</v>
      </c>
    </row>
    <row r="95" spans="1:12" x14ac:dyDescent="0.2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7">
        <v>500</v>
      </c>
      <c r="I95" s="7">
        <v>1000</v>
      </c>
      <c r="J95" s="8">
        <f t="shared" si="3"/>
        <v>1000</v>
      </c>
      <c r="K95" s="8" t="str">
        <f t="shared" si="4"/>
        <v>Correct</v>
      </c>
      <c r="L95" t="str">
        <f t="shared" si="5"/>
        <v>Senior Adult</v>
      </c>
    </row>
    <row r="96" spans="1:12" x14ac:dyDescent="0.2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7">
        <v>30</v>
      </c>
      <c r="I96" s="7">
        <v>60</v>
      </c>
      <c r="J96" s="8">
        <f t="shared" si="3"/>
        <v>60</v>
      </c>
      <c r="K96" s="8" t="str">
        <f t="shared" si="4"/>
        <v>Correct</v>
      </c>
      <c r="L96" t="str">
        <f t="shared" si="5"/>
        <v>Adult</v>
      </c>
    </row>
    <row r="97" spans="1:12" x14ac:dyDescent="0.2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7">
        <v>300</v>
      </c>
      <c r="I97" s="7">
        <v>600</v>
      </c>
      <c r="J97" s="8">
        <f t="shared" si="3"/>
        <v>600</v>
      </c>
      <c r="K97" s="8" t="str">
        <f t="shared" si="4"/>
        <v>Correct</v>
      </c>
      <c r="L97" t="str">
        <f t="shared" si="5"/>
        <v>Senior Adult</v>
      </c>
    </row>
    <row r="98" spans="1:12" x14ac:dyDescent="0.2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7">
        <v>500</v>
      </c>
      <c r="I98" s="7">
        <v>1000</v>
      </c>
      <c r="J98" s="8">
        <f t="shared" si="3"/>
        <v>1000</v>
      </c>
      <c r="K98" s="8" t="str">
        <f t="shared" si="4"/>
        <v>Correct</v>
      </c>
      <c r="L98" t="str">
        <f t="shared" si="5"/>
        <v>Senior Adult</v>
      </c>
    </row>
    <row r="99" spans="1:12" x14ac:dyDescent="0.2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7">
        <v>50</v>
      </c>
      <c r="I99" s="7">
        <v>100</v>
      </c>
      <c r="J99" s="8">
        <f t="shared" si="3"/>
        <v>100</v>
      </c>
      <c r="K99" s="8" t="str">
        <f t="shared" si="4"/>
        <v>Correct</v>
      </c>
      <c r="L99" t="str">
        <f t="shared" si="5"/>
        <v>Senior Adult</v>
      </c>
    </row>
    <row r="100" spans="1:12" x14ac:dyDescent="0.2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7">
        <v>300</v>
      </c>
      <c r="I100" s="7">
        <v>1200</v>
      </c>
      <c r="J100" s="8">
        <f t="shared" si="3"/>
        <v>1200</v>
      </c>
      <c r="K100" s="8" t="str">
        <f t="shared" si="4"/>
        <v>Correct</v>
      </c>
      <c r="L100" t="str">
        <f t="shared" si="5"/>
        <v>Senior Adult</v>
      </c>
    </row>
    <row r="101" spans="1:12" x14ac:dyDescent="0.2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7">
        <v>30</v>
      </c>
      <c r="I101" s="7">
        <v>30</v>
      </c>
      <c r="J101" s="8">
        <f t="shared" si="3"/>
        <v>30</v>
      </c>
      <c r="K101" s="8" t="str">
        <f t="shared" si="4"/>
        <v>Correct</v>
      </c>
      <c r="L101" t="str">
        <f t="shared" si="5"/>
        <v>Senior Adult</v>
      </c>
    </row>
    <row r="102" spans="1:12" x14ac:dyDescent="0.2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7">
        <v>300</v>
      </c>
      <c r="I102" s="7">
        <v>600</v>
      </c>
      <c r="J102" s="8">
        <f t="shared" si="3"/>
        <v>600</v>
      </c>
      <c r="K102" s="8" t="str">
        <f t="shared" si="4"/>
        <v>Correct</v>
      </c>
      <c r="L102" t="str">
        <f t="shared" si="5"/>
        <v>Adult</v>
      </c>
    </row>
    <row r="103" spans="1:12" x14ac:dyDescent="0.2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7">
        <v>25</v>
      </c>
      <c r="I103" s="7">
        <v>50</v>
      </c>
      <c r="J103" s="8">
        <f t="shared" si="3"/>
        <v>50</v>
      </c>
      <c r="K103" s="8" t="str">
        <f t="shared" si="4"/>
        <v>Correct</v>
      </c>
      <c r="L103" t="str">
        <f t="shared" si="5"/>
        <v>Senior Adult</v>
      </c>
    </row>
    <row r="104" spans="1:12" x14ac:dyDescent="0.2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7">
        <v>25</v>
      </c>
      <c r="I104" s="7">
        <v>25</v>
      </c>
      <c r="J104" s="8">
        <f t="shared" si="3"/>
        <v>25</v>
      </c>
      <c r="K104" s="8" t="str">
        <f t="shared" si="4"/>
        <v>Correct</v>
      </c>
      <c r="L104" t="str">
        <f t="shared" si="5"/>
        <v>Senior Adult</v>
      </c>
    </row>
    <row r="105" spans="1:12" x14ac:dyDescent="0.2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7">
        <v>500</v>
      </c>
      <c r="I105" s="7">
        <v>1000</v>
      </c>
      <c r="J105" s="8">
        <f t="shared" si="3"/>
        <v>1000</v>
      </c>
      <c r="K105" s="8" t="str">
        <f t="shared" si="4"/>
        <v>Correct</v>
      </c>
      <c r="L105" t="str">
        <f t="shared" si="5"/>
        <v>Adult</v>
      </c>
    </row>
    <row r="106" spans="1:12" x14ac:dyDescent="0.2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7">
        <v>500</v>
      </c>
      <c r="I106" s="7">
        <v>500</v>
      </c>
      <c r="J106" s="8">
        <f t="shared" si="3"/>
        <v>500</v>
      </c>
      <c r="K106" s="8" t="str">
        <f t="shared" si="4"/>
        <v>Correct</v>
      </c>
      <c r="L106" t="str">
        <f t="shared" si="5"/>
        <v>Young Adult</v>
      </c>
    </row>
    <row r="107" spans="1:12" x14ac:dyDescent="0.2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7">
        <v>50</v>
      </c>
      <c r="I107" s="7">
        <v>50</v>
      </c>
      <c r="J107" s="8">
        <f t="shared" si="3"/>
        <v>50</v>
      </c>
      <c r="K107" s="8" t="str">
        <f t="shared" si="4"/>
        <v>Correct</v>
      </c>
      <c r="L107" t="str">
        <f t="shared" si="5"/>
        <v>Senior Adult</v>
      </c>
    </row>
    <row r="108" spans="1:12" x14ac:dyDescent="0.2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7">
        <v>300</v>
      </c>
      <c r="I108" s="7">
        <v>1200</v>
      </c>
      <c r="J108" s="8">
        <f t="shared" si="3"/>
        <v>1200</v>
      </c>
      <c r="K108" s="8" t="str">
        <f t="shared" si="4"/>
        <v>Correct</v>
      </c>
      <c r="L108" t="str">
        <f t="shared" si="5"/>
        <v>Young Adult</v>
      </c>
    </row>
    <row r="109" spans="1:12" x14ac:dyDescent="0.2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7">
        <v>25</v>
      </c>
      <c r="I109" s="7">
        <v>75</v>
      </c>
      <c r="J109" s="8">
        <f t="shared" si="3"/>
        <v>75</v>
      </c>
      <c r="K109" s="8" t="str">
        <f t="shared" si="4"/>
        <v>Correct</v>
      </c>
      <c r="L109" t="str">
        <f t="shared" si="5"/>
        <v>Adult</v>
      </c>
    </row>
    <row r="110" spans="1:12" x14ac:dyDescent="0.2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7">
        <v>500</v>
      </c>
      <c r="I110" s="7">
        <v>2000</v>
      </c>
      <c r="J110" s="8">
        <f t="shared" si="3"/>
        <v>2000</v>
      </c>
      <c r="K110" s="8" t="str">
        <f t="shared" si="4"/>
        <v>Correct</v>
      </c>
      <c r="L110" t="str">
        <f t="shared" si="5"/>
        <v>Adult</v>
      </c>
    </row>
    <row r="111" spans="1:12" x14ac:dyDescent="0.2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7">
        <v>300</v>
      </c>
      <c r="I111" s="7">
        <v>900</v>
      </c>
      <c r="J111" s="8">
        <f t="shared" si="3"/>
        <v>900</v>
      </c>
      <c r="K111" s="8" t="str">
        <f t="shared" si="4"/>
        <v>Correct</v>
      </c>
      <c r="L111" t="str">
        <f t="shared" si="5"/>
        <v>Adult</v>
      </c>
    </row>
    <row r="112" spans="1:12" x14ac:dyDescent="0.2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7">
        <v>500</v>
      </c>
      <c r="I112" s="7">
        <v>1500</v>
      </c>
      <c r="J112" s="8">
        <f t="shared" si="3"/>
        <v>1500</v>
      </c>
      <c r="K112" s="8" t="str">
        <f t="shared" si="4"/>
        <v>Correct</v>
      </c>
      <c r="L112" t="str">
        <f t="shared" si="5"/>
        <v>Adult</v>
      </c>
    </row>
    <row r="113" spans="1:12" x14ac:dyDescent="0.2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7">
        <v>500</v>
      </c>
      <c r="I113" s="7">
        <v>1500</v>
      </c>
      <c r="J113" s="8">
        <f t="shared" si="3"/>
        <v>1500</v>
      </c>
      <c r="K113" s="8" t="str">
        <f t="shared" si="4"/>
        <v>Correct</v>
      </c>
      <c r="L113" t="str">
        <f t="shared" si="5"/>
        <v>Adult</v>
      </c>
    </row>
    <row r="114" spans="1:12" x14ac:dyDescent="0.2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7">
        <v>25</v>
      </c>
      <c r="I114" s="7">
        <v>50</v>
      </c>
      <c r="J114" s="8">
        <f t="shared" si="3"/>
        <v>50</v>
      </c>
      <c r="K114" s="8" t="str">
        <f t="shared" si="4"/>
        <v>Correct</v>
      </c>
      <c r="L114" t="str">
        <f t="shared" si="5"/>
        <v>Senior Adult</v>
      </c>
    </row>
    <row r="115" spans="1:12" x14ac:dyDescent="0.2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7">
        <v>25</v>
      </c>
      <c r="I115" s="7">
        <v>100</v>
      </c>
      <c r="J115" s="8">
        <f t="shared" si="3"/>
        <v>100</v>
      </c>
      <c r="K115" s="8" t="str">
        <f t="shared" si="4"/>
        <v>Correct</v>
      </c>
      <c r="L115" t="str">
        <f t="shared" si="5"/>
        <v>Young Adult</v>
      </c>
    </row>
    <row r="116" spans="1:12" x14ac:dyDescent="0.2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7">
        <v>500</v>
      </c>
      <c r="I116" s="7">
        <v>1500</v>
      </c>
      <c r="J116" s="8">
        <f t="shared" si="3"/>
        <v>1500</v>
      </c>
      <c r="K116" s="8" t="str">
        <f t="shared" si="4"/>
        <v>Correct</v>
      </c>
      <c r="L116" t="str">
        <f t="shared" si="5"/>
        <v>Senior Adult</v>
      </c>
    </row>
    <row r="117" spans="1:12" x14ac:dyDescent="0.2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7">
        <v>30</v>
      </c>
      <c r="I117" s="7">
        <v>30</v>
      </c>
      <c r="J117" s="8">
        <f t="shared" si="3"/>
        <v>30</v>
      </c>
      <c r="K117" s="8" t="str">
        <f t="shared" si="4"/>
        <v>Correct</v>
      </c>
      <c r="L117" t="str">
        <f t="shared" si="5"/>
        <v>Young Adult</v>
      </c>
    </row>
    <row r="118" spans="1:12" x14ac:dyDescent="0.2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7">
        <v>500</v>
      </c>
      <c r="I118" s="7">
        <v>1000</v>
      </c>
      <c r="J118" s="8">
        <f t="shared" si="3"/>
        <v>1000</v>
      </c>
      <c r="K118" s="8" t="str">
        <f t="shared" si="4"/>
        <v>Correct</v>
      </c>
      <c r="L118" t="str">
        <f t="shared" si="5"/>
        <v>Young Adult</v>
      </c>
    </row>
    <row r="119" spans="1:12" x14ac:dyDescent="0.2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7">
        <v>500</v>
      </c>
      <c r="I119" s="7">
        <v>2000</v>
      </c>
      <c r="J119" s="8">
        <f t="shared" si="3"/>
        <v>2000</v>
      </c>
      <c r="K119" s="8" t="str">
        <f t="shared" si="4"/>
        <v>Correct</v>
      </c>
      <c r="L119" t="str">
        <f t="shared" si="5"/>
        <v>Adult</v>
      </c>
    </row>
    <row r="120" spans="1:12" x14ac:dyDescent="0.2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7">
        <v>50</v>
      </c>
      <c r="I120" s="7">
        <v>150</v>
      </c>
      <c r="J120" s="8">
        <f t="shared" si="3"/>
        <v>150</v>
      </c>
      <c r="K120" s="8" t="str">
        <f t="shared" si="4"/>
        <v>Correct</v>
      </c>
      <c r="L120" t="str">
        <f t="shared" si="5"/>
        <v>Senior Adult</v>
      </c>
    </row>
    <row r="121" spans="1:12" x14ac:dyDescent="0.2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7">
        <v>50</v>
      </c>
      <c r="I121" s="7">
        <v>50</v>
      </c>
      <c r="J121" s="8">
        <f t="shared" si="3"/>
        <v>50</v>
      </c>
      <c r="K121" s="8" t="str">
        <f t="shared" si="4"/>
        <v>Correct</v>
      </c>
      <c r="L121" t="str">
        <f t="shared" si="5"/>
        <v>Senior Adult</v>
      </c>
    </row>
    <row r="122" spans="1:12" x14ac:dyDescent="0.2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7">
        <v>50</v>
      </c>
      <c r="I122" s="7">
        <v>200</v>
      </c>
      <c r="J122" s="8">
        <f t="shared" si="3"/>
        <v>200</v>
      </c>
      <c r="K122" s="8" t="str">
        <f t="shared" si="4"/>
        <v>Correct</v>
      </c>
      <c r="L122" t="str">
        <f t="shared" si="5"/>
        <v>Adult</v>
      </c>
    </row>
    <row r="123" spans="1:12" x14ac:dyDescent="0.2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7">
        <v>30</v>
      </c>
      <c r="I123" s="7">
        <v>120</v>
      </c>
      <c r="J123" s="8">
        <f t="shared" si="3"/>
        <v>120</v>
      </c>
      <c r="K123" s="8" t="str">
        <f t="shared" si="4"/>
        <v>Correct</v>
      </c>
      <c r="L123" t="str">
        <f t="shared" si="5"/>
        <v>Older Customer</v>
      </c>
    </row>
    <row r="124" spans="1:12" x14ac:dyDescent="0.2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7">
        <v>30</v>
      </c>
      <c r="I124" s="7">
        <v>60</v>
      </c>
      <c r="J124" s="8">
        <f t="shared" si="3"/>
        <v>60</v>
      </c>
      <c r="K124" s="8" t="str">
        <f t="shared" si="4"/>
        <v>Correct</v>
      </c>
      <c r="L124" t="str">
        <f t="shared" si="5"/>
        <v>Adult</v>
      </c>
    </row>
    <row r="125" spans="1:12" x14ac:dyDescent="0.2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7">
        <v>500</v>
      </c>
      <c r="I125" s="7">
        <v>2000</v>
      </c>
      <c r="J125" s="8">
        <f t="shared" si="3"/>
        <v>2000</v>
      </c>
      <c r="K125" s="8" t="str">
        <f t="shared" si="4"/>
        <v>Correct</v>
      </c>
      <c r="L125" t="str">
        <f t="shared" si="5"/>
        <v>Adult</v>
      </c>
    </row>
    <row r="126" spans="1:12" x14ac:dyDescent="0.2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7">
        <v>50</v>
      </c>
      <c r="I126" s="7">
        <v>100</v>
      </c>
      <c r="J126" s="8">
        <f t="shared" si="3"/>
        <v>100</v>
      </c>
      <c r="K126" s="8" t="str">
        <f t="shared" si="4"/>
        <v>Correct</v>
      </c>
      <c r="L126" t="str">
        <f t="shared" si="5"/>
        <v>Senior Adult</v>
      </c>
    </row>
    <row r="127" spans="1:12" x14ac:dyDescent="0.2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7">
        <v>30</v>
      </c>
      <c r="I127" s="7">
        <v>90</v>
      </c>
      <c r="J127" s="8">
        <f t="shared" si="3"/>
        <v>90</v>
      </c>
      <c r="K127" s="8" t="str">
        <f t="shared" si="4"/>
        <v>Correct</v>
      </c>
      <c r="L127" t="str">
        <f t="shared" si="5"/>
        <v>Adult</v>
      </c>
    </row>
    <row r="128" spans="1:12" x14ac:dyDescent="0.2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7">
        <v>25</v>
      </c>
      <c r="I128" s="7">
        <v>50</v>
      </c>
      <c r="J128" s="8">
        <f t="shared" si="3"/>
        <v>50</v>
      </c>
      <c r="K128" s="8" t="str">
        <f t="shared" si="4"/>
        <v>Correct</v>
      </c>
      <c r="L128" t="str">
        <f t="shared" si="5"/>
        <v>Adult</v>
      </c>
    </row>
    <row r="129" spans="1:12" x14ac:dyDescent="0.2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7">
        <v>500</v>
      </c>
      <c r="I129" s="7">
        <v>500</v>
      </c>
      <c r="J129" s="8">
        <f t="shared" si="3"/>
        <v>500</v>
      </c>
      <c r="K129" s="8" t="str">
        <f t="shared" si="4"/>
        <v>Correct</v>
      </c>
      <c r="L129" t="str">
        <f t="shared" si="5"/>
        <v>Young Adult</v>
      </c>
    </row>
    <row r="130" spans="1:12" x14ac:dyDescent="0.2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7">
        <v>300</v>
      </c>
      <c r="I130" s="7">
        <v>600</v>
      </c>
      <c r="J130" s="8">
        <f t="shared" si="3"/>
        <v>600</v>
      </c>
      <c r="K130" s="8" t="str">
        <f t="shared" si="4"/>
        <v>Correct</v>
      </c>
      <c r="L130" t="str">
        <f t="shared" si="5"/>
        <v>Young Adult</v>
      </c>
    </row>
    <row r="131" spans="1:12" x14ac:dyDescent="0.2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7">
        <v>500</v>
      </c>
      <c r="I131" s="7">
        <v>500</v>
      </c>
      <c r="J131" s="8">
        <f t="shared" ref="J131:J194" si="6">G131*H131</f>
        <v>500</v>
      </c>
      <c r="K131" s="8" t="str">
        <f t="shared" ref="K131:K194" si="7">IF(I131=J131,"Correct","Check")</f>
        <v>Correct</v>
      </c>
      <c r="L131" t="str">
        <f t="shared" ref="L131:L194" si="8">IF(E131&lt;=25,"Young Adult",IF(E131&lt;=40,"Adult",IF(E131&lt;=60,"Senior Adult","Older Customer")))</f>
        <v>Senior Adult</v>
      </c>
    </row>
    <row r="132" spans="1:12" x14ac:dyDescent="0.2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7">
        <v>300</v>
      </c>
      <c r="I132" s="7">
        <v>600</v>
      </c>
      <c r="J132" s="8">
        <f t="shared" si="6"/>
        <v>600</v>
      </c>
      <c r="K132" s="8" t="str">
        <f t="shared" si="7"/>
        <v>Correct</v>
      </c>
      <c r="L132" t="str">
        <f t="shared" si="8"/>
        <v>Young Adult</v>
      </c>
    </row>
    <row r="133" spans="1:12" x14ac:dyDescent="0.2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7">
        <v>50</v>
      </c>
      <c r="I133" s="7">
        <v>200</v>
      </c>
      <c r="J133" s="8">
        <f t="shared" si="6"/>
        <v>200</v>
      </c>
      <c r="K133" s="8" t="str">
        <f t="shared" si="7"/>
        <v>Correct</v>
      </c>
      <c r="L133" t="str">
        <f t="shared" si="8"/>
        <v>Senior Adult</v>
      </c>
    </row>
    <row r="134" spans="1:12" x14ac:dyDescent="0.2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7">
        <v>300</v>
      </c>
      <c r="I134" s="7">
        <v>900</v>
      </c>
      <c r="J134" s="8">
        <f t="shared" si="6"/>
        <v>900</v>
      </c>
      <c r="K134" s="8" t="str">
        <f t="shared" si="7"/>
        <v>Correct</v>
      </c>
      <c r="L134" t="str">
        <f t="shared" si="8"/>
        <v>Young Adult</v>
      </c>
    </row>
    <row r="135" spans="1:12" x14ac:dyDescent="0.2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7">
        <v>50</v>
      </c>
      <c r="I135" s="7">
        <v>50</v>
      </c>
      <c r="J135" s="8">
        <f t="shared" si="6"/>
        <v>50</v>
      </c>
      <c r="K135" s="8" t="str">
        <f t="shared" si="7"/>
        <v>Correct</v>
      </c>
      <c r="L135" t="str">
        <f t="shared" si="8"/>
        <v>Senior Adult</v>
      </c>
    </row>
    <row r="136" spans="1:12" x14ac:dyDescent="0.2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7">
        <v>25</v>
      </c>
      <c r="I136" s="7">
        <v>50</v>
      </c>
      <c r="J136" s="8">
        <f t="shared" si="6"/>
        <v>50</v>
      </c>
      <c r="K136" s="8" t="str">
        <f t="shared" si="7"/>
        <v>Correct</v>
      </c>
      <c r="L136" t="str">
        <f t="shared" si="8"/>
        <v>Young Adult</v>
      </c>
    </row>
    <row r="137" spans="1:12" x14ac:dyDescent="0.2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7">
        <v>300</v>
      </c>
      <c r="I137" s="7">
        <v>600</v>
      </c>
      <c r="J137" s="8">
        <f t="shared" si="6"/>
        <v>600</v>
      </c>
      <c r="K137" s="8" t="str">
        <f t="shared" si="7"/>
        <v>Correct</v>
      </c>
      <c r="L137" t="str">
        <f t="shared" si="8"/>
        <v>Senior Adult</v>
      </c>
    </row>
    <row r="138" spans="1:12" x14ac:dyDescent="0.2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7">
        <v>500</v>
      </c>
      <c r="I138" s="7">
        <v>1000</v>
      </c>
      <c r="J138" s="8">
        <f t="shared" si="6"/>
        <v>1000</v>
      </c>
      <c r="K138" s="8" t="str">
        <f t="shared" si="7"/>
        <v>Correct</v>
      </c>
      <c r="L138" t="str">
        <f t="shared" si="8"/>
        <v>Senior Adult</v>
      </c>
    </row>
    <row r="139" spans="1:12" x14ac:dyDescent="0.2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7">
        <v>50</v>
      </c>
      <c r="I139" s="7">
        <v>200</v>
      </c>
      <c r="J139" s="8">
        <f t="shared" si="6"/>
        <v>200</v>
      </c>
      <c r="K139" s="8" t="str">
        <f t="shared" si="7"/>
        <v>Correct</v>
      </c>
      <c r="L139" t="str">
        <f t="shared" si="8"/>
        <v>Senior Adult</v>
      </c>
    </row>
    <row r="140" spans="1:12" x14ac:dyDescent="0.2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7">
        <v>500</v>
      </c>
      <c r="I140" s="7">
        <v>2000</v>
      </c>
      <c r="J140" s="8">
        <f t="shared" si="6"/>
        <v>2000</v>
      </c>
      <c r="K140" s="8" t="str">
        <f t="shared" si="7"/>
        <v>Correct</v>
      </c>
      <c r="L140" t="str">
        <f t="shared" si="8"/>
        <v>Adult</v>
      </c>
    </row>
    <row r="141" spans="1:12" x14ac:dyDescent="0.2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7">
        <v>30</v>
      </c>
      <c r="I141" s="7">
        <v>30</v>
      </c>
      <c r="J141" s="8">
        <f t="shared" si="6"/>
        <v>30</v>
      </c>
      <c r="K141" s="8" t="str">
        <f t="shared" si="7"/>
        <v>Correct</v>
      </c>
      <c r="L141" t="str">
        <f t="shared" si="8"/>
        <v>Adult</v>
      </c>
    </row>
    <row r="142" spans="1:12" x14ac:dyDescent="0.2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7">
        <v>50</v>
      </c>
      <c r="I142" s="7">
        <v>50</v>
      </c>
      <c r="J142" s="8">
        <f t="shared" si="6"/>
        <v>50</v>
      </c>
      <c r="K142" s="8" t="str">
        <f t="shared" si="7"/>
        <v>Correct</v>
      </c>
      <c r="L142" t="str">
        <f t="shared" si="8"/>
        <v>Young Adult</v>
      </c>
    </row>
    <row r="143" spans="1:12" x14ac:dyDescent="0.2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7">
        <v>300</v>
      </c>
      <c r="I143" s="7">
        <v>1200</v>
      </c>
      <c r="J143" s="8">
        <f t="shared" si="6"/>
        <v>1200</v>
      </c>
      <c r="K143" s="8" t="str">
        <f t="shared" si="7"/>
        <v>Correct</v>
      </c>
      <c r="L143" t="str">
        <f t="shared" si="8"/>
        <v>Adult</v>
      </c>
    </row>
    <row r="144" spans="1:12" x14ac:dyDescent="0.2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7">
        <v>50</v>
      </c>
      <c r="I144" s="7">
        <v>50</v>
      </c>
      <c r="J144" s="8">
        <f t="shared" si="6"/>
        <v>50</v>
      </c>
      <c r="K144" s="8" t="str">
        <f t="shared" si="7"/>
        <v>Correct</v>
      </c>
      <c r="L144" t="str">
        <f t="shared" si="8"/>
        <v>Senior Adult</v>
      </c>
    </row>
    <row r="145" spans="1:12" x14ac:dyDescent="0.2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7">
        <v>500</v>
      </c>
      <c r="I145" s="7">
        <v>1500</v>
      </c>
      <c r="J145" s="8">
        <f t="shared" si="6"/>
        <v>1500</v>
      </c>
      <c r="K145" s="8" t="str">
        <f t="shared" si="7"/>
        <v>Correct</v>
      </c>
      <c r="L145" t="str">
        <f t="shared" si="8"/>
        <v>Senior Adult</v>
      </c>
    </row>
    <row r="146" spans="1:12" x14ac:dyDescent="0.2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7">
        <v>25</v>
      </c>
      <c r="I146" s="7">
        <v>75</v>
      </c>
      <c r="J146" s="8">
        <f t="shared" si="6"/>
        <v>75</v>
      </c>
      <c r="K146" s="8" t="str">
        <f t="shared" si="7"/>
        <v>Correct</v>
      </c>
      <c r="L146" t="str">
        <f t="shared" si="8"/>
        <v>Adult</v>
      </c>
    </row>
    <row r="147" spans="1:12" x14ac:dyDescent="0.2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7">
        <v>50</v>
      </c>
      <c r="I147" s="7">
        <v>200</v>
      </c>
      <c r="J147" s="8">
        <f t="shared" si="6"/>
        <v>200</v>
      </c>
      <c r="K147" s="8" t="str">
        <f t="shared" si="7"/>
        <v>Correct</v>
      </c>
      <c r="L147" t="str">
        <f t="shared" si="8"/>
        <v>Adult</v>
      </c>
    </row>
    <row r="148" spans="1:12" x14ac:dyDescent="0.2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7">
        <v>300</v>
      </c>
      <c r="I148" s="7">
        <v>300</v>
      </c>
      <c r="J148" s="8">
        <f t="shared" si="6"/>
        <v>300</v>
      </c>
      <c r="K148" s="8" t="str">
        <f t="shared" si="7"/>
        <v>Correct</v>
      </c>
      <c r="L148" t="str">
        <f t="shared" si="8"/>
        <v>Young Adult</v>
      </c>
    </row>
    <row r="149" spans="1:12" x14ac:dyDescent="0.2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7">
        <v>30</v>
      </c>
      <c r="I149" s="7">
        <v>60</v>
      </c>
      <c r="J149" s="8">
        <f t="shared" si="6"/>
        <v>60</v>
      </c>
      <c r="K149" s="8" t="str">
        <f t="shared" si="7"/>
        <v>Correct</v>
      </c>
      <c r="L149" t="str">
        <f t="shared" si="8"/>
        <v>Young Adult</v>
      </c>
    </row>
    <row r="150" spans="1:12" x14ac:dyDescent="0.2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7">
        <v>25</v>
      </c>
      <c r="I150" s="7">
        <v>75</v>
      </c>
      <c r="J150" s="8">
        <f t="shared" si="6"/>
        <v>75</v>
      </c>
      <c r="K150" s="8" t="str">
        <f t="shared" si="7"/>
        <v>Correct</v>
      </c>
      <c r="L150" t="str">
        <f t="shared" si="8"/>
        <v>Young Adult</v>
      </c>
    </row>
    <row r="151" spans="1:12" x14ac:dyDescent="0.2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7">
        <v>30</v>
      </c>
      <c r="I151" s="7">
        <v>120</v>
      </c>
      <c r="J151" s="8">
        <f t="shared" si="6"/>
        <v>120</v>
      </c>
      <c r="K151" s="8" t="str">
        <f t="shared" si="7"/>
        <v>Correct</v>
      </c>
      <c r="L151" t="str">
        <f t="shared" si="8"/>
        <v>Senior Adult</v>
      </c>
    </row>
    <row r="152" spans="1:12" x14ac:dyDescent="0.2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7">
        <v>50</v>
      </c>
      <c r="I152" s="7">
        <v>50</v>
      </c>
      <c r="J152" s="8">
        <f t="shared" si="6"/>
        <v>50</v>
      </c>
      <c r="K152" s="8" t="str">
        <f t="shared" si="7"/>
        <v>Correct</v>
      </c>
      <c r="L152" t="str">
        <f t="shared" si="8"/>
        <v>Adult</v>
      </c>
    </row>
    <row r="153" spans="1:12" x14ac:dyDescent="0.2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7">
        <v>500</v>
      </c>
      <c r="I153" s="7">
        <v>2000</v>
      </c>
      <c r="J153" s="8">
        <f t="shared" si="6"/>
        <v>2000</v>
      </c>
      <c r="K153" s="8" t="str">
        <f t="shared" si="7"/>
        <v>Correct</v>
      </c>
      <c r="L153" t="str">
        <f t="shared" si="8"/>
        <v>Senior Adult</v>
      </c>
    </row>
    <row r="154" spans="1:12" x14ac:dyDescent="0.2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7">
        <v>500</v>
      </c>
      <c r="I154" s="7">
        <v>1000</v>
      </c>
      <c r="J154" s="8">
        <f t="shared" si="6"/>
        <v>1000</v>
      </c>
      <c r="K154" s="8" t="str">
        <f t="shared" si="7"/>
        <v>Correct</v>
      </c>
      <c r="L154" t="str">
        <f t="shared" si="8"/>
        <v>Older Customer</v>
      </c>
    </row>
    <row r="155" spans="1:12" x14ac:dyDescent="0.2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7">
        <v>300</v>
      </c>
      <c r="I155" s="7">
        <v>900</v>
      </c>
      <c r="J155" s="8">
        <f t="shared" si="6"/>
        <v>900</v>
      </c>
      <c r="K155" s="8" t="str">
        <f t="shared" si="7"/>
        <v>Correct</v>
      </c>
      <c r="L155" t="str">
        <f t="shared" si="8"/>
        <v>Senior Adult</v>
      </c>
    </row>
    <row r="156" spans="1:12" x14ac:dyDescent="0.2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7">
        <v>500</v>
      </c>
      <c r="I156" s="7">
        <v>2000</v>
      </c>
      <c r="J156" s="8">
        <f t="shared" si="6"/>
        <v>2000</v>
      </c>
      <c r="K156" s="8" t="str">
        <f t="shared" si="7"/>
        <v>Correct</v>
      </c>
      <c r="L156" t="str">
        <f t="shared" si="8"/>
        <v>Adult</v>
      </c>
    </row>
    <row r="157" spans="1:12" x14ac:dyDescent="0.2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7">
        <v>25</v>
      </c>
      <c r="I157" s="7">
        <v>100</v>
      </c>
      <c r="J157" s="8">
        <f t="shared" si="6"/>
        <v>100</v>
      </c>
      <c r="K157" s="8" t="str">
        <f t="shared" si="7"/>
        <v>Correct</v>
      </c>
      <c r="L157" t="str">
        <f t="shared" si="8"/>
        <v>Senior Adult</v>
      </c>
    </row>
    <row r="158" spans="1:12" x14ac:dyDescent="0.2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7">
        <v>500</v>
      </c>
      <c r="I158" s="7">
        <v>2000</v>
      </c>
      <c r="J158" s="8">
        <f t="shared" si="6"/>
        <v>2000</v>
      </c>
      <c r="K158" s="8" t="str">
        <f t="shared" si="7"/>
        <v>Correct</v>
      </c>
      <c r="L158" t="str">
        <f t="shared" si="8"/>
        <v>Older Customer</v>
      </c>
    </row>
    <row r="159" spans="1:12" x14ac:dyDescent="0.2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7">
        <v>300</v>
      </c>
      <c r="I159" s="7">
        <v>600</v>
      </c>
      <c r="J159" s="8">
        <f t="shared" si="6"/>
        <v>600</v>
      </c>
      <c r="K159" s="8" t="str">
        <f t="shared" si="7"/>
        <v>Correct</v>
      </c>
      <c r="L159" t="str">
        <f t="shared" si="8"/>
        <v>Senior Adult</v>
      </c>
    </row>
    <row r="160" spans="1:12" x14ac:dyDescent="0.2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7">
        <v>50</v>
      </c>
      <c r="I160" s="7">
        <v>200</v>
      </c>
      <c r="J160" s="8">
        <f t="shared" si="6"/>
        <v>200</v>
      </c>
      <c r="K160" s="8" t="str">
        <f t="shared" si="7"/>
        <v>Correct</v>
      </c>
      <c r="L160" t="str">
        <f t="shared" si="8"/>
        <v>Adult</v>
      </c>
    </row>
    <row r="161" spans="1:12" x14ac:dyDescent="0.2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7">
        <v>50</v>
      </c>
      <c r="I161" s="7">
        <v>100</v>
      </c>
      <c r="J161" s="8">
        <f t="shared" si="6"/>
        <v>100</v>
      </c>
      <c r="K161" s="8" t="str">
        <f t="shared" si="7"/>
        <v>Correct</v>
      </c>
      <c r="L161" t="str">
        <f t="shared" si="8"/>
        <v>Senior Adult</v>
      </c>
    </row>
    <row r="162" spans="1:12" x14ac:dyDescent="0.2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7">
        <v>500</v>
      </c>
      <c r="I162" s="7">
        <v>1000</v>
      </c>
      <c r="J162" s="8">
        <f t="shared" si="6"/>
        <v>1000</v>
      </c>
      <c r="K162" s="8" t="str">
        <f t="shared" si="7"/>
        <v>Correct</v>
      </c>
      <c r="L162" t="str">
        <f t="shared" si="8"/>
        <v>Older Customer</v>
      </c>
    </row>
    <row r="163" spans="1:12" x14ac:dyDescent="0.2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7">
        <v>30</v>
      </c>
      <c r="I163" s="7">
        <v>60</v>
      </c>
      <c r="J163" s="8">
        <f t="shared" si="6"/>
        <v>60</v>
      </c>
      <c r="K163" s="8" t="str">
        <f t="shared" si="7"/>
        <v>Correct</v>
      </c>
      <c r="L163" t="str">
        <f t="shared" si="8"/>
        <v>Adult</v>
      </c>
    </row>
    <row r="164" spans="1:12" x14ac:dyDescent="0.2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7">
        <v>50</v>
      </c>
      <c r="I164" s="7">
        <v>150</v>
      </c>
      <c r="J164" s="8">
        <f t="shared" si="6"/>
        <v>150</v>
      </c>
      <c r="K164" s="8" t="str">
        <f t="shared" si="7"/>
        <v>Correct</v>
      </c>
      <c r="L164" t="str">
        <f t="shared" si="8"/>
        <v>Older Customer</v>
      </c>
    </row>
    <row r="165" spans="1:12" x14ac:dyDescent="0.2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7">
        <v>500</v>
      </c>
      <c r="I165" s="7">
        <v>1500</v>
      </c>
      <c r="J165" s="8">
        <f t="shared" si="6"/>
        <v>1500</v>
      </c>
      <c r="K165" s="8" t="str">
        <f t="shared" si="7"/>
        <v>Correct</v>
      </c>
      <c r="L165" t="str">
        <f t="shared" si="8"/>
        <v>Senior Adult</v>
      </c>
    </row>
    <row r="166" spans="1:12" x14ac:dyDescent="0.2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7">
        <v>300</v>
      </c>
      <c r="I166" s="7">
        <v>1200</v>
      </c>
      <c r="J166" s="8">
        <f t="shared" si="6"/>
        <v>1200</v>
      </c>
      <c r="K166" s="8" t="str">
        <f t="shared" si="7"/>
        <v>Correct</v>
      </c>
      <c r="L166" t="str">
        <f t="shared" si="8"/>
        <v>Senior Adult</v>
      </c>
    </row>
    <row r="167" spans="1:12" x14ac:dyDescent="0.2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7">
        <v>500</v>
      </c>
      <c r="I167" s="7">
        <v>2000</v>
      </c>
      <c r="J167" s="8">
        <f t="shared" si="6"/>
        <v>2000</v>
      </c>
      <c r="K167" s="8" t="str">
        <f t="shared" si="7"/>
        <v>Correct</v>
      </c>
      <c r="L167" t="str">
        <f t="shared" si="8"/>
        <v>Adult</v>
      </c>
    </row>
    <row r="168" spans="1:12" x14ac:dyDescent="0.2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7">
        <v>50</v>
      </c>
      <c r="I168" s="7">
        <v>150</v>
      </c>
      <c r="J168" s="8">
        <f t="shared" si="6"/>
        <v>150</v>
      </c>
      <c r="K168" s="8" t="str">
        <f t="shared" si="7"/>
        <v>Correct</v>
      </c>
      <c r="L168" t="str">
        <f t="shared" si="8"/>
        <v>Senior Adult</v>
      </c>
    </row>
    <row r="169" spans="1:12" x14ac:dyDescent="0.2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7">
        <v>300</v>
      </c>
      <c r="I169" s="7">
        <v>300</v>
      </c>
      <c r="J169" s="8">
        <f t="shared" si="6"/>
        <v>300</v>
      </c>
      <c r="K169" s="8" t="str">
        <f t="shared" si="7"/>
        <v>Correct</v>
      </c>
      <c r="L169" t="str">
        <f t="shared" si="8"/>
        <v>Senior Adult</v>
      </c>
    </row>
    <row r="170" spans="1:12" x14ac:dyDescent="0.2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7">
        <v>500</v>
      </c>
      <c r="I170" s="7">
        <v>1500</v>
      </c>
      <c r="J170" s="8">
        <f t="shared" si="6"/>
        <v>1500</v>
      </c>
      <c r="K170" s="8" t="str">
        <f t="shared" si="7"/>
        <v>Correct</v>
      </c>
      <c r="L170" t="str">
        <f t="shared" si="8"/>
        <v>Young Adult</v>
      </c>
    </row>
    <row r="171" spans="1:12" x14ac:dyDescent="0.2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7">
        <v>25</v>
      </c>
      <c r="I171" s="7">
        <v>50</v>
      </c>
      <c r="J171" s="8">
        <f t="shared" si="6"/>
        <v>50</v>
      </c>
      <c r="K171" s="8" t="str">
        <f t="shared" si="7"/>
        <v>Correct</v>
      </c>
      <c r="L171" t="str">
        <f t="shared" si="8"/>
        <v>Young Adult</v>
      </c>
    </row>
    <row r="172" spans="1:12" x14ac:dyDescent="0.2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7">
        <v>300</v>
      </c>
      <c r="I172" s="7">
        <v>900</v>
      </c>
      <c r="J172" s="8">
        <f t="shared" si="6"/>
        <v>900</v>
      </c>
      <c r="K172" s="8" t="str">
        <f t="shared" si="7"/>
        <v>Correct</v>
      </c>
      <c r="L172" t="str">
        <f t="shared" si="8"/>
        <v>Senior Adult</v>
      </c>
    </row>
    <row r="173" spans="1:12" x14ac:dyDescent="0.2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7">
        <v>25</v>
      </c>
      <c r="I173" s="7">
        <v>50</v>
      </c>
      <c r="J173" s="8">
        <f t="shared" si="6"/>
        <v>50</v>
      </c>
      <c r="K173" s="8" t="str">
        <f t="shared" si="7"/>
        <v>Correct</v>
      </c>
      <c r="L173" t="str">
        <f t="shared" si="8"/>
        <v>Adult</v>
      </c>
    </row>
    <row r="174" spans="1:12" x14ac:dyDescent="0.2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7">
        <v>30</v>
      </c>
      <c r="I174" s="7">
        <v>120</v>
      </c>
      <c r="J174" s="8">
        <f t="shared" si="6"/>
        <v>120</v>
      </c>
      <c r="K174" s="8" t="str">
        <f t="shared" si="7"/>
        <v>Correct</v>
      </c>
      <c r="L174" t="str">
        <f t="shared" si="8"/>
        <v>Older Customer</v>
      </c>
    </row>
    <row r="175" spans="1:12" x14ac:dyDescent="0.2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7">
        <v>300</v>
      </c>
      <c r="I175" s="7">
        <v>300</v>
      </c>
      <c r="J175" s="8">
        <f t="shared" si="6"/>
        <v>300</v>
      </c>
      <c r="K175" s="8" t="str">
        <f t="shared" si="7"/>
        <v>Correct</v>
      </c>
      <c r="L175" t="str">
        <f t="shared" si="8"/>
        <v>Adult</v>
      </c>
    </row>
    <row r="176" spans="1:12" x14ac:dyDescent="0.2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7">
        <v>25</v>
      </c>
      <c r="I176" s="7">
        <v>100</v>
      </c>
      <c r="J176" s="8">
        <f t="shared" si="6"/>
        <v>100</v>
      </c>
      <c r="K176" s="8" t="str">
        <f t="shared" si="7"/>
        <v>Correct</v>
      </c>
      <c r="L176" t="str">
        <f t="shared" si="8"/>
        <v>Adult</v>
      </c>
    </row>
    <row r="177" spans="1:12" x14ac:dyDescent="0.2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7">
        <v>50</v>
      </c>
      <c r="I177" s="7">
        <v>100</v>
      </c>
      <c r="J177" s="8">
        <f t="shared" si="6"/>
        <v>100</v>
      </c>
      <c r="K177" s="8" t="str">
        <f t="shared" si="7"/>
        <v>Correct</v>
      </c>
      <c r="L177" t="str">
        <f t="shared" si="8"/>
        <v>Senior Adult</v>
      </c>
    </row>
    <row r="178" spans="1:12" x14ac:dyDescent="0.2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7">
        <v>50</v>
      </c>
      <c r="I178" s="7">
        <v>100</v>
      </c>
      <c r="J178" s="8">
        <f t="shared" si="6"/>
        <v>100</v>
      </c>
      <c r="K178" s="8" t="str">
        <f t="shared" si="7"/>
        <v>Correct</v>
      </c>
      <c r="L178" t="str">
        <f t="shared" si="8"/>
        <v>Senior Adult</v>
      </c>
    </row>
    <row r="179" spans="1:12" x14ac:dyDescent="0.2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7">
        <v>30</v>
      </c>
      <c r="I179" s="7">
        <v>60</v>
      </c>
      <c r="J179" s="8">
        <f t="shared" si="6"/>
        <v>60</v>
      </c>
      <c r="K179" s="8" t="str">
        <f t="shared" si="7"/>
        <v>Correct</v>
      </c>
      <c r="L179" t="str">
        <f t="shared" si="8"/>
        <v>Adult</v>
      </c>
    </row>
    <row r="180" spans="1:12" x14ac:dyDescent="0.2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7">
        <v>300</v>
      </c>
      <c r="I180" s="7">
        <v>300</v>
      </c>
      <c r="J180" s="8">
        <f t="shared" si="6"/>
        <v>300</v>
      </c>
      <c r="K180" s="8" t="str">
        <f t="shared" si="7"/>
        <v>Correct</v>
      </c>
      <c r="L180" t="str">
        <f t="shared" si="8"/>
        <v>Adult</v>
      </c>
    </row>
    <row r="181" spans="1:12" x14ac:dyDescent="0.2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7">
        <v>300</v>
      </c>
      <c r="I181" s="7">
        <v>900</v>
      </c>
      <c r="J181" s="8">
        <f t="shared" si="6"/>
        <v>900</v>
      </c>
      <c r="K181" s="8" t="str">
        <f t="shared" si="7"/>
        <v>Correct</v>
      </c>
      <c r="L181" t="str">
        <f t="shared" si="8"/>
        <v>Senior Adult</v>
      </c>
    </row>
    <row r="182" spans="1:12" x14ac:dyDescent="0.2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7">
        <v>300</v>
      </c>
      <c r="I182" s="7">
        <v>1200</v>
      </c>
      <c r="J182" s="8">
        <f t="shared" si="6"/>
        <v>1200</v>
      </c>
      <c r="K182" s="8" t="str">
        <f t="shared" si="7"/>
        <v>Correct</v>
      </c>
      <c r="L182" t="str">
        <f t="shared" si="8"/>
        <v>Young Adult</v>
      </c>
    </row>
    <row r="183" spans="1:12" x14ac:dyDescent="0.2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7">
        <v>30</v>
      </c>
      <c r="I183" s="7">
        <v>120</v>
      </c>
      <c r="J183" s="8">
        <f t="shared" si="6"/>
        <v>120</v>
      </c>
      <c r="K183" s="8" t="str">
        <f t="shared" si="7"/>
        <v>Correct</v>
      </c>
      <c r="L183" t="str">
        <f t="shared" si="8"/>
        <v>Older Customer</v>
      </c>
    </row>
    <row r="184" spans="1:12" x14ac:dyDescent="0.2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7">
        <v>300</v>
      </c>
      <c r="I184" s="7">
        <v>900</v>
      </c>
      <c r="J184" s="8">
        <f t="shared" si="6"/>
        <v>900</v>
      </c>
      <c r="K184" s="8" t="str">
        <f t="shared" si="7"/>
        <v>Correct</v>
      </c>
      <c r="L184" t="str">
        <f t="shared" si="8"/>
        <v>Senior Adult</v>
      </c>
    </row>
    <row r="185" spans="1:12" x14ac:dyDescent="0.2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7">
        <v>50</v>
      </c>
      <c r="I185" s="7">
        <v>200</v>
      </c>
      <c r="J185" s="8">
        <f t="shared" si="6"/>
        <v>200</v>
      </c>
      <c r="K185" s="8" t="str">
        <f t="shared" si="7"/>
        <v>Correct</v>
      </c>
      <c r="L185" t="str">
        <f t="shared" si="8"/>
        <v>Adult</v>
      </c>
    </row>
    <row r="186" spans="1:12" x14ac:dyDescent="0.2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7">
        <v>25</v>
      </c>
      <c r="I186" s="7">
        <v>25</v>
      </c>
      <c r="J186" s="8">
        <f t="shared" si="6"/>
        <v>25</v>
      </c>
      <c r="K186" s="8" t="str">
        <f t="shared" si="7"/>
        <v>Correct</v>
      </c>
      <c r="L186" t="str">
        <f t="shared" si="8"/>
        <v>Young Adult</v>
      </c>
    </row>
    <row r="187" spans="1:12" x14ac:dyDescent="0.2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7">
        <v>50</v>
      </c>
      <c r="I187" s="7">
        <v>200</v>
      </c>
      <c r="J187" s="8">
        <f t="shared" si="6"/>
        <v>200</v>
      </c>
      <c r="K187" s="8" t="str">
        <f t="shared" si="7"/>
        <v>Correct</v>
      </c>
      <c r="L187" t="str">
        <f t="shared" si="8"/>
        <v>Young Adult</v>
      </c>
    </row>
    <row r="188" spans="1:12" x14ac:dyDescent="0.2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7">
        <v>50</v>
      </c>
      <c r="I188" s="7">
        <v>100</v>
      </c>
      <c r="J188" s="8">
        <f t="shared" si="6"/>
        <v>100</v>
      </c>
      <c r="K188" s="8" t="str">
        <f t="shared" si="7"/>
        <v>Correct</v>
      </c>
      <c r="L188" t="str">
        <f t="shared" si="8"/>
        <v>Older Customer</v>
      </c>
    </row>
    <row r="189" spans="1:12" x14ac:dyDescent="0.2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7">
        <v>25</v>
      </c>
      <c r="I189" s="7">
        <v>75</v>
      </c>
      <c r="J189" s="8">
        <f t="shared" si="6"/>
        <v>75</v>
      </c>
      <c r="K189" s="8" t="str">
        <f t="shared" si="7"/>
        <v>Correct</v>
      </c>
      <c r="L189" t="str">
        <f t="shared" si="8"/>
        <v>Adult</v>
      </c>
    </row>
    <row r="190" spans="1:12" x14ac:dyDescent="0.2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7">
        <v>50</v>
      </c>
      <c r="I190" s="7">
        <v>50</v>
      </c>
      <c r="J190" s="8">
        <f t="shared" si="6"/>
        <v>50</v>
      </c>
      <c r="K190" s="8" t="str">
        <f t="shared" si="7"/>
        <v>Correct</v>
      </c>
      <c r="L190" t="str">
        <f t="shared" si="8"/>
        <v>Older Customer</v>
      </c>
    </row>
    <row r="191" spans="1:12" x14ac:dyDescent="0.2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7">
        <v>30</v>
      </c>
      <c r="I191" s="7">
        <v>90</v>
      </c>
      <c r="J191" s="8">
        <f t="shared" si="6"/>
        <v>90</v>
      </c>
      <c r="K191" s="8" t="str">
        <f t="shared" si="7"/>
        <v>Correct</v>
      </c>
      <c r="L191" t="str">
        <f t="shared" si="8"/>
        <v>Senior Adult</v>
      </c>
    </row>
    <row r="192" spans="1:12" x14ac:dyDescent="0.2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7">
        <v>25</v>
      </c>
      <c r="I192" s="7">
        <v>25</v>
      </c>
      <c r="J192" s="8">
        <f t="shared" si="6"/>
        <v>25</v>
      </c>
      <c r="K192" s="8" t="str">
        <f t="shared" si="7"/>
        <v>Correct</v>
      </c>
      <c r="L192" t="str">
        <f t="shared" si="8"/>
        <v>Older Customer</v>
      </c>
    </row>
    <row r="193" spans="1:12" x14ac:dyDescent="0.2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7">
        <v>50</v>
      </c>
      <c r="I193" s="7">
        <v>100</v>
      </c>
      <c r="J193" s="8">
        <f t="shared" si="6"/>
        <v>100</v>
      </c>
      <c r="K193" s="8" t="str">
        <f t="shared" si="7"/>
        <v>Correct</v>
      </c>
      <c r="L193" t="str">
        <f t="shared" si="8"/>
        <v>Older Customer</v>
      </c>
    </row>
    <row r="194" spans="1:12" x14ac:dyDescent="0.2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7">
        <v>500</v>
      </c>
      <c r="I194" s="7">
        <v>1500</v>
      </c>
      <c r="J194" s="8">
        <f t="shared" si="6"/>
        <v>1500</v>
      </c>
      <c r="K194" s="8" t="str">
        <f t="shared" si="7"/>
        <v>Correct</v>
      </c>
      <c r="L194" t="str">
        <f t="shared" si="8"/>
        <v>Adult</v>
      </c>
    </row>
    <row r="195" spans="1:12" x14ac:dyDescent="0.2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7">
        <v>50</v>
      </c>
      <c r="I195" s="7">
        <v>200</v>
      </c>
      <c r="J195" s="8">
        <f t="shared" ref="J195:J258" si="9">G195*H195</f>
        <v>200</v>
      </c>
      <c r="K195" s="8" t="str">
        <f t="shared" ref="K195:K258" si="10">IF(I195=J195,"Correct","Check")</f>
        <v>Correct</v>
      </c>
      <c r="L195" t="str">
        <f t="shared" ref="L195:L258" si="11">IF(E195&lt;=25,"Young Adult",IF(E195&lt;=40,"Adult",IF(E195&lt;=60,"Senior Adult","Older Customer")))</f>
        <v>Senior Adult</v>
      </c>
    </row>
    <row r="196" spans="1:12" x14ac:dyDescent="0.2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7">
        <v>30</v>
      </c>
      <c r="I196" s="7">
        <v>30</v>
      </c>
      <c r="J196" s="8">
        <f t="shared" si="9"/>
        <v>30</v>
      </c>
      <c r="K196" s="8" t="str">
        <f t="shared" si="10"/>
        <v>Correct</v>
      </c>
      <c r="L196" t="str">
        <f t="shared" si="11"/>
        <v>Senior Adult</v>
      </c>
    </row>
    <row r="197" spans="1:12" x14ac:dyDescent="0.2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7">
        <v>300</v>
      </c>
      <c r="I197" s="7">
        <v>900</v>
      </c>
      <c r="J197" s="8">
        <f t="shared" si="9"/>
        <v>900</v>
      </c>
      <c r="K197" s="8" t="str">
        <f t="shared" si="10"/>
        <v>Correct</v>
      </c>
      <c r="L197" t="str">
        <f t="shared" si="11"/>
        <v>Adult</v>
      </c>
    </row>
    <row r="198" spans="1:12" x14ac:dyDescent="0.2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7">
        <v>50</v>
      </c>
      <c r="I198" s="7">
        <v>200</v>
      </c>
      <c r="J198" s="8">
        <f t="shared" si="9"/>
        <v>200</v>
      </c>
      <c r="K198" s="8" t="str">
        <f t="shared" si="10"/>
        <v>Correct</v>
      </c>
      <c r="L198" t="str">
        <f t="shared" si="11"/>
        <v>Senior Adult</v>
      </c>
    </row>
    <row r="199" spans="1:12" x14ac:dyDescent="0.2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7">
        <v>300</v>
      </c>
      <c r="I199" s="7">
        <v>900</v>
      </c>
      <c r="J199" s="8">
        <f t="shared" si="9"/>
        <v>900</v>
      </c>
      <c r="K199" s="8" t="str">
        <f t="shared" si="10"/>
        <v>Correct</v>
      </c>
      <c r="L199" t="str">
        <f t="shared" si="11"/>
        <v>Senior Adult</v>
      </c>
    </row>
    <row r="200" spans="1:12" x14ac:dyDescent="0.2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7">
        <v>500</v>
      </c>
      <c r="I200" s="7">
        <v>1500</v>
      </c>
      <c r="J200" s="8">
        <f t="shared" si="9"/>
        <v>1500</v>
      </c>
      <c r="K200" s="8" t="str">
        <f t="shared" si="10"/>
        <v>Correct</v>
      </c>
      <c r="L200" t="str">
        <f t="shared" si="11"/>
        <v>Senior Adult</v>
      </c>
    </row>
    <row r="201" spans="1:12" x14ac:dyDescent="0.2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7">
        <v>50</v>
      </c>
      <c r="I201" s="7">
        <v>150</v>
      </c>
      <c r="J201" s="8">
        <f t="shared" si="9"/>
        <v>150</v>
      </c>
      <c r="K201" s="8" t="str">
        <f t="shared" si="10"/>
        <v>Correct</v>
      </c>
      <c r="L201" t="str">
        <f t="shared" si="11"/>
        <v>Adult</v>
      </c>
    </row>
    <row r="202" spans="1:12" x14ac:dyDescent="0.2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7">
        <v>25</v>
      </c>
      <c r="I202" s="7">
        <v>25</v>
      </c>
      <c r="J202" s="8">
        <f t="shared" si="9"/>
        <v>25</v>
      </c>
      <c r="K202" s="8" t="str">
        <f t="shared" si="10"/>
        <v>Correct</v>
      </c>
      <c r="L202" t="str">
        <f t="shared" si="11"/>
        <v>Senior Adult</v>
      </c>
    </row>
    <row r="203" spans="1:12" x14ac:dyDescent="0.2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7">
        <v>300</v>
      </c>
      <c r="I203" s="7">
        <v>1200</v>
      </c>
      <c r="J203" s="8">
        <f t="shared" si="9"/>
        <v>1200</v>
      </c>
      <c r="K203" s="8" t="str">
        <f t="shared" si="10"/>
        <v>Correct</v>
      </c>
      <c r="L203" t="str">
        <f t="shared" si="11"/>
        <v>Adult</v>
      </c>
    </row>
    <row r="204" spans="1:12" x14ac:dyDescent="0.2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7">
        <v>500</v>
      </c>
      <c r="I204" s="7">
        <v>1000</v>
      </c>
      <c r="J204" s="8">
        <f t="shared" si="9"/>
        <v>1000</v>
      </c>
      <c r="K204" s="8" t="str">
        <f t="shared" si="10"/>
        <v>Correct</v>
      </c>
      <c r="L204" t="str">
        <f t="shared" si="11"/>
        <v>Senior Adult</v>
      </c>
    </row>
    <row r="205" spans="1:12" x14ac:dyDescent="0.2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7">
        <v>25</v>
      </c>
      <c r="I205" s="7">
        <v>25</v>
      </c>
      <c r="J205" s="8">
        <f t="shared" si="9"/>
        <v>25</v>
      </c>
      <c r="K205" s="8" t="str">
        <f t="shared" si="10"/>
        <v>Correct</v>
      </c>
      <c r="L205" t="str">
        <f t="shared" si="11"/>
        <v>Adult</v>
      </c>
    </row>
    <row r="206" spans="1:12" x14ac:dyDescent="0.2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7">
        <v>25</v>
      </c>
      <c r="I206" s="7">
        <v>25</v>
      </c>
      <c r="J206" s="8">
        <f t="shared" si="9"/>
        <v>25</v>
      </c>
      <c r="K206" s="8" t="str">
        <f t="shared" si="10"/>
        <v>Correct</v>
      </c>
      <c r="L206" t="str">
        <f t="shared" si="11"/>
        <v>Senior Adult</v>
      </c>
    </row>
    <row r="207" spans="1:12" x14ac:dyDescent="0.2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7">
        <v>25</v>
      </c>
      <c r="I207" s="7">
        <v>25</v>
      </c>
      <c r="J207" s="8">
        <f t="shared" si="9"/>
        <v>25</v>
      </c>
      <c r="K207" s="8" t="str">
        <f t="shared" si="10"/>
        <v>Correct</v>
      </c>
      <c r="L207" t="str">
        <f t="shared" si="11"/>
        <v>Older Customer</v>
      </c>
    </row>
    <row r="208" spans="1:12" x14ac:dyDescent="0.2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7">
        <v>25</v>
      </c>
      <c r="I208" s="7">
        <v>50</v>
      </c>
      <c r="J208" s="8">
        <f t="shared" si="9"/>
        <v>50</v>
      </c>
      <c r="K208" s="8" t="str">
        <f t="shared" si="10"/>
        <v>Correct</v>
      </c>
      <c r="L208" t="str">
        <f t="shared" si="11"/>
        <v>Senior Adult</v>
      </c>
    </row>
    <row r="209" spans="1:12" x14ac:dyDescent="0.2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7">
        <v>50</v>
      </c>
      <c r="I209" s="7">
        <v>200</v>
      </c>
      <c r="J209" s="8">
        <f t="shared" si="9"/>
        <v>200</v>
      </c>
      <c r="K209" s="8" t="str">
        <f t="shared" si="10"/>
        <v>Correct</v>
      </c>
      <c r="L209" t="str">
        <f t="shared" si="11"/>
        <v>Adult</v>
      </c>
    </row>
    <row r="210" spans="1:12" x14ac:dyDescent="0.2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7">
        <v>50</v>
      </c>
      <c r="I210" s="7">
        <v>200</v>
      </c>
      <c r="J210" s="8">
        <f t="shared" si="9"/>
        <v>200</v>
      </c>
      <c r="K210" s="8" t="str">
        <f t="shared" si="10"/>
        <v>Correct</v>
      </c>
      <c r="L210" t="str">
        <f t="shared" si="11"/>
        <v>Adult</v>
      </c>
    </row>
    <row r="211" spans="1:12" x14ac:dyDescent="0.2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7">
        <v>50</v>
      </c>
      <c r="I211" s="7">
        <v>200</v>
      </c>
      <c r="J211" s="8">
        <f t="shared" si="9"/>
        <v>200</v>
      </c>
      <c r="K211" s="8" t="str">
        <f t="shared" si="10"/>
        <v>Correct</v>
      </c>
      <c r="L211" t="str">
        <f t="shared" si="11"/>
        <v>Adult</v>
      </c>
    </row>
    <row r="212" spans="1:12" x14ac:dyDescent="0.2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7">
        <v>500</v>
      </c>
      <c r="I212" s="7">
        <v>1500</v>
      </c>
      <c r="J212" s="8">
        <f t="shared" si="9"/>
        <v>1500</v>
      </c>
      <c r="K212" s="8" t="str">
        <f t="shared" si="10"/>
        <v>Correct</v>
      </c>
      <c r="L212" t="str">
        <f t="shared" si="11"/>
        <v>Senior Adult</v>
      </c>
    </row>
    <row r="213" spans="1:12" x14ac:dyDescent="0.2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7">
        <v>500</v>
      </c>
      <c r="I213" s="7">
        <v>1500</v>
      </c>
      <c r="J213" s="8">
        <f t="shared" si="9"/>
        <v>1500</v>
      </c>
      <c r="K213" s="8" t="str">
        <f t="shared" si="10"/>
        <v>Correct</v>
      </c>
      <c r="L213" t="str">
        <f t="shared" si="11"/>
        <v>Young Adult</v>
      </c>
    </row>
    <row r="214" spans="1:12" x14ac:dyDescent="0.2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7">
        <v>500</v>
      </c>
      <c r="I214" s="7">
        <v>1500</v>
      </c>
      <c r="J214" s="8">
        <f t="shared" si="9"/>
        <v>1500</v>
      </c>
      <c r="K214" s="8" t="str">
        <f t="shared" si="10"/>
        <v>Correct</v>
      </c>
      <c r="L214" t="str">
        <f t="shared" si="11"/>
        <v>Adult</v>
      </c>
    </row>
    <row r="215" spans="1:12" x14ac:dyDescent="0.2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7">
        <v>30</v>
      </c>
      <c r="I215" s="7">
        <v>60</v>
      </c>
      <c r="J215" s="8">
        <f t="shared" si="9"/>
        <v>60</v>
      </c>
      <c r="K215" s="8" t="str">
        <f t="shared" si="10"/>
        <v>Correct</v>
      </c>
      <c r="L215" t="str">
        <f t="shared" si="11"/>
        <v>Young Adult</v>
      </c>
    </row>
    <row r="216" spans="1:12" x14ac:dyDescent="0.2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7">
        <v>500</v>
      </c>
      <c r="I216" s="7">
        <v>1500</v>
      </c>
      <c r="J216" s="8">
        <f t="shared" si="9"/>
        <v>1500</v>
      </c>
      <c r="K216" s="8" t="str">
        <f t="shared" si="10"/>
        <v>Correct</v>
      </c>
      <c r="L216" t="str">
        <f t="shared" si="11"/>
        <v>Senior Adult</v>
      </c>
    </row>
    <row r="217" spans="1:12" x14ac:dyDescent="0.2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7">
        <v>50</v>
      </c>
      <c r="I217" s="7">
        <v>100</v>
      </c>
      <c r="J217" s="8">
        <f t="shared" si="9"/>
        <v>100</v>
      </c>
      <c r="K217" s="8" t="str">
        <f t="shared" si="10"/>
        <v>Correct</v>
      </c>
      <c r="L217" t="str">
        <f t="shared" si="11"/>
        <v>Older Customer</v>
      </c>
    </row>
    <row r="218" spans="1:12" x14ac:dyDescent="0.2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7">
        <v>50</v>
      </c>
      <c r="I218" s="7">
        <v>200</v>
      </c>
      <c r="J218" s="8">
        <f t="shared" si="9"/>
        <v>200</v>
      </c>
      <c r="K218" s="8" t="str">
        <f t="shared" si="10"/>
        <v>Correct</v>
      </c>
      <c r="L218" t="str">
        <f t="shared" si="11"/>
        <v>Adult</v>
      </c>
    </row>
    <row r="219" spans="1:12" x14ac:dyDescent="0.2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7">
        <v>30</v>
      </c>
      <c r="I219" s="7">
        <v>90</v>
      </c>
      <c r="J219" s="8">
        <f t="shared" si="9"/>
        <v>90</v>
      </c>
      <c r="K219" s="8" t="str">
        <f t="shared" si="10"/>
        <v>Correct</v>
      </c>
      <c r="L219" t="str">
        <f t="shared" si="11"/>
        <v>Older Customer</v>
      </c>
    </row>
    <row r="220" spans="1:12" x14ac:dyDescent="0.2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7">
        <v>30</v>
      </c>
      <c r="I220" s="7">
        <v>90</v>
      </c>
      <c r="J220" s="8">
        <f t="shared" si="9"/>
        <v>90</v>
      </c>
      <c r="K220" s="8" t="str">
        <f t="shared" si="10"/>
        <v>Correct</v>
      </c>
      <c r="L220" t="str">
        <f t="shared" si="11"/>
        <v>Senior Adult</v>
      </c>
    </row>
    <row r="221" spans="1:12" x14ac:dyDescent="0.2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7">
        <v>500</v>
      </c>
      <c r="I221" s="7">
        <v>500</v>
      </c>
      <c r="J221" s="8">
        <f t="shared" si="9"/>
        <v>500</v>
      </c>
      <c r="K221" s="8" t="str">
        <f t="shared" si="10"/>
        <v>Correct</v>
      </c>
      <c r="L221" t="str">
        <f t="shared" si="11"/>
        <v>Older Customer</v>
      </c>
    </row>
    <row r="222" spans="1:12" x14ac:dyDescent="0.2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7">
        <v>300</v>
      </c>
      <c r="I222" s="7">
        <v>600</v>
      </c>
      <c r="J222" s="8">
        <f t="shared" si="9"/>
        <v>600</v>
      </c>
      <c r="K222" s="8" t="str">
        <f t="shared" si="10"/>
        <v>Correct</v>
      </c>
      <c r="L222" t="str">
        <f t="shared" si="11"/>
        <v>Adult</v>
      </c>
    </row>
    <row r="223" spans="1:12" x14ac:dyDescent="0.2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7">
        <v>30</v>
      </c>
      <c r="I223" s="7">
        <v>120</v>
      </c>
      <c r="J223" s="8">
        <f t="shared" si="9"/>
        <v>120</v>
      </c>
      <c r="K223" s="8" t="str">
        <f t="shared" si="10"/>
        <v>Correct</v>
      </c>
      <c r="L223" t="str">
        <f t="shared" si="11"/>
        <v>Senior Adult</v>
      </c>
    </row>
    <row r="224" spans="1:12" x14ac:dyDescent="0.2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7">
        <v>25</v>
      </c>
      <c r="I224" s="7">
        <v>25</v>
      </c>
      <c r="J224" s="8">
        <f t="shared" si="9"/>
        <v>25</v>
      </c>
      <c r="K224" s="8" t="str">
        <f t="shared" si="10"/>
        <v>Correct</v>
      </c>
      <c r="L224" t="str">
        <f t="shared" si="11"/>
        <v>Older Customer</v>
      </c>
    </row>
    <row r="225" spans="1:12" x14ac:dyDescent="0.2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7">
        <v>50</v>
      </c>
      <c r="I225" s="7">
        <v>50</v>
      </c>
      <c r="J225" s="8">
        <f t="shared" si="9"/>
        <v>50</v>
      </c>
      <c r="K225" s="8" t="str">
        <f t="shared" si="10"/>
        <v>Correct</v>
      </c>
      <c r="L225" t="str">
        <f t="shared" si="11"/>
        <v>Young Adult</v>
      </c>
    </row>
    <row r="226" spans="1:12" x14ac:dyDescent="0.2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7">
        <v>25</v>
      </c>
      <c r="I226" s="7">
        <v>100</v>
      </c>
      <c r="J226" s="8">
        <f t="shared" si="9"/>
        <v>100</v>
      </c>
      <c r="K226" s="8" t="str">
        <f t="shared" si="10"/>
        <v>Correct</v>
      </c>
      <c r="L226" t="str">
        <f t="shared" si="11"/>
        <v>Senior Adult</v>
      </c>
    </row>
    <row r="227" spans="1:12" x14ac:dyDescent="0.2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7">
        <v>50</v>
      </c>
      <c r="I227" s="7">
        <v>50</v>
      </c>
      <c r="J227" s="8">
        <f t="shared" si="9"/>
        <v>50</v>
      </c>
      <c r="K227" s="8" t="str">
        <f t="shared" si="10"/>
        <v>Correct</v>
      </c>
      <c r="L227" t="str">
        <f t="shared" si="11"/>
        <v>Older Customer</v>
      </c>
    </row>
    <row r="228" spans="1:12" x14ac:dyDescent="0.2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7">
        <v>50</v>
      </c>
      <c r="I228" s="7">
        <v>100</v>
      </c>
      <c r="J228" s="8">
        <f t="shared" si="9"/>
        <v>100</v>
      </c>
      <c r="K228" s="8" t="str">
        <f t="shared" si="10"/>
        <v>Correct</v>
      </c>
      <c r="L228" t="str">
        <f t="shared" si="11"/>
        <v>Adult</v>
      </c>
    </row>
    <row r="229" spans="1:12" x14ac:dyDescent="0.2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7">
        <v>30</v>
      </c>
      <c r="I229" s="7">
        <v>60</v>
      </c>
      <c r="J229" s="8">
        <f t="shared" si="9"/>
        <v>60</v>
      </c>
      <c r="K229" s="8" t="str">
        <f t="shared" si="10"/>
        <v>Correct</v>
      </c>
      <c r="L229" t="str">
        <f t="shared" si="11"/>
        <v>Senior Adult</v>
      </c>
    </row>
    <row r="230" spans="1:12" x14ac:dyDescent="0.2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7">
        <v>30</v>
      </c>
      <c r="I230" s="7">
        <v>90</v>
      </c>
      <c r="J230" s="8">
        <f t="shared" si="9"/>
        <v>90</v>
      </c>
      <c r="K230" s="8" t="str">
        <f t="shared" si="10"/>
        <v>Correct</v>
      </c>
      <c r="L230" t="str">
        <f t="shared" si="11"/>
        <v>Senior Adult</v>
      </c>
    </row>
    <row r="231" spans="1:12" x14ac:dyDescent="0.2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7">
        <v>25</v>
      </c>
      <c r="I231" s="7">
        <v>25</v>
      </c>
      <c r="J231" s="8">
        <f t="shared" si="9"/>
        <v>25</v>
      </c>
      <c r="K231" s="8" t="str">
        <f t="shared" si="10"/>
        <v>Correct</v>
      </c>
      <c r="L231" t="str">
        <f t="shared" si="11"/>
        <v>Senior Adult</v>
      </c>
    </row>
    <row r="232" spans="1:12" x14ac:dyDescent="0.2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7">
        <v>50</v>
      </c>
      <c r="I232" s="7">
        <v>150</v>
      </c>
      <c r="J232" s="8">
        <f t="shared" si="9"/>
        <v>150</v>
      </c>
      <c r="K232" s="8" t="str">
        <f t="shared" si="10"/>
        <v>Correct</v>
      </c>
      <c r="L232" t="str">
        <f t="shared" si="11"/>
        <v>Young Adult</v>
      </c>
    </row>
    <row r="233" spans="1:12" x14ac:dyDescent="0.2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7">
        <v>25</v>
      </c>
      <c r="I233" s="7">
        <v>25</v>
      </c>
      <c r="J233" s="8">
        <f t="shared" si="9"/>
        <v>25</v>
      </c>
      <c r="K233" s="8" t="str">
        <f t="shared" si="10"/>
        <v>Correct</v>
      </c>
      <c r="L233" t="str">
        <f t="shared" si="11"/>
        <v>Senior Adult</v>
      </c>
    </row>
    <row r="234" spans="1:12" x14ac:dyDescent="0.2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7">
        <v>300</v>
      </c>
      <c r="I234" s="7">
        <v>600</v>
      </c>
      <c r="J234" s="8">
        <f t="shared" si="9"/>
        <v>600</v>
      </c>
      <c r="K234" s="8" t="str">
        <f t="shared" si="10"/>
        <v>Correct</v>
      </c>
      <c r="L234" t="str">
        <f t="shared" si="11"/>
        <v>Senior Adult</v>
      </c>
    </row>
    <row r="235" spans="1:12" x14ac:dyDescent="0.2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7">
        <v>25</v>
      </c>
      <c r="I235" s="7">
        <v>50</v>
      </c>
      <c r="J235" s="8">
        <f t="shared" si="9"/>
        <v>50</v>
      </c>
      <c r="K235" s="8" t="str">
        <f t="shared" si="10"/>
        <v>Correct</v>
      </c>
      <c r="L235" t="str">
        <f t="shared" si="11"/>
        <v>Older Customer</v>
      </c>
    </row>
    <row r="236" spans="1:12" x14ac:dyDescent="0.2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7">
        <v>500</v>
      </c>
      <c r="I236" s="7">
        <v>1000</v>
      </c>
      <c r="J236" s="8">
        <f t="shared" si="9"/>
        <v>1000</v>
      </c>
      <c r="K236" s="8" t="str">
        <f t="shared" si="10"/>
        <v>Correct</v>
      </c>
      <c r="L236" t="str">
        <f t="shared" si="11"/>
        <v>Young Adult</v>
      </c>
    </row>
    <row r="237" spans="1:12" x14ac:dyDescent="0.2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7">
        <v>25</v>
      </c>
      <c r="I237" s="7">
        <v>25</v>
      </c>
      <c r="J237" s="8">
        <f t="shared" si="9"/>
        <v>25</v>
      </c>
      <c r="K237" s="8" t="str">
        <f t="shared" si="10"/>
        <v>Correct</v>
      </c>
      <c r="L237" t="str">
        <f t="shared" si="11"/>
        <v>Senior Adult</v>
      </c>
    </row>
    <row r="238" spans="1:12" x14ac:dyDescent="0.2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7">
        <v>500</v>
      </c>
      <c r="I238" s="7">
        <v>1000</v>
      </c>
      <c r="J238" s="8">
        <f t="shared" si="9"/>
        <v>1000</v>
      </c>
      <c r="K238" s="8" t="str">
        <f t="shared" si="10"/>
        <v>Correct</v>
      </c>
      <c r="L238" t="str">
        <f t="shared" si="11"/>
        <v>Senior Adult</v>
      </c>
    </row>
    <row r="239" spans="1:12" x14ac:dyDescent="0.2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7">
        <v>500</v>
      </c>
      <c r="I239" s="7">
        <v>500</v>
      </c>
      <c r="J239" s="8">
        <f t="shared" si="9"/>
        <v>500</v>
      </c>
      <c r="K239" s="8" t="str">
        <f t="shared" si="10"/>
        <v>Correct</v>
      </c>
      <c r="L239" t="str">
        <f t="shared" si="11"/>
        <v>Adult</v>
      </c>
    </row>
    <row r="240" spans="1:12" x14ac:dyDescent="0.2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7">
        <v>500</v>
      </c>
      <c r="I240" s="7">
        <v>1500</v>
      </c>
      <c r="J240" s="8">
        <f t="shared" si="9"/>
        <v>1500</v>
      </c>
      <c r="K240" s="8" t="str">
        <f t="shared" si="10"/>
        <v>Correct</v>
      </c>
      <c r="L240" t="str">
        <f t="shared" si="11"/>
        <v>Adult</v>
      </c>
    </row>
    <row r="241" spans="1:12" x14ac:dyDescent="0.2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7">
        <v>300</v>
      </c>
      <c r="I241" s="7">
        <v>300</v>
      </c>
      <c r="J241" s="8">
        <f t="shared" si="9"/>
        <v>300</v>
      </c>
      <c r="K241" s="8" t="str">
        <f t="shared" si="10"/>
        <v>Correct</v>
      </c>
      <c r="L241" t="str">
        <f t="shared" si="11"/>
        <v>Young Adult</v>
      </c>
    </row>
    <row r="242" spans="1:12" x14ac:dyDescent="0.2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7">
        <v>25</v>
      </c>
      <c r="I242" s="7">
        <v>75</v>
      </c>
      <c r="J242" s="8">
        <f t="shared" si="9"/>
        <v>75</v>
      </c>
      <c r="K242" s="8" t="str">
        <f t="shared" si="10"/>
        <v>Correct</v>
      </c>
      <c r="L242" t="str">
        <f t="shared" si="11"/>
        <v>Young Adult</v>
      </c>
    </row>
    <row r="243" spans="1:12" x14ac:dyDescent="0.2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7">
        <v>25</v>
      </c>
      <c r="I243" s="7">
        <v>25</v>
      </c>
      <c r="J243" s="8">
        <f t="shared" si="9"/>
        <v>25</v>
      </c>
      <c r="K243" s="8" t="str">
        <f t="shared" si="10"/>
        <v>Correct</v>
      </c>
      <c r="L243" t="str">
        <f t="shared" si="11"/>
        <v>Young Adult</v>
      </c>
    </row>
    <row r="244" spans="1:12" x14ac:dyDescent="0.2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7">
        <v>300</v>
      </c>
      <c r="I244" s="7">
        <v>900</v>
      </c>
      <c r="J244" s="8">
        <f t="shared" si="9"/>
        <v>900</v>
      </c>
      <c r="K244" s="8" t="str">
        <f t="shared" si="10"/>
        <v>Correct</v>
      </c>
      <c r="L244" t="str">
        <f t="shared" si="11"/>
        <v>Senior Adult</v>
      </c>
    </row>
    <row r="245" spans="1:12" x14ac:dyDescent="0.2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7">
        <v>50</v>
      </c>
      <c r="I245" s="7">
        <v>100</v>
      </c>
      <c r="J245" s="8">
        <f t="shared" si="9"/>
        <v>100</v>
      </c>
      <c r="K245" s="8" t="str">
        <f t="shared" si="10"/>
        <v>Correct</v>
      </c>
      <c r="L245" t="str">
        <f t="shared" si="11"/>
        <v>Adult</v>
      </c>
    </row>
    <row r="246" spans="1:12" x14ac:dyDescent="0.2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7">
        <v>30</v>
      </c>
      <c r="I246" s="7">
        <v>90</v>
      </c>
      <c r="J246" s="8">
        <f t="shared" si="9"/>
        <v>90</v>
      </c>
      <c r="K246" s="8" t="str">
        <f t="shared" si="10"/>
        <v>Correct</v>
      </c>
      <c r="L246" t="str">
        <f t="shared" si="11"/>
        <v>Senior Adult</v>
      </c>
    </row>
    <row r="247" spans="1:12" x14ac:dyDescent="0.2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7">
        <v>25</v>
      </c>
      <c r="I247" s="7">
        <v>50</v>
      </c>
      <c r="J247" s="8">
        <f t="shared" si="9"/>
        <v>50</v>
      </c>
      <c r="K247" s="8" t="str">
        <f t="shared" si="10"/>
        <v>Correct</v>
      </c>
      <c r="L247" t="str">
        <f t="shared" si="11"/>
        <v>Senior Adult</v>
      </c>
    </row>
    <row r="248" spans="1:12" x14ac:dyDescent="0.2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7">
        <v>30</v>
      </c>
      <c r="I248" s="7">
        <v>60</v>
      </c>
      <c r="J248" s="8">
        <f t="shared" si="9"/>
        <v>60</v>
      </c>
      <c r="K248" s="8" t="str">
        <f t="shared" si="10"/>
        <v>Correct</v>
      </c>
      <c r="L248" t="str">
        <f t="shared" si="11"/>
        <v>Senior Adult</v>
      </c>
    </row>
    <row r="249" spans="1:12" x14ac:dyDescent="0.2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7">
        <v>300</v>
      </c>
      <c r="I249" s="7">
        <v>900</v>
      </c>
      <c r="J249" s="8">
        <f t="shared" si="9"/>
        <v>900</v>
      </c>
      <c r="K249" s="8" t="str">
        <f t="shared" si="10"/>
        <v>Correct</v>
      </c>
      <c r="L249" t="str">
        <f t="shared" si="11"/>
        <v>Adult</v>
      </c>
    </row>
    <row r="250" spans="1:12" x14ac:dyDescent="0.2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7">
        <v>50</v>
      </c>
      <c r="I250" s="7">
        <v>50</v>
      </c>
      <c r="J250" s="8">
        <f t="shared" si="9"/>
        <v>50</v>
      </c>
      <c r="K250" s="8" t="str">
        <f t="shared" si="10"/>
        <v>Correct</v>
      </c>
      <c r="L250" t="str">
        <f t="shared" si="11"/>
        <v>Young Adult</v>
      </c>
    </row>
    <row r="251" spans="1:12" x14ac:dyDescent="0.2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7">
        <v>50</v>
      </c>
      <c r="I251" s="7">
        <v>50</v>
      </c>
      <c r="J251" s="8">
        <f t="shared" si="9"/>
        <v>50</v>
      </c>
      <c r="K251" s="8" t="str">
        <f t="shared" si="10"/>
        <v>Correct</v>
      </c>
      <c r="L251" t="str">
        <f t="shared" si="11"/>
        <v>Senior Adult</v>
      </c>
    </row>
    <row r="252" spans="1:12" x14ac:dyDescent="0.2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7">
        <v>50</v>
      </c>
      <c r="I252" s="7">
        <v>200</v>
      </c>
      <c r="J252" s="8">
        <f t="shared" si="9"/>
        <v>200</v>
      </c>
      <c r="K252" s="8" t="str">
        <f t="shared" si="10"/>
        <v>Correct</v>
      </c>
      <c r="L252" t="str">
        <f t="shared" si="11"/>
        <v>Senior Adult</v>
      </c>
    </row>
    <row r="253" spans="1:12" x14ac:dyDescent="0.2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7">
        <v>300</v>
      </c>
      <c r="I253" s="7">
        <v>300</v>
      </c>
      <c r="J253" s="8">
        <f t="shared" si="9"/>
        <v>300</v>
      </c>
      <c r="K253" s="8" t="str">
        <f t="shared" si="10"/>
        <v>Correct</v>
      </c>
      <c r="L253" t="str">
        <f t="shared" si="11"/>
        <v>Senior Adult</v>
      </c>
    </row>
    <row r="254" spans="1:12" x14ac:dyDescent="0.2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7">
        <v>500</v>
      </c>
      <c r="I254" s="7">
        <v>2000</v>
      </c>
      <c r="J254" s="8">
        <f t="shared" si="9"/>
        <v>2000</v>
      </c>
      <c r="K254" s="8" t="str">
        <f t="shared" si="10"/>
        <v>Correct</v>
      </c>
      <c r="L254" t="str">
        <f t="shared" si="11"/>
        <v>Senior Adult</v>
      </c>
    </row>
    <row r="255" spans="1:12" x14ac:dyDescent="0.2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7">
        <v>500</v>
      </c>
      <c r="I255" s="7">
        <v>500</v>
      </c>
      <c r="J255" s="8">
        <f t="shared" si="9"/>
        <v>500</v>
      </c>
      <c r="K255" s="8" t="str">
        <f t="shared" si="10"/>
        <v>Correct</v>
      </c>
      <c r="L255" t="str">
        <f t="shared" si="11"/>
        <v>Senior Adult</v>
      </c>
    </row>
    <row r="256" spans="1:12" x14ac:dyDescent="0.2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7">
        <v>30</v>
      </c>
      <c r="I256" s="7">
        <v>30</v>
      </c>
      <c r="J256" s="8">
        <f t="shared" si="9"/>
        <v>30</v>
      </c>
      <c r="K256" s="8" t="str">
        <f t="shared" si="10"/>
        <v>Correct</v>
      </c>
      <c r="L256" t="str">
        <f t="shared" si="11"/>
        <v>Senior Adult</v>
      </c>
    </row>
    <row r="257" spans="1:12" x14ac:dyDescent="0.2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7">
        <v>500</v>
      </c>
      <c r="I257" s="7">
        <v>1000</v>
      </c>
      <c r="J257" s="8">
        <f t="shared" si="9"/>
        <v>1000</v>
      </c>
      <c r="K257" s="8" t="str">
        <f t="shared" si="10"/>
        <v>Correct</v>
      </c>
      <c r="L257" t="str">
        <f t="shared" si="11"/>
        <v>Young Adult</v>
      </c>
    </row>
    <row r="258" spans="1:12" x14ac:dyDescent="0.2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7">
        <v>500</v>
      </c>
      <c r="I258" s="7">
        <v>2000</v>
      </c>
      <c r="J258" s="8">
        <f t="shared" si="9"/>
        <v>2000</v>
      </c>
      <c r="K258" s="8" t="str">
        <f t="shared" si="10"/>
        <v>Correct</v>
      </c>
      <c r="L258" t="str">
        <f t="shared" si="11"/>
        <v>Young Adult</v>
      </c>
    </row>
    <row r="259" spans="1:12" x14ac:dyDescent="0.2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7">
        <v>50</v>
      </c>
      <c r="I259" s="7">
        <v>50</v>
      </c>
      <c r="J259" s="8">
        <f t="shared" ref="J259:J322" si="12">G259*H259</f>
        <v>50</v>
      </c>
      <c r="K259" s="8" t="str">
        <f t="shared" ref="K259:K322" si="13">IF(I259=J259,"Correct","Check")</f>
        <v>Correct</v>
      </c>
      <c r="L259" t="str">
        <f t="shared" ref="L259:L322" si="14">IF(E259&lt;=25,"Young Adult",IF(E259&lt;=40,"Adult",IF(E259&lt;=60,"Senior Adult","Older Customer")))</f>
        <v>Adult</v>
      </c>
    </row>
    <row r="260" spans="1:12" x14ac:dyDescent="0.2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7">
        <v>50</v>
      </c>
      <c r="I260" s="7">
        <v>200</v>
      </c>
      <c r="J260" s="8">
        <f t="shared" si="12"/>
        <v>200</v>
      </c>
      <c r="K260" s="8" t="str">
        <f t="shared" si="13"/>
        <v>Correct</v>
      </c>
      <c r="L260" t="str">
        <f t="shared" si="14"/>
        <v>Senior Adult</v>
      </c>
    </row>
    <row r="261" spans="1:12" x14ac:dyDescent="0.2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7">
        <v>30</v>
      </c>
      <c r="I261" s="7">
        <v>60</v>
      </c>
      <c r="J261" s="8">
        <f t="shared" si="12"/>
        <v>60</v>
      </c>
      <c r="K261" s="8" t="str">
        <f t="shared" si="13"/>
        <v>Correct</v>
      </c>
      <c r="L261" t="str">
        <f t="shared" si="14"/>
        <v>Adult</v>
      </c>
    </row>
    <row r="262" spans="1:12" x14ac:dyDescent="0.2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7">
        <v>25</v>
      </c>
      <c r="I262" s="7">
        <v>50</v>
      </c>
      <c r="J262" s="8">
        <f t="shared" si="12"/>
        <v>50</v>
      </c>
      <c r="K262" s="8" t="str">
        <f t="shared" si="13"/>
        <v>Correct</v>
      </c>
      <c r="L262" t="str">
        <f t="shared" si="14"/>
        <v>Young Adult</v>
      </c>
    </row>
    <row r="263" spans="1:12" x14ac:dyDescent="0.2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7">
        <v>30</v>
      </c>
      <c r="I263" s="7">
        <v>120</v>
      </c>
      <c r="J263" s="8">
        <f t="shared" si="12"/>
        <v>120</v>
      </c>
      <c r="K263" s="8" t="str">
        <f t="shared" si="13"/>
        <v>Correct</v>
      </c>
      <c r="L263" t="str">
        <f t="shared" si="14"/>
        <v>Adult</v>
      </c>
    </row>
    <row r="264" spans="1:12" x14ac:dyDescent="0.2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7">
        <v>30</v>
      </c>
      <c r="I264" s="7">
        <v>60</v>
      </c>
      <c r="J264" s="8">
        <f t="shared" si="12"/>
        <v>60</v>
      </c>
      <c r="K264" s="8" t="str">
        <f t="shared" si="13"/>
        <v>Correct</v>
      </c>
      <c r="L264" t="str">
        <f t="shared" si="14"/>
        <v>Young Adult</v>
      </c>
    </row>
    <row r="265" spans="1:12" x14ac:dyDescent="0.2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7">
        <v>300</v>
      </c>
      <c r="I265" s="7">
        <v>900</v>
      </c>
      <c r="J265" s="8">
        <f t="shared" si="12"/>
        <v>900</v>
      </c>
      <c r="K265" s="8" t="str">
        <f t="shared" si="13"/>
        <v>Correct</v>
      </c>
      <c r="L265" t="str">
        <f t="shared" si="14"/>
        <v>Senior Adult</v>
      </c>
    </row>
    <row r="266" spans="1:12" x14ac:dyDescent="0.2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7">
        <v>300</v>
      </c>
      <c r="I266" s="7">
        <v>900</v>
      </c>
      <c r="J266" s="8">
        <f t="shared" si="12"/>
        <v>900</v>
      </c>
      <c r="K266" s="8" t="str">
        <f t="shared" si="13"/>
        <v>Correct</v>
      </c>
      <c r="L266" t="str">
        <f t="shared" si="14"/>
        <v>Senior Adult</v>
      </c>
    </row>
    <row r="267" spans="1:12" x14ac:dyDescent="0.2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7">
        <v>30</v>
      </c>
      <c r="I267" s="7">
        <v>60</v>
      </c>
      <c r="J267" s="8">
        <f t="shared" si="12"/>
        <v>60</v>
      </c>
      <c r="K267" s="8" t="str">
        <f t="shared" si="13"/>
        <v>Correct</v>
      </c>
      <c r="L267" t="str">
        <f t="shared" si="14"/>
        <v>Young Adult</v>
      </c>
    </row>
    <row r="268" spans="1:12" x14ac:dyDescent="0.2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7">
        <v>30</v>
      </c>
      <c r="I268" s="7">
        <v>90</v>
      </c>
      <c r="J268" s="8">
        <f t="shared" si="12"/>
        <v>90</v>
      </c>
      <c r="K268" s="8" t="str">
        <f t="shared" si="13"/>
        <v>Correct</v>
      </c>
      <c r="L268" t="str">
        <f t="shared" si="14"/>
        <v>Adult</v>
      </c>
    </row>
    <row r="269" spans="1:12" x14ac:dyDescent="0.2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7">
        <v>30</v>
      </c>
      <c r="I269" s="7">
        <v>30</v>
      </c>
      <c r="J269" s="8">
        <f t="shared" si="12"/>
        <v>30</v>
      </c>
      <c r="K269" s="8" t="str">
        <f t="shared" si="13"/>
        <v>Correct</v>
      </c>
      <c r="L269" t="str">
        <f t="shared" si="14"/>
        <v>Adult</v>
      </c>
    </row>
    <row r="270" spans="1:12" x14ac:dyDescent="0.2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7">
        <v>500</v>
      </c>
      <c r="I270" s="7">
        <v>2000</v>
      </c>
      <c r="J270" s="8">
        <f t="shared" si="12"/>
        <v>2000</v>
      </c>
      <c r="K270" s="8" t="str">
        <f t="shared" si="13"/>
        <v>Correct</v>
      </c>
      <c r="L270" t="str">
        <f t="shared" si="14"/>
        <v>Young Adult</v>
      </c>
    </row>
    <row r="271" spans="1:12" x14ac:dyDescent="0.2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7">
        <v>300</v>
      </c>
      <c r="I271" s="7">
        <v>300</v>
      </c>
      <c r="J271" s="8">
        <f t="shared" si="12"/>
        <v>300</v>
      </c>
      <c r="K271" s="8" t="str">
        <f t="shared" si="13"/>
        <v>Correct</v>
      </c>
      <c r="L271" t="str">
        <f t="shared" si="14"/>
        <v>Senior Adult</v>
      </c>
    </row>
    <row r="272" spans="1:12" x14ac:dyDescent="0.2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7">
        <v>30</v>
      </c>
      <c r="I272" s="7">
        <v>120</v>
      </c>
      <c r="J272" s="8">
        <f t="shared" si="12"/>
        <v>120</v>
      </c>
      <c r="K272" s="8" t="str">
        <f t="shared" si="13"/>
        <v>Correct</v>
      </c>
      <c r="L272" t="str">
        <f t="shared" si="14"/>
        <v>Older Customer</v>
      </c>
    </row>
    <row r="273" spans="1:12" x14ac:dyDescent="0.2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7">
        <v>50</v>
      </c>
      <c r="I273" s="7">
        <v>100</v>
      </c>
      <c r="J273" s="8">
        <f t="shared" si="12"/>
        <v>100</v>
      </c>
      <c r="K273" s="8" t="str">
        <f t="shared" si="13"/>
        <v>Correct</v>
      </c>
      <c r="L273" t="str">
        <f t="shared" si="14"/>
        <v>Older Customer</v>
      </c>
    </row>
    <row r="274" spans="1:12" x14ac:dyDescent="0.2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7">
        <v>50</v>
      </c>
      <c r="I274" s="7">
        <v>50</v>
      </c>
      <c r="J274" s="8">
        <f t="shared" si="12"/>
        <v>50</v>
      </c>
      <c r="K274" s="8" t="str">
        <f t="shared" si="13"/>
        <v>Correct</v>
      </c>
      <c r="L274" t="str">
        <f t="shared" si="14"/>
        <v>Young Adult</v>
      </c>
    </row>
    <row r="275" spans="1:12" x14ac:dyDescent="0.2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7">
        <v>500</v>
      </c>
      <c r="I275" s="7">
        <v>1000</v>
      </c>
      <c r="J275" s="8">
        <f t="shared" si="12"/>
        <v>1000</v>
      </c>
      <c r="K275" s="8" t="str">
        <f t="shared" si="13"/>
        <v>Correct</v>
      </c>
      <c r="L275" t="str">
        <f t="shared" si="14"/>
        <v>Young Adult</v>
      </c>
    </row>
    <row r="276" spans="1:12" x14ac:dyDescent="0.2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7">
        <v>500</v>
      </c>
      <c r="I276" s="7">
        <v>1000</v>
      </c>
      <c r="J276" s="8">
        <f t="shared" si="12"/>
        <v>1000</v>
      </c>
      <c r="K276" s="8" t="str">
        <f t="shared" si="13"/>
        <v>Correct</v>
      </c>
      <c r="L276" t="str">
        <f t="shared" si="14"/>
        <v>Senior Adult</v>
      </c>
    </row>
    <row r="277" spans="1:12" x14ac:dyDescent="0.2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7">
        <v>25</v>
      </c>
      <c r="I277" s="7">
        <v>100</v>
      </c>
      <c r="J277" s="8">
        <f t="shared" si="12"/>
        <v>100</v>
      </c>
      <c r="K277" s="8" t="str">
        <f t="shared" si="13"/>
        <v>Correct</v>
      </c>
      <c r="L277" t="str">
        <f t="shared" si="14"/>
        <v>Young Adult</v>
      </c>
    </row>
    <row r="278" spans="1:12" x14ac:dyDescent="0.2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7">
        <v>25</v>
      </c>
      <c r="I278" s="7">
        <v>100</v>
      </c>
      <c r="J278" s="8">
        <f t="shared" si="12"/>
        <v>100</v>
      </c>
      <c r="K278" s="8" t="str">
        <f t="shared" si="13"/>
        <v>Correct</v>
      </c>
      <c r="L278" t="str">
        <f t="shared" si="14"/>
        <v>Adult</v>
      </c>
    </row>
    <row r="279" spans="1:12" x14ac:dyDescent="0.2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7">
        <v>25</v>
      </c>
      <c r="I279" s="7">
        <v>100</v>
      </c>
      <c r="J279" s="8">
        <f t="shared" si="12"/>
        <v>100</v>
      </c>
      <c r="K279" s="8" t="str">
        <f t="shared" si="13"/>
        <v>Correct</v>
      </c>
      <c r="L279" t="str">
        <f t="shared" si="14"/>
        <v>Adult</v>
      </c>
    </row>
    <row r="280" spans="1:12" x14ac:dyDescent="0.2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7">
        <v>500</v>
      </c>
      <c r="I280" s="7">
        <v>500</v>
      </c>
      <c r="J280" s="8">
        <f t="shared" si="12"/>
        <v>500</v>
      </c>
      <c r="K280" s="8" t="str">
        <f t="shared" si="13"/>
        <v>Correct</v>
      </c>
      <c r="L280" t="str">
        <f t="shared" si="14"/>
        <v>Senior Adult</v>
      </c>
    </row>
    <row r="281" spans="1:12" x14ac:dyDescent="0.2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7">
        <v>500</v>
      </c>
      <c r="I281" s="7">
        <v>1500</v>
      </c>
      <c r="J281" s="8">
        <f t="shared" si="12"/>
        <v>1500</v>
      </c>
      <c r="K281" s="8" t="str">
        <f t="shared" si="13"/>
        <v>Correct</v>
      </c>
      <c r="L281" t="str">
        <f t="shared" si="14"/>
        <v>Adult</v>
      </c>
    </row>
    <row r="282" spans="1:12" x14ac:dyDescent="0.2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7">
        <v>500</v>
      </c>
      <c r="I282" s="7">
        <v>2000</v>
      </c>
      <c r="J282" s="8">
        <f t="shared" si="12"/>
        <v>2000</v>
      </c>
      <c r="K282" s="8" t="str">
        <f t="shared" si="13"/>
        <v>Correct</v>
      </c>
      <c r="L282" t="str">
        <f t="shared" si="14"/>
        <v>Adult</v>
      </c>
    </row>
    <row r="283" spans="1:12" x14ac:dyDescent="0.2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7">
        <v>50</v>
      </c>
      <c r="I283" s="7">
        <v>200</v>
      </c>
      <c r="J283" s="8">
        <f t="shared" si="12"/>
        <v>200</v>
      </c>
      <c r="K283" s="8" t="str">
        <f t="shared" si="13"/>
        <v>Correct</v>
      </c>
      <c r="L283" t="str">
        <f t="shared" si="14"/>
        <v>Older Customer</v>
      </c>
    </row>
    <row r="284" spans="1:12" x14ac:dyDescent="0.2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7">
        <v>500</v>
      </c>
      <c r="I284" s="7">
        <v>500</v>
      </c>
      <c r="J284" s="8">
        <f t="shared" si="12"/>
        <v>500</v>
      </c>
      <c r="K284" s="8" t="str">
        <f t="shared" si="13"/>
        <v>Correct</v>
      </c>
      <c r="L284" t="str">
        <f t="shared" si="14"/>
        <v>Young Adult</v>
      </c>
    </row>
    <row r="285" spans="1:12" x14ac:dyDescent="0.2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7">
        <v>50</v>
      </c>
      <c r="I285" s="7">
        <v>200</v>
      </c>
      <c r="J285" s="8">
        <f t="shared" si="12"/>
        <v>200</v>
      </c>
      <c r="K285" s="8" t="str">
        <f t="shared" si="13"/>
        <v>Correct</v>
      </c>
      <c r="L285" t="str">
        <f t="shared" si="14"/>
        <v>Senior Adult</v>
      </c>
    </row>
    <row r="286" spans="1:12" x14ac:dyDescent="0.2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7">
        <v>25</v>
      </c>
      <c r="I286" s="7">
        <v>25</v>
      </c>
      <c r="J286" s="8">
        <f t="shared" si="12"/>
        <v>25</v>
      </c>
      <c r="K286" s="8" t="str">
        <f t="shared" si="13"/>
        <v>Correct</v>
      </c>
      <c r="L286" t="str">
        <f t="shared" si="14"/>
        <v>Adult</v>
      </c>
    </row>
    <row r="287" spans="1:12" x14ac:dyDescent="0.2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7">
        <v>25</v>
      </c>
      <c r="I287" s="7">
        <v>50</v>
      </c>
      <c r="J287" s="8">
        <f t="shared" si="12"/>
        <v>50</v>
      </c>
      <c r="K287" s="8" t="str">
        <f t="shared" si="13"/>
        <v>Correct</v>
      </c>
      <c r="L287" t="str">
        <f t="shared" si="14"/>
        <v>Senior Adult</v>
      </c>
    </row>
    <row r="288" spans="1:12" x14ac:dyDescent="0.2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7">
        <v>25</v>
      </c>
      <c r="I288" s="7">
        <v>100</v>
      </c>
      <c r="J288" s="8">
        <f t="shared" si="12"/>
        <v>100</v>
      </c>
      <c r="K288" s="8" t="str">
        <f t="shared" si="13"/>
        <v>Correct</v>
      </c>
      <c r="L288" t="str">
        <f t="shared" si="14"/>
        <v>Senior Adult</v>
      </c>
    </row>
    <row r="289" spans="1:12" x14ac:dyDescent="0.2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7">
        <v>30</v>
      </c>
      <c r="I289" s="7">
        <v>120</v>
      </c>
      <c r="J289" s="8">
        <f t="shared" si="12"/>
        <v>120</v>
      </c>
      <c r="K289" s="8" t="str">
        <f t="shared" si="13"/>
        <v>Correct</v>
      </c>
      <c r="L289" t="str">
        <f t="shared" si="14"/>
        <v>Adult</v>
      </c>
    </row>
    <row r="290" spans="1:12" x14ac:dyDescent="0.2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7">
        <v>30</v>
      </c>
      <c r="I290" s="7">
        <v>60</v>
      </c>
      <c r="J290" s="8">
        <f t="shared" si="12"/>
        <v>60</v>
      </c>
      <c r="K290" s="8" t="str">
        <f t="shared" si="13"/>
        <v>Correct</v>
      </c>
      <c r="L290" t="str">
        <f t="shared" si="14"/>
        <v>Senior Adult</v>
      </c>
    </row>
    <row r="291" spans="1:12" x14ac:dyDescent="0.2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7">
        <v>300</v>
      </c>
      <c r="I291" s="7">
        <v>600</v>
      </c>
      <c r="J291" s="8">
        <f t="shared" si="12"/>
        <v>600</v>
      </c>
      <c r="K291" s="8" t="str">
        <f t="shared" si="13"/>
        <v>Correct</v>
      </c>
      <c r="L291" t="str">
        <f t="shared" si="14"/>
        <v>Adult</v>
      </c>
    </row>
    <row r="292" spans="1:12" x14ac:dyDescent="0.2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7">
        <v>300</v>
      </c>
      <c r="I292" s="7">
        <v>600</v>
      </c>
      <c r="J292" s="8">
        <f t="shared" si="12"/>
        <v>600</v>
      </c>
      <c r="K292" s="8" t="str">
        <f t="shared" si="13"/>
        <v>Correct</v>
      </c>
      <c r="L292" t="str">
        <f t="shared" si="14"/>
        <v>Senior Adult</v>
      </c>
    </row>
    <row r="293" spans="1:12" x14ac:dyDescent="0.2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7">
        <v>300</v>
      </c>
      <c r="I293" s="7">
        <v>1200</v>
      </c>
      <c r="J293" s="8">
        <f t="shared" si="12"/>
        <v>1200</v>
      </c>
      <c r="K293" s="8" t="str">
        <f t="shared" si="13"/>
        <v>Correct</v>
      </c>
      <c r="L293" t="str">
        <f t="shared" si="14"/>
        <v>Young Adult</v>
      </c>
    </row>
    <row r="294" spans="1:12" x14ac:dyDescent="0.2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7">
        <v>30</v>
      </c>
      <c r="I294" s="7">
        <v>90</v>
      </c>
      <c r="J294" s="8">
        <f t="shared" si="12"/>
        <v>90</v>
      </c>
      <c r="K294" s="8" t="str">
        <f t="shared" si="13"/>
        <v>Correct</v>
      </c>
      <c r="L294" t="str">
        <f t="shared" si="14"/>
        <v>Senior Adult</v>
      </c>
    </row>
    <row r="295" spans="1:12" x14ac:dyDescent="0.2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7">
        <v>30</v>
      </c>
      <c r="I295" s="7">
        <v>90</v>
      </c>
      <c r="J295" s="8">
        <f t="shared" si="12"/>
        <v>90</v>
      </c>
      <c r="K295" s="8" t="str">
        <f t="shared" si="13"/>
        <v>Correct</v>
      </c>
      <c r="L295" t="str">
        <f t="shared" si="14"/>
        <v>Young Adult</v>
      </c>
    </row>
    <row r="296" spans="1:12" x14ac:dyDescent="0.2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7">
        <v>300</v>
      </c>
      <c r="I296" s="7">
        <v>900</v>
      </c>
      <c r="J296" s="8">
        <f t="shared" si="12"/>
        <v>900</v>
      </c>
      <c r="K296" s="8" t="str">
        <f t="shared" si="13"/>
        <v>Correct</v>
      </c>
      <c r="L296" t="str">
        <f t="shared" si="14"/>
        <v>Adult</v>
      </c>
    </row>
    <row r="297" spans="1:12" x14ac:dyDescent="0.2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7">
        <v>300</v>
      </c>
      <c r="I297" s="7">
        <v>1200</v>
      </c>
      <c r="J297" s="8">
        <f t="shared" si="12"/>
        <v>1200</v>
      </c>
      <c r="K297" s="8" t="str">
        <f t="shared" si="13"/>
        <v>Correct</v>
      </c>
      <c r="L297" t="str">
        <f t="shared" si="14"/>
        <v>Young Adult</v>
      </c>
    </row>
    <row r="298" spans="1:12" x14ac:dyDescent="0.2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7">
        <v>500</v>
      </c>
      <c r="I298" s="7">
        <v>1000</v>
      </c>
      <c r="J298" s="8">
        <f t="shared" si="12"/>
        <v>1000</v>
      </c>
      <c r="K298" s="8" t="str">
        <f t="shared" si="13"/>
        <v>Correct</v>
      </c>
      <c r="L298" t="str">
        <f t="shared" si="14"/>
        <v>Adult</v>
      </c>
    </row>
    <row r="299" spans="1:12" x14ac:dyDescent="0.2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7">
        <v>300</v>
      </c>
      <c r="I299" s="7">
        <v>1200</v>
      </c>
      <c r="J299" s="8">
        <f t="shared" si="12"/>
        <v>1200</v>
      </c>
      <c r="K299" s="8" t="str">
        <f t="shared" si="13"/>
        <v>Correct</v>
      </c>
      <c r="L299" t="str">
        <f t="shared" si="14"/>
        <v>Adult</v>
      </c>
    </row>
    <row r="300" spans="1:12" x14ac:dyDescent="0.2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7">
        <v>500</v>
      </c>
      <c r="I300" s="7">
        <v>1000</v>
      </c>
      <c r="J300" s="8">
        <f t="shared" si="12"/>
        <v>1000</v>
      </c>
      <c r="K300" s="8" t="str">
        <f t="shared" si="13"/>
        <v>Correct</v>
      </c>
      <c r="L300" t="str">
        <f t="shared" si="14"/>
        <v>Older Customer</v>
      </c>
    </row>
    <row r="301" spans="1:12" x14ac:dyDescent="0.2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7">
        <v>50</v>
      </c>
      <c r="I301" s="7">
        <v>200</v>
      </c>
      <c r="J301" s="8">
        <f t="shared" si="12"/>
        <v>200</v>
      </c>
      <c r="K301" s="8" t="str">
        <f t="shared" si="13"/>
        <v>Correct</v>
      </c>
      <c r="L301" t="str">
        <f t="shared" si="14"/>
        <v>Young Adult</v>
      </c>
    </row>
    <row r="302" spans="1:12" x14ac:dyDescent="0.2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7">
        <v>30</v>
      </c>
      <c r="I302" s="7">
        <v>120</v>
      </c>
      <c r="J302" s="8">
        <f t="shared" si="12"/>
        <v>120</v>
      </c>
      <c r="K302" s="8" t="str">
        <f t="shared" si="13"/>
        <v>Correct</v>
      </c>
      <c r="L302" t="str">
        <f t="shared" si="14"/>
        <v>Adult</v>
      </c>
    </row>
    <row r="303" spans="1:12" x14ac:dyDescent="0.2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7">
        <v>300</v>
      </c>
      <c r="I303" s="7">
        <v>600</v>
      </c>
      <c r="J303" s="8">
        <f t="shared" si="12"/>
        <v>600</v>
      </c>
      <c r="K303" s="8" t="str">
        <f t="shared" si="13"/>
        <v>Correct</v>
      </c>
      <c r="L303" t="str">
        <f t="shared" si="14"/>
        <v>Senior Adult</v>
      </c>
    </row>
    <row r="304" spans="1:12" x14ac:dyDescent="0.2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7">
        <v>30</v>
      </c>
      <c r="I304" s="7">
        <v>90</v>
      </c>
      <c r="J304" s="8">
        <f t="shared" si="12"/>
        <v>90</v>
      </c>
      <c r="K304" s="8" t="str">
        <f t="shared" si="13"/>
        <v>Correct</v>
      </c>
      <c r="L304" t="str">
        <f t="shared" si="14"/>
        <v>Young Adult</v>
      </c>
    </row>
    <row r="305" spans="1:12" x14ac:dyDescent="0.2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7">
        <v>30</v>
      </c>
      <c r="I305" s="7">
        <v>60</v>
      </c>
      <c r="J305" s="8">
        <f t="shared" si="12"/>
        <v>60</v>
      </c>
      <c r="K305" s="8" t="str">
        <f t="shared" si="13"/>
        <v>Correct</v>
      </c>
      <c r="L305" t="str">
        <f t="shared" si="14"/>
        <v>Adult</v>
      </c>
    </row>
    <row r="306" spans="1:12" x14ac:dyDescent="0.2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7">
        <v>30</v>
      </c>
      <c r="I306" s="7">
        <v>30</v>
      </c>
      <c r="J306" s="8">
        <f t="shared" si="12"/>
        <v>30</v>
      </c>
      <c r="K306" s="8" t="str">
        <f t="shared" si="13"/>
        <v>Correct</v>
      </c>
      <c r="L306" t="str">
        <f t="shared" si="14"/>
        <v>Young Adult</v>
      </c>
    </row>
    <row r="307" spans="1:12" x14ac:dyDescent="0.2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7">
        <v>50</v>
      </c>
      <c r="I307" s="7">
        <v>50</v>
      </c>
      <c r="J307" s="8">
        <f t="shared" si="12"/>
        <v>50</v>
      </c>
      <c r="K307" s="8" t="str">
        <f t="shared" si="13"/>
        <v>Correct</v>
      </c>
      <c r="L307" t="str">
        <f t="shared" si="14"/>
        <v>Senior Adult</v>
      </c>
    </row>
    <row r="308" spans="1:12" x14ac:dyDescent="0.2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7">
        <v>25</v>
      </c>
      <c r="I308" s="7">
        <v>50</v>
      </c>
      <c r="J308" s="8">
        <f t="shared" si="12"/>
        <v>50</v>
      </c>
      <c r="K308" s="8" t="str">
        <f t="shared" si="13"/>
        <v>Correct</v>
      </c>
      <c r="L308" t="str">
        <f t="shared" si="14"/>
        <v>Adult</v>
      </c>
    </row>
    <row r="309" spans="1:12" x14ac:dyDescent="0.2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7">
        <v>300</v>
      </c>
      <c r="I309" s="7">
        <v>1200</v>
      </c>
      <c r="J309" s="8">
        <f t="shared" si="12"/>
        <v>1200</v>
      </c>
      <c r="K309" s="8" t="str">
        <f t="shared" si="13"/>
        <v>Correct</v>
      </c>
      <c r="L309" t="str">
        <f t="shared" si="14"/>
        <v>Adult</v>
      </c>
    </row>
    <row r="310" spans="1:12" x14ac:dyDescent="0.2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7">
        <v>25</v>
      </c>
      <c r="I310" s="7">
        <v>25</v>
      </c>
      <c r="J310" s="8">
        <f t="shared" si="12"/>
        <v>25</v>
      </c>
      <c r="K310" s="8" t="str">
        <f t="shared" si="13"/>
        <v>Correct</v>
      </c>
      <c r="L310" t="str">
        <f t="shared" si="14"/>
        <v>Adult</v>
      </c>
    </row>
    <row r="311" spans="1:12" x14ac:dyDescent="0.2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7">
        <v>25</v>
      </c>
      <c r="I311" s="7">
        <v>25</v>
      </c>
      <c r="J311" s="8">
        <f t="shared" si="12"/>
        <v>25</v>
      </c>
      <c r="K311" s="8" t="str">
        <f t="shared" si="13"/>
        <v>Correct</v>
      </c>
      <c r="L311" t="str">
        <f t="shared" si="14"/>
        <v>Adult</v>
      </c>
    </row>
    <row r="312" spans="1:12" x14ac:dyDescent="0.2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7">
        <v>25</v>
      </c>
      <c r="I312" s="7">
        <v>100</v>
      </c>
      <c r="J312" s="8">
        <f t="shared" si="12"/>
        <v>100</v>
      </c>
      <c r="K312" s="8" t="str">
        <f t="shared" si="13"/>
        <v>Correct</v>
      </c>
      <c r="L312" t="str">
        <f t="shared" si="14"/>
        <v>Adult</v>
      </c>
    </row>
    <row r="313" spans="1:12" x14ac:dyDescent="0.2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7">
        <v>30</v>
      </c>
      <c r="I313" s="7">
        <v>120</v>
      </c>
      <c r="J313" s="8">
        <f t="shared" si="12"/>
        <v>120</v>
      </c>
      <c r="K313" s="8" t="str">
        <f t="shared" si="13"/>
        <v>Correct</v>
      </c>
      <c r="L313" t="str">
        <f t="shared" si="14"/>
        <v>Senior Adult</v>
      </c>
    </row>
    <row r="314" spans="1:12" x14ac:dyDescent="0.2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7">
        <v>500</v>
      </c>
      <c r="I314" s="7">
        <v>1500</v>
      </c>
      <c r="J314" s="8">
        <f t="shared" si="12"/>
        <v>1500</v>
      </c>
      <c r="K314" s="8" t="str">
        <f t="shared" si="13"/>
        <v>Correct</v>
      </c>
      <c r="L314" t="str">
        <f t="shared" si="14"/>
        <v>Senior Adult</v>
      </c>
    </row>
    <row r="315" spans="1:12" x14ac:dyDescent="0.2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7">
        <v>30</v>
      </c>
      <c r="I315" s="7">
        <v>120</v>
      </c>
      <c r="J315" s="8">
        <f t="shared" si="12"/>
        <v>120</v>
      </c>
      <c r="K315" s="8" t="str">
        <f t="shared" si="13"/>
        <v>Correct</v>
      </c>
      <c r="L315" t="str">
        <f t="shared" si="14"/>
        <v>Senior Adult</v>
      </c>
    </row>
    <row r="316" spans="1:12" x14ac:dyDescent="0.2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7">
        <v>30</v>
      </c>
      <c r="I316" s="7">
        <v>60</v>
      </c>
      <c r="J316" s="8">
        <f t="shared" si="12"/>
        <v>60</v>
      </c>
      <c r="K316" s="8" t="str">
        <f t="shared" si="13"/>
        <v>Correct</v>
      </c>
      <c r="L316" t="str">
        <f t="shared" si="14"/>
        <v>Senior Adult</v>
      </c>
    </row>
    <row r="317" spans="1:12" x14ac:dyDescent="0.2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7">
        <v>25</v>
      </c>
      <c r="I317" s="7">
        <v>50</v>
      </c>
      <c r="J317" s="8">
        <f t="shared" si="12"/>
        <v>50</v>
      </c>
      <c r="K317" s="8" t="str">
        <f t="shared" si="13"/>
        <v>Correct</v>
      </c>
      <c r="L317" t="str">
        <f t="shared" si="14"/>
        <v>Senior Adult</v>
      </c>
    </row>
    <row r="318" spans="1:12" x14ac:dyDescent="0.2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7">
        <v>30</v>
      </c>
      <c r="I318" s="7">
        <v>90</v>
      </c>
      <c r="J318" s="8">
        <f t="shared" si="12"/>
        <v>90</v>
      </c>
      <c r="K318" s="8" t="str">
        <f t="shared" si="13"/>
        <v>Correct</v>
      </c>
      <c r="L318" t="str">
        <f t="shared" si="14"/>
        <v>Young Adult</v>
      </c>
    </row>
    <row r="319" spans="1:12" x14ac:dyDescent="0.2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7">
        <v>25</v>
      </c>
      <c r="I319" s="7">
        <v>25</v>
      </c>
      <c r="J319" s="8">
        <f t="shared" si="12"/>
        <v>25</v>
      </c>
      <c r="K319" s="8" t="str">
        <f t="shared" si="13"/>
        <v>Correct</v>
      </c>
      <c r="L319" t="str">
        <f t="shared" si="14"/>
        <v>Older Customer</v>
      </c>
    </row>
    <row r="320" spans="1:12" x14ac:dyDescent="0.2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7">
        <v>500</v>
      </c>
      <c r="I320" s="7">
        <v>500</v>
      </c>
      <c r="J320" s="8">
        <f t="shared" si="12"/>
        <v>500</v>
      </c>
      <c r="K320" s="8" t="str">
        <f t="shared" si="13"/>
        <v>Correct</v>
      </c>
      <c r="L320" t="str">
        <f t="shared" si="14"/>
        <v>Adult</v>
      </c>
    </row>
    <row r="321" spans="1:12" x14ac:dyDescent="0.2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7">
        <v>300</v>
      </c>
      <c r="I321" s="7">
        <v>1200</v>
      </c>
      <c r="J321" s="8">
        <f t="shared" si="12"/>
        <v>1200</v>
      </c>
      <c r="K321" s="8" t="str">
        <f t="shared" si="13"/>
        <v>Correct</v>
      </c>
      <c r="L321" t="str">
        <f t="shared" si="14"/>
        <v>Adult</v>
      </c>
    </row>
    <row r="322" spans="1:12" x14ac:dyDescent="0.2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7">
        <v>25</v>
      </c>
      <c r="I322" s="7">
        <v>50</v>
      </c>
      <c r="J322" s="8">
        <f t="shared" si="12"/>
        <v>50</v>
      </c>
      <c r="K322" s="8" t="str">
        <f t="shared" si="13"/>
        <v>Correct</v>
      </c>
      <c r="L322" t="str">
        <f t="shared" si="14"/>
        <v>Adult</v>
      </c>
    </row>
    <row r="323" spans="1:12" x14ac:dyDescent="0.2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7">
        <v>500</v>
      </c>
      <c r="I323" s="7">
        <v>500</v>
      </c>
      <c r="J323" s="8">
        <f t="shared" ref="J323:J386" si="15">G323*H323</f>
        <v>500</v>
      </c>
      <c r="K323" s="8" t="str">
        <f t="shared" ref="K323:K386" si="16">IF(I323=J323,"Correct","Check")</f>
        <v>Correct</v>
      </c>
      <c r="L323" t="str">
        <f t="shared" ref="L323:L386" si="17">IF(E323&lt;=25,"Young Adult",IF(E323&lt;=40,"Adult",IF(E323&lt;=60,"Senior Adult","Older Customer")))</f>
        <v>Senior Adult</v>
      </c>
    </row>
    <row r="324" spans="1:12" x14ac:dyDescent="0.2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7">
        <v>300</v>
      </c>
      <c r="I324" s="7">
        <v>900</v>
      </c>
      <c r="J324" s="8">
        <f t="shared" si="15"/>
        <v>900</v>
      </c>
      <c r="K324" s="8" t="str">
        <f t="shared" si="16"/>
        <v>Correct</v>
      </c>
      <c r="L324" t="str">
        <f t="shared" si="17"/>
        <v>Adult</v>
      </c>
    </row>
    <row r="325" spans="1:12" x14ac:dyDescent="0.2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7">
        <v>50</v>
      </c>
      <c r="I325" s="7">
        <v>150</v>
      </c>
      <c r="J325" s="8">
        <f t="shared" si="15"/>
        <v>150</v>
      </c>
      <c r="K325" s="8" t="str">
        <f t="shared" si="16"/>
        <v>Correct</v>
      </c>
      <c r="L325" t="str">
        <f t="shared" si="17"/>
        <v>Senior Adult</v>
      </c>
    </row>
    <row r="326" spans="1:12" x14ac:dyDescent="0.2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7">
        <v>25</v>
      </c>
      <c r="I326" s="7">
        <v>50</v>
      </c>
      <c r="J326" s="8">
        <f t="shared" si="15"/>
        <v>50</v>
      </c>
      <c r="K326" s="8" t="str">
        <f t="shared" si="16"/>
        <v>Correct</v>
      </c>
      <c r="L326" t="str">
        <f t="shared" si="17"/>
        <v>Senior Adult</v>
      </c>
    </row>
    <row r="327" spans="1:12" x14ac:dyDescent="0.2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7">
        <v>25</v>
      </c>
      <c r="I327" s="7">
        <v>75</v>
      </c>
      <c r="J327" s="8">
        <f t="shared" si="15"/>
        <v>75</v>
      </c>
      <c r="K327" s="8" t="str">
        <f t="shared" si="16"/>
        <v>Correct</v>
      </c>
      <c r="L327" t="str">
        <f t="shared" si="17"/>
        <v>Young Adult</v>
      </c>
    </row>
    <row r="328" spans="1:12" x14ac:dyDescent="0.2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7">
        <v>50</v>
      </c>
      <c r="I328" s="7">
        <v>150</v>
      </c>
      <c r="J328" s="8">
        <f t="shared" si="15"/>
        <v>150</v>
      </c>
      <c r="K328" s="8" t="str">
        <f t="shared" si="16"/>
        <v>Correct</v>
      </c>
      <c r="L328" t="str">
        <f t="shared" si="17"/>
        <v>Senior Adult</v>
      </c>
    </row>
    <row r="329" spans="1:12" x14ac:dyDescent="0.2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7">
        <v>50</v>
      </c>
      <c r="I329" s="7">
        <v>100</v>
      </c>
      <c r="J329" s="8">
        <f t="shared" si="15"/>
        <v>100</v>
      </c>
      <c r="K329" s="8" t="str">
        <f t="shared" si="16"/>
        <v>Correct</v>
      </c>
      <c r="L329" t="str">
        <f t="shared" si="17"/>
        <v>Adult</v>
      </c>
    </row>
    <row r="330" spans="1:12" x14ac:dyDescent="0.2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7">
        <v>25</v>
      </c>
      <c r="I330" s="7">
        <v>100</v>
      </c>
      <c r="J330" s="8">
        <f t="shared" si="15"/>
        <v>100</v>
      </c>
      <c r="K330" s="8" t="str">
        <f t="shared" si="16"/>
        <v>Correct</v>
      </c>
      <c r="L330" t="str">
        <f t="shared" si="17"/>
        <v>Senior Adult</v>
      </c>
    </row>
    <row r="331" spans="1:12" x14ac:dyDescent="0.2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7">
        <v>50</v>
      </c>
      <c r="I331" s="7">
        <v>200</v>
      </c>
      <c r="J331" s="8">
        <f t="shared" si="15"/>
        <v>200</v>
      </c>
      <c r="K331" s="8" t="str">
        <f t="shared" si="16"/>
        <v>Correct</v>
      </c>
      <c r="L331" t="str">
        <f t="shared" si="17"/>
        <v>Young Adult</v>
      </c>
    </row>
    <row r="332" spans="1:12" x14ac:dyDescent="0.2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7">
        <v>30</v>
      </c>
      <c r="I332" s="7">
        <v>90</v>
      </c>
      <c r="J332" s="8">
        <f t="shared" si="15"/>
        <v>90</v>
      </c>
      <c r="K332" s="8" t="str">
        <f t="shared" si="16"/>
        <v>Correct</v>
      </c>
      <c r="L332" t="str">
        <f t="shared" si="17"/>
        <v>Adult</v>
      </c>
    </row>
    <row r="333" spans="1:12" x14ac:dyDescent="0.2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7">
        <v>300</v>
      </c>
      <c r="I333" s="7">
        <v>1200</v>
      </c>
      <c r="J333" s="8">
        <f t="shared" si="15"/>
        <v>1200</v>
      </c>
      <c r="K333" s="8" t="str">
        <f t="shared" si="16"/>
        <v>Correct</v>
      </c>
      <c r="L333" t="str">
        <f t="shared" si="17"/>
        <v>Senior Adult</v>
      </c>
    </row>
    <row r="334" spans="1:12" x14ac:dyDescent="0.2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7">
        <v>300</v>
      </c>
      <c r="I334" s="7">
        <v>1200</v>
      </c>
      <c r="J334" s="8">
        <f t="shared" si="15"/>
        <v>1200</v>
      </c>
      <c r="K334" s="8" t="str">
        <f t="shared" si="16"/>
        <v>Correct</v>
      </c>
      <c r="L334" t="str">
        <f t="shared" si="17"/>
        <v>Senior Adult</v>
      </c>
    </row>
    <row r="335" spans="1:12" x14ac:dyDescent="0.2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7">
        <v>300</v>
      </c>
      <c r="I335" s="7">
        <v>900</v>
      </c>
      <c r="J335" s="8">
        <f t="shared" si="15"/>
        <v>900</v>
      </c>
      <c r="K335" s="8" t="str">
        <f t="shared" si="16"/>
        <v>Correct</v>
      </c>
      <c r="L335" t="str">
        <f t="shared" si="17"/>
        <v>Adult</v>
      </c>
    </row>
    <row r="336" spans="1:12" x14ac:dyDescent="0.2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7">
        <v>30</v>
      </c>
      <c r="I336" s="7">
        <v>120</v>
      </c>
      <c r="J336" s="8">
        <f t="shared" si="15"/>
        <v>120</v>
      </c>
      <c r="K336" s="8" t="str">
        <f t="shared" si="16"/>
        <v>Correct</v>
      </c>
      <c r="L336" t="str">
        <f t="shared" si="17"/>
        <v>Senior Adult</v>
      </c>
    </row>
    <row r="337" spans="1:12" x14ac:dyDescent="0.2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7">
        <v>50</v>
      </c>
      <c r="I337" s="7">
        <v>150</v>
      </c>
      <c r="J337" s="8">
        <f t="shared" si="15"/>
        <v>150</v>
      </c>
      <c r="K337" s="8" t="str">
        <f t="shared" si="16"/>
        <v>Correct</v>
      </c>
      <c r="L337" t="str">
        <f t="shared" si="17"/>
        <v>Senior Adult</v>
      </c>
    </row>
    <row r="338" spans="1:12" x14ac:dyDescent="0.2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7">
        <v>500</v>
      </c>
      <c r="I338" s="7">
        <v>500</v>
      </c>
      <c r="J338" s="8">
        <f t="shared" si="15"/>
        <v>500</v>
      </c>
      <c r="K338" s="8" t="str">
        <f t="shared" si="16"/>
        <v>Correct</v>
      </c>
      <c r="L338" t="str">
        <f t="shared" si="17"/>
        <v>Adult</v>
      </c>
    </row>
    <row r="339" spans="1:12" x14ac:dyDescent="0.2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7">
        <v>50</v>
      </c>
      <c r="I339" s="7">
        <v>100</v>
      </c>
      <c r="J339" s="8">
        <f t="shared" si="15"/>
        <v>100</v>
      </c>
      <c r="K339" s="8" t="str">
        <f t="shared" si="16"/>
        <v>Correct</v>
      </c>
      <c r="L339" t="str">
        <f t="shared" si="17"/>
        <v>Senior Adult</v>
      </c>
    </row>
    <row r="340" spans="1:12" x14ac:dyDescent="0.2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7">
        <v>25</v>
      </c>
      <c r="I340" s="7">
        <v>50</v>
      </c>
      <c r="J340" s="8">
        <f t="shared" si="15"/>
        <v>50</v>
      </c>
      <c r="K340" s="8" t="str">
        <f t="shared" si="16"/>
        <v>Correct</v>
      </c>
      <c r="L340" t="str">
        <f t="shared" si="17"/>
        <v>Young Adult</v>
      </c>
    </row>
    <row r="341" spans="1:12" x14ac:dyDescent="0.2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7">
        <v>300</v>
      </c>
      <c r="I341" s="7">
        <v>1200</v>
      </c>
      <c r="J341" s="8">
        <f t="shared" si="15"/>
        <v>1200</v>
      </c>
      <c r="K341" s="8" t="str">
        <f t="shared" si="16"/>
        <v>Correct</v>
      </c>
      <c r="L341" t="str">
        <f t="shared" si="17"/>
        <v>Adult</v>
      </c>
    </row>
    <row r="342" spans="1:12" x14ac:dyDescent="0.2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7">
        <v>50</v>
      </c>
      <c r="I342" s="7">
        <v>200</v>
      </c>
      <c r="J342" s="8">
        <f t="shared" si="15"/>
        <v>200</v>
      </c>
      <c r="K342" s="8" t="str">
        <f t="shared" si="16"/>
        <v>Correct</v>
      </c>
      <c r="L342" t="str">
        <f t="shared" si="17"/>
        <v>Adult</v>
      </c>
    </row>
    <row r="343" spans="1:12" x14ac:dyDescent="0.2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7">
        <v>500</v>
      </c>
      <c r="I343" s="7">
        <v>2000</v>
      </c>
      <c r="J343" s="8">
        <f t="shared" si="15"/>
        <v>2000</v>
      </c>
      <c r="K343" s="8" t="str">
        <f t="shared" si="16"/>
        <v>Correct</v>
      </c>
      <c r="L343" t="str">
        <f t="shared" si="17"/>
        <v>Senior Adult</v>
      </c>
    </row>
    <row r="344" spans="1:12" x14ac:dyDescent="0.2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7">
        <v>25</v>
      </c>
      <c r="I344" s="7">
        <v>50</v>
      </c>
      <c r="J344" s="8">
        <f t="shared" si="15"/>
        <v>50</v>
      </c>
      <c r="K344" s="8" t="str">
        <f t="shared" si="16"/>
        <v>Correct</v>
      </c>
      <c r="L344" t="str">
        <f t="shared" si="17"/>
        <v>Young Adult</v>
      </c>
    </row>
    <row r="345" spans="1:12" x14ac:dyDescent="0.2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7">
        <v>30</v>
      </c>
      <c r="I345" s="7">
        <v>30</v>
      </c>
      <c r="J345" s="8">
        <f t="shared" si="15"/>
        <v>30</v>
      </c>
      <c r="K345" s="8" t="str">
        <f t="shared" si="16"/>
        <v>Correct</v>
      </c>
      <c r="L345" t="str">
        <f t="shared" si="17"/>
        <v>Senior Adult</v>
      </c>
    </row>
    <row r="346" spans="1:12" x14ac:dyDescent="0.2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7">
        <v>30</v>
      </c>
      <c r="I346" s="7">
        <v>30</v>
      </c>
      <c r="J346" s="8">
        <f t="shared" si="15"/>
        <v>30</v>
      </c>
      <c r="K346" s="8" t="str">
        <f t="shared" si="16"/>
        <v>Correct</v>
      </c>
      <c r="L346" t="str">
        <f t="shared" si="17"/>
        <v>Older Customer</v>
      </c>
    </row>
    <row r="347" spans="1:12" x14ac:dyDescent="0.2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7">
        <v>500</v>
      </c>
      <c r="I347" s="7">
        <v>1000</v>
      </c>
      <c r="J347" s="8">
        <f t="shared" si="15"/>
        <v>1000</v>
      </c>
      <c r="K347" s="8" t="str">
        <f t="shared" si="16"/>
        <v>Correct</v>
      </c>
      <c r="L347" t="str">
        <f t="shared" si="17"/>
        <v>Senior Adult</v>
      </c>
    </row>
    <row r="348" spans="1:12" x14ac:dyDescent="0.2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7">
        <v>25</v>
      </c>
      <c r="I348" s="7">
        <v>25</v>
      </c>
      <c r="J348" s="8">
        <f t="shared" si="15"/>
        <v>25</v>
      </c>
      <c r="K348" s="8" t="str">
        <f t="shared" si="16"/>
        <v>Correct</v>
      </c>
      <c r="L348" t="str">
        <f t="shared" si="17"/>
        <v>Senior Adult</v>
      </c>
    </row>
    <row r="349" spans="1:12" x14ac:dyDescent="0.2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7">
        <v>300</v>
      </c>
      <c r="I349" s="7">
        <v>600</v>
      </c>
      <c r="J349" s="8">
        <f t="shared" si="15"/>
        <v>600</v>
      </c>
      <c r="K349" s="8" t="str">
        <f t="shared" si="16"/>
        <v>Correct</v>
      </c>
      <c r="L349" t="str">
        <f t="shared" si="17"/>
        <v>Adult</v>
      </c>
    </row>
    <row r="350" spans="1:12" x14ac:dyDescent="0.2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7">
        <v>50</v>
      </c>
      <c r="I350" s="7">
        <v>50</v>
      </c>
      <c r="J350" s="8">
        <f t="shared" si="15"/>
        <v>50</v>
      </c>
      <c r="K350" s="8" t="str">
        <f t="shared" si="16"/>
        <v>Correct</v>
      </c>
      <c r="L350" t="str">
        <f t="shared" si="17"/>
        <v>Senior Adult</v>
      </c>
    </row>
    <row r="351" spans="1:12" x14ac:dyDescent="0.2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7">
        <v>25</v>
      </c>
      <c r="I351" s="7">
        <v>75</v>
      </c>
      <c r="J351" s="8">
        <f t="shared" si="15"/>
        <v>75</v>
      </c>
      <c r="K351" s="8" t="str">
        <f t="shared" si="16"/>
        <v>Correct</v>
      </c>
      <c r="L351" t="str">
        <f t="shared" si="17"/>
        <v>Young Adult</v>
      </c>
    </row>
    <row r="352" spans="1:12" x14ac:dyDescent="0.2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7">
        <v>30</v>
      </c>
      <c r="I352" s="7">
        <v>90</v>
      </c>
      <c r="J352" s="8">
        <f t="shared" si="15"/>
        <v>90</v>
      </c>
      <c r="K352" s="8" t="str">
        <f t="shared" si="16"/>
        <v>Correct</v>
      </c>
      <c r="L352" t="str">
        <f t="shared" si="17"/>
        <v>Senior Adult</v>
      </c>
    </row>
    <row r="353" spans="1:12" x14ac:dyDescent="0.2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7">
        <v>500</v>
      </c>
      <c r="I353" s="7">
        <v>1000</v>
      </c>
      <c r="J353" s="8">
        <f t="shared" si="15"/>
        <v>1000</v>
      </c>
      <c r="K353" s="8" t="str">
        <f t="shared" si="16"/>
        <v>Correct</v>
      </c>
      <c r="L353" t="str">
        <f t="shared" si="17"/>
        <v>Senior Adult</v>
      </c>
    </row>
    <row r="354" spans="1:12" x14ac:dyDescent="0.2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7">
        <v>500</v>
      </c>
      <c r="I354" s="7">
        <v>500</v>
      </c>
      <c r="J354" s="8">
        <f t="shared" si="15"/>
        <v>500</v>
      </c>
      <c r="K354" s="8" t="str">
        <f t="shared" si="16"/>
        <v>Correct</v>
      </c>
      <c r="L354" t="str">
        <f t="shared" si="17"/>
        <v>Adult</v>
      </c>
    </row>
    <row r="355" spans="1:12" x14ac:dyDescent="0.2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7">
        <v>50</v>
      </c>
      <c r="I355" s="7">
        <v>200</v>
      </c>
      <c r="J355" s="8">
        <f t="shared" si="15"/>
        <v>200</v>
      </c>
      <c r="K355" s="8" t="str">
        <f t="shared" si="16"/>
        <v>Correct</v>
      </c>
      <c r="L355" t="str">
        <f t="shared" si="17"/>
        <v>Senior Adult</v>
      </c>
    </row>
    <row r="356" spans="1:12" x14ac:dyDescent="0.2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7">
        <v>500</v>
      </c>
      <c r="I356" s="7">
        <v>500</v>
      </c>
      <c r="J356" s="8">
        <f t="shared" si="15"/>
        <v>500</v>
      </c>
      <c r="K356" s="8" t="str">
        <f t="shared" si="16"/>
        <v>Correct</v>
      </c>
      <c r="L356" t="str">
        <f t="shared" si="17"/>
        <v>Senior Adult</v>
      </c>
    </row>
    <row r="357" spans="1:12" x14ac:dyDescent="0.2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7">
        <v>500</v>
      </c>
      <c r="I357" s="7">
        <v>1500</v>
      </c>
      <c r="J357" s="8">
        <f t="shared" si="15"/>
        <v>1500</v>
      </c>
      <c r="K357" s="8" t="str">
        <f t="shared" si="16"/>
        <v>Correct</v>
      </c>
      <c r="L357" t="str">
        <f t="shared" si="17"/>
        <v>Senior Adult</v>
      </c>
    </row>
    <row r="358" spans="1:12" x14ac:dyDescent="0.2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7">
        <v>25</v>
      </c>
      <c r="I358" s="7">
        <v>75</v>
      </c>
      <c r="J358" s="8">
        <f t="shared" si="15"/>
        <v>75</v>
      </c>
      <c r="K358" s="8" t="str">
        <f t="shared" si="16"/>
        <v>Correct</v>
      </c>
      <c r="L358" t="str">
        <f t="shared" si="17"/>
        <v>Adult</v>
      </c>
    </row>
    <row r="359" spans="1:12" x14ac:dyDescent="0.2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7">
        <v>300</v>
      </c>
      <c r="I359" s="7">
        <v>300</v>
      </c>
      <c r="J359" s="8">
        <f t="shared" si="15"/>
        <v>300</v>
      </c>
      <c r="K359" s="8" t="str">
        <f t="shared" si="16"/>
        <v>Correct</v>
      </c>
      <c r="L359" t="str">
        <f t="shared" si="17"/>
        <v>Adult</v>
      </c>
    </row>
    <row r="360" spans="1:12" x14ac:dyDescent="0.2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7">
        <v>50</v>
      </c>
      <c r="I360" s="7">
        <v>50</v>
      </c>
      <c r="J360" s="8">
        <f t="shared" si="15"/>
        <v>50</v>
      </c>
      <c r="K360" s="8" t="str">
        <f t="shared" si="16"/>
        <v>Correct</v>
      </c>
      <c r="L360" t="str">
        <f t="shared" si="17"/>
        <v>Senior Adult</v>
      </c>
    </row>
    <row r="361" spans="1:12" x14ac:dyDescent="0.2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7">
        <v>25</v>
      </c>
      <c r="I361" s="7">
        <v>100</v>
      </c>
      <c r="J361" s="8">
        <f t="shared" si="15"/>
        <v>100</v>
      </c>
      <c r="K361" s="8" t="str">
        <f t="shared" si="16"/>
        <v>Correct</v>
      </c>
      <c r="L361" t="str">
        <f t="shared" si="17"/>
        <v>Senior Adult</v>
      </c>
    </row>
    <row r="362" spans="1:12" x14ac:dyDescent="0.2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7">
        <v>300</v>
      </c>
      <c r="I362" s="7">
        <v>1200</v>
      </c>
      <c r="J362" s="8">
        <f t="shared" si="15"/>
        <v>1200</v>
      </c>
      <c r="K362" s="8" t="str">
        <f t="shared" si="16"/>
        <v>Correct</v>
      </c>
      <c r="L362" t="str">
        <f t="shared" si="17"/>
        <v>Adult</v>
      </c>
    </row>
    <row r="363" spans="1:12" x14ac:dyDescent="0.2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7">
        <v>25</v>
      </c>
      <c r="I363" s="7">
        <v>25</v>
      </c>
      <c r="J363" s="8">
        <f t="shared" si="15"/>
        <v>25</v>
      </c>
      <c r="K363" s="8" t="str">
        <f t="shared" si="16"/>
        <v>Correct</v>
      </c>
      <c r="L363" t="str">
        <f t="shared" si="17"/>
        <v>Senior Adult</v>
      </c>
    </row>
    <row r="364" spans="1:12" x14ac:dyDescent="0.2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7">
        <v>25</v>
      </c>
      <c r="I364" s="7">
        <v>25</v>
      </c>
      <c r="J364" s="8">
        <f t="shared" si="15"/>
        <v>25</v>
      </c>
      <c r="K364" s="8" t="str">
        <f t="shared" si="16"/>
        <v>Correct</v>
      </c>
      <c r="L364" t="str">
        <f t="shared" si="17"/>
        <v>Older Customer</v>
      </c>
    </row>
    <row r="365" spans="1:12" x14ac:dyDescent="0.2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7">
        <v>500</v>
      </c>
      <c r="I365" s="7">
        <v>500</v>
      </c>
      <c r="J365" s="8">
        <f t="shared" si="15"/>
        <v>500</v>
      </c>
      <c r="K365" s="8" t="str">
        <f t="shared" si="16"/>
        <v>Correct</v>
      </c>
      <c r="L365" t="str">
        <f t="shared" si="17"/>
        <v>Young Adult</v>
      </c>
    </row>
    <row r="366" spans="1:12" x14ac:dyDescent="0.2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7">
        <v>300</v>
      </c>
      <c r="I366" s="7">
        <v>300</v>
      </c>
      <c r="J366" s="8">
        <f t="shared" si="15"/>
        <v>300</v>
      </c>
      <c r="K366" s="8" t="str">
        <f t="shared" si="16"/>
        <v>Correct</v>
      </c>
      <c r="L366" t="str">
        <f t="shared" si="17"/>
        <v>Adult</v>
      </c>
    </row>
    <row r="367" spans="1:12" x14ac:dyDescent="0.2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7">
        <v>50</v>
      </c>
      <c r="I367" s="7">
        <v>100</v>
      </c>
      <c r="J367" s="8">
        <f t="shared" si="15"/>
        <v>100</v>
      </c>
      <c r="K367" s="8" t="str">
        <f t="shared" si="16"/>
        <v>Correct</v>
      </c>
      <c r="L367" t="str">
        <f t="shared" si="17"/>
        <v>Senior Adult</v>
      </c>
    </row>
    <row r="368" spans="1:12" x14ac:dyDescent="0.2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7">
        <v>50</v>
      </c>
      <c r="I368" s="7">
        <v>50</v>
      </c>
      <c r="J368" s="8">
        <f t="shared" si="15"/>
        <v>50</v>
      </c>
      <c r="K368" s="8" t="str">
        <f t="shared" si="16"/>
        <v>Correct</v>
      </c>
      <c r="L368" t="str">
        <f t="shared" si="17"/>
        <v>Senior Adult</v>
      </c>
    </row>
    <row r="369" spans="1:12" x14ac:dyDescent="0.2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7">
        <v>300</v>
      </c>
      <c r="I369" s="7">
        <v>1200</v>
      </c>
      <c r="J369" s="8">
        <f t="shared" si="15"/>
        <v>1200</v>
      </c>
      <c r="K369" s="8" t="str">
        <f t="shared" si="16"/>
        <v>Correct</v>
      </c>
      <c r="L369" t="str">
        <f t="shared" si="17"/>
        <v>Senior Adult</v>
      </c>
    </row>
    <row r="370" spans="1:12" x14ac:dyDescent="0.2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7">
        <v>500</v>
      </c>
      <c r="I370" s="7">
        <v>1500</v>
      </c>
      <c r="J370" s="8">
        <f t="shared" si="15"/>
        <v>1500</v>
      </c>
      <c r="K370" s="8" t="str">
        <f t="shared" si="16"/>
        <v>Correct</v>
      </c>
      <c r="L370" t="str">
        <f t="shared" si="17"/>
        <v>Young Adult</v>
      </c>
    </row>
    <row r="371" spans="1:12" x14ac:dyDescent="0.2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7">
        <v>30</v>
      </c>
      <c r="I371" s="7">
        <v>60</v>
      </c>
      <c r="J371" s="8">
        <f t="shared" si="15"/>
        <v>60</v>
      </c>
      <c r="K371" s="8" t="str">
        <f t="shared" si="16"/>
        <v>Correct</v>
      </c>
      <c r="L371" t="str">
        <f t="shared" si="17"/>
        <v>Young Adult</v>
      </c>
    </row>
    <row r="372" spans="1:12" x14ac:dyDescent="0.2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7">
        <v>25</v>
      </c>
      <c r="I372" s="7">
        <v>25</v>
      </c>
      <c r="J372" s="8">
        <f t="shared" si="15"/>
        <v>25</v>
      </c>
      <c r="K372" s="8" t="str">
        <f t="shared" si="16"/>
        <v>Correct</v>
      </c>
      <c r="L372" t="str">
        <f t="shared" si="17"/>
        <v>Young Adult</v>
      </c>
    </row>
    <row r="373" spans="1:12" x14ac:dyDescent="0.2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7">
        <v>500</v>
      </c>
      <c r="I373" s="7">
        <v>1500</v>
      </c>
      <c r="J373" s="8">
        <f t="shared" si="15"/>
        <v>1500</v>
      </c>
      <c r="K373" s="8" t="str">
        <f t="shared" si="16"/>
        <v>Correct</v>
      </c>
      <c r="L373" t="str">
        <f t="shared" si="17"/>
        <v>Young Adult</v>
      </c>
    </row>
    <row r="374" spans="1:12" x14ac:dyDescent="0.2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7">
        <v>300</v>
      </c>
      <c r="I374" s="7">
        <v>600</v>
      </c>
      <c r="J374" s="8">
        <f t="shared" si="15"/>
        <v>600</v>
      </c>
      <c r="K374" s="8" t="str">
        <f t="shared" si="16"/>
        <v>Correct</v>
      </c>
      <c r="L374" t="str">
        <f t="shared" si="17"/>
        <v>Young Adult</v>
      </c>
    </row>
    <row r="375" spans="1:12" x14ac:dyDescent="0.2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7">
        <v>25</v>
      </c>
      <c r="I375" s="7">
        <v>75</v>
      </c>
      <c r="J375" s="8">
        <f t="shared" si="15"/>
        <v>75</v>
      </c>
      <c r="K375" s="8" t="str">
        <f t="shared" si="16"/>
        <v>Correct</v>
      </c>
      <c r="L375" t="str">
        <f t="shared" si="17"/>
        <v>Senior Adult</v>
      </c>
    </row>
    <row r="376" spans="1:12" x14ac:dyDescent="0.2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7">
        <v>50</v>
      </c>
      <c r="I376" s="7">
        <v>50</v>
      </c>
      <c r="J376" s="8">
        <f t="shared" si="15"/>
        <v>50</v>
      </c>
      <c r="K376" s="8" t="str">
        <f t="shared" si="16"/>
        <v>Correct</v>
      </c>
      <c r="L376" t="str">
        <f t="shared" si="17"/>
        <v>Adult</v>
      </c>
    </row>
    <row r="377" spans="1:12" x14ac:dyDescent="0.2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7">
        <v>30</v>
      </c>
      <c r="I377" s="7">
        <v>30</v>
      </c>
      <c r="J377" s="8">
        <f t="shared" si="15"/>
        <v>30</v>
      </c>
      <c r="K377" s="8" t="str">
        <f t="shared" si="16"/>
        <v>Correct</v>
      </c>
      <c r="L377" t="str">
        <f t="shared" si="17"/>
        <v>Older Customer</v>
      </c>
    </row>
    <row r="378" spans="1:12" x14ac:dyDescent="0.2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7">
        <v>50</v>
      </c>
      <c r="I378" s="7">
        <v>200</v>
      </c>
      <c r="J378" s="8">
        <f t="shared" si="15"/>
        <v>200</v>
      </c>
      <c r="K378" s="8" t="str">
        <f t="shared" si="16"/>
        <v>Correct</v>
      </c>
      <c r="L378" t="str">
        <f t="shared" si="17"/>
        <v>Senior Adult</v>
      </c>
    </row>
    <row r="379" spans="1:12" x14ac:dyDescent="0.2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7">
        <v>300</v>
      </c>
      <c r="I379" s="7">
        <v>300</v>
      </c>
      <c r="J379" s="8">
        <f t="shared" si="15"/>
        <v>300</v>
      </c>
      <c r="K379" s="8" t="str">
        <f t="shared" si="16"/>
        <v>Correct</v>
      </c>
      <c r="L379" t="str">
        <f t="shared" si="17"/>
        <v>Senior Adult</v>
      </c>
    </row>
    <row r="380" spans="1:12" x14ac:dyDescent="0.2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7">
        <v>25</v>
      </c>
      <c r="I380" s="7">
        <v>25</v>
      </c>
      <c r="J380" s="8">
        <f t="shared" si="15"/>
        <v>25</v>
      </c>
      <c r="K380" s="8" t="str">
        <f t="shared" si="16"/>
        <v>Correct</v>
      </c>
      <c r="L380" t="str">
        <f t="shared" si="17"/>
        <v>Senior Adult</v>
      </c>
    </row>
    <row r="381" spans="1:12" x14ac:dyDescent="0.2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7">
        <v>300</v>
      </c>
      <c r="I381" s="7">
        <v>600</v>
      </c>
      <c r="J381" s="8">
        <f t="shared" si="15"/>
        <v>600</v>
      </c>
      <c r="K381" s="8" t="str">
        <f t="shared" si="16"/>
        <v>Correct</v>
      </c>
      <c r="L381" t="str">
        <f t="shared" si="17"/>
        <v>Senior Adult</v>
      </c>
    </row>
    <row r="382" spans="1:12" x14ac:dyDescent="0.2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7">
        <v>25</v>
      </c>
      <c r="I382" s="7">
        <v>100</v>
      </c>
      <c r="J382" s="8">
        <f t="shared" si="15"/>
        <v>100</v>
      </c>
      <c r="K382" s="8" t="str">
        <f t="shared" si="16"/>
        <v>Correct</v>
      </c>
      <c r="L382" t="str">
        <f t="shared" si="17"/>
        <v>Senior Adult</v>
      </c>
    </row>
    <row r="383" spans="1:12" x14ac:dyDescent="0.2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7">
        <v>500</v>
      </c>
      <c r="I383" s="7">
        <v>1000</v>
      </c>
      <c r="J383" s="8">
        <f t="shared" si="15"/>
        <v>1000</v>
      </c>
      <c r="K383" s="8" t="str">
        <f t="shared" si="16"/>
        <v>Correct</v>
      </c>
      <c r="L383" t="str">
        <f t="shared" si="17"/>
        <v>Senior Adult</v>
      </c>
    </row>
    <row r="384" spans="1:12" x14ac:dyDescent="0.2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7">
        <v>30</v>
      </c>
      <c r="I384" s="7">
        <v>90</v>
      </c>
      <c r="J384" s="8">
        <f t="shared" si="15"/>
        <v>90</v>
      </c>
      <c r="K384" s="8" t="str">
        <f t="shared" si="16"/>
        <v>Correct</v>
      </c>
      <c r="L384" t="str">
        <f t="shared" si="17"/>
        <v>Senior Adult</v>
      </c>
    </row>
    <row r="385" spans="1:12" x14ac:dyDescent="0.2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7">
        <v>500</v>
      </c>
      <c r="I385" s="7">
        <v>500</v>
      </c>
      <c r="J385" s="8">
        <f t="shared" si="15"/>
        <v>500</v>
      </c>
      <c r="K385" s="8" t="str">
        <f t="shared" si="16"/>
        <v>Correct</v>
      </c>
      <c r="L385" t="str">
        <f t="shared" si="17"/>
        <v>Senior Adult</v>
      </c>
    </row>
    <row r="386" spans="1:12" x14ac:dyDescent="0.2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7">
        <v>500</v>
      </c>
      <c r="I386" s="7">
        <v>1500</v>
      </c>
      <c r="J386" s="8">
        <f t="shared" si="15"/>
        <v>1500</v>
      </c>
      <c r="K386" s="8" t="str">
        <f t="shared" si="16"/>
        <v>Correct</v>
      </c>
      <c r="L386" t="str">
        <f t="shared" si="17"/>
        <v>Senior Adult</v>
      </c>
    </row>
    <row r="387" spans="1:12" x14ac:dyDescent="0.2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7">
        <v>300</v>
      </c>
      <c r="I387" s="7">
        <v>600</v>
      </c>
      <c r="J387" s="8">
        <f t="shared" ref="J387:J450" si="18">G387*H387</f>
        <v>600</v>
      </c>
      <c r="K387" s="8" t="str">
        <f t="shared" ref="K387:K450" si="19">IF(I387=J387,"Correct","Check")</f>
        <v>Correct</v>
      </c>
      <c r="L387" t="str">
        <f t="shared" ref="L387:L450" si="20">IF(E387&lt;=25,"Young Adult",IF(E387&lt;=40,"Adult",IF(E387&lt;=60,"Senior Adult","Older Customer")))</f>
        <v>Senior Adult</v>
      </c>
    </row>
    <row r="388" spans="1:12" x14ac:dyDescent="0.2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7">
        <v>30</v>
      </c>
      <c r="I388" s="7">
        <v>30</v>
      </c>
      <c r="J388" s="8">
        <f t="shared" si="18"/>
        <v>30</v>
      </c>
      <c r="K388" s="8" t="str">
        <f t="shared" si="19"/>
        <v>Correct</v>
      </c>
      <c r="L388" t="str">
        <f t="shared" si="20"/>
        <v>Senior Adult</v>
      </c>
    </row>
    <row r="389" spans="1:12" x14ac:dyDescent="0.2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7">
        <v>25</v>
      </c>
      <c r="I389" s="7">
        <v>25</v>
      </c>
      <c r="J389" s="8">
        <f t="shared" si="18"/>
        <v>25</v>
      </c>
      <c r="K389" s="8" t="str">
        <f t="shared" si="19"/>
        <v>Correct</v>
      </c>
      <c r="L389" t="str">
        <f t="shared" si="20"/>
        <v>Senior Adult</v>
      </c>
    </row>
    <row r="390" spans="1:12" x14ac:dyDescent="0.2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7">
        <v>25</v>
      </c>
      <c r="I390" s="7">
        <v>50</v>
      </c>
      <c r="J390" s="8">
        <f t="shared" si="18"/>
        <v>50</v>
      </c>
      <c r="K390" s="8" t="str">
        <f t="shared" si="19"/>
        <v>Correct</v>
      </c>
      <c r="L390" t="str">
        <f t="shared" si="20"/>
        <v>Young Adult</v>
      </c>
    </row>
    <row r="391" spans="1:12" x14ac:dyDescent="0.2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7">
        <v>50</v>
      </c>
      <c r="I391" s="7">
        <v>100</v>
      </c>
      <c r="J391" s="8">
        <f t="shared" si="18"/>
        <v>100</v>
      </c>
      <c r="K391" s="8" t="str">
        <f t="shared" si="19"/>
        <v>Correct</v>
      </c>
      <c r="L391" t="str">
        <f t="shared" si="20"/>
        <v>Adult</v>
      </c>
    </row>
    <row r="392" spans="1:12" x14ac:dyDescent="0.2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7">
        <v>25</v>
      </c>
      <c r="I392" s="7">
        <v>50</v>
      </c>
      <c r="J392" s="8">
        <f t="shared" si="18"/>
        <v>50</v>
      </c>
      <c r="K392" s="8" t="str">
        <f t="shared" si="19"/>
        <v>Correct</v>
      </c>
      <c r="L392" t="str">
        <f t="shared" si="20"/>
        <v>Young Adult</v>
      </c>
    </row>
    <row r="393" spans="1:12" x14ac:dyDescent="0.2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7">
        <v>300</v>
      </c>
      <c r="I393" s="7">
        <v>600</v>
      </c>
      <c r="J393" s="8">
        <f t="shared" si="18"/>
        <v>600</v>
      </c>
      <c r="K393" s="8" t="str">
        <f t="shared" si="19"/>
        <v>Correct</v>
      </c>
      <c r="L393" t="str">
        <f t="shared" si="20"/>
        <v>Adult</v>
      </c>
    </row>
    <row r="394" spans="1:12" x14ac:dyDescent="0.2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7">
        <v>500</v>
      </c>
      <c r="I394" s="7">
        <v>1000</v>
      </c>
      <c r="J394" s="8">
        <f t="shared" si="18"/>
        <v>1000</v>
      </c>
      <c r="K394" s="8" t="str">
        <f t="shared" si="19"/>
        <v>Correct</v>
      </c>
      <c r="L394" t="str">
        <f t="shared" si="20"/>
        <v>Young Adult</v>
      </c>
    </row>
    <row r="395" spans="1:12" x14ac:dyDescent="0.2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7">
        <v>500</v>
      </c>
      <c r="I395" s="7">
        <v>500</v>
      </c>
      <c r="J395" s="8">
        <f t="shared" si="18"/>
        <v>500</v>
      </c>
      <c r="K395" s="8" t="str">
        <f t="shared" si="19"/>
        <v>Correct</v>
      </c>
      <c r="L395" t="str">
        <f t="shared" si="20"/>
        <v>Adult</v>
      </c>
    </row>
    <row r="396" spans="1:12" x14ac:dyDescent="0.2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7">
        <v>500</v>
      </c>
      <c r="I396" s="7">
        <v>1000</v>
      </c>
      <c r="J396" s="8">
        <f t="shared" si="18"/>
        <v>1000</v>
      </c>
      <c r="K396" s="8" t="str">
        <f t="shared" si="19"/>
        <v>Correct</v>
      </c>
      <c r="L396" t="str">
        <f t="shared" si="20"/>
        <v>Senior Adult</v>
      </c>
    </row>
    <row r="397" spans="1:12" x14ac:dyDescent="0.2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7">
        <v>30</v>
      </c>
      <c r="I397" s="7">
        <v>30</v>
      </c>
      <c r="J397" s="8">
        <f t="shared" si="18"/>
        <v>30</v>
      </c>
      <c r="K397" s="8" t="str">
        <f t="shared" si="19"/>
        <v>Correct</v>
      </c>
      <c r="L397" t="str">
        <f t="shared" si="20"/>
        <v>Senior Adult</v>
      </c>
    </row>
    <row r="398" spans="1:12" x14ac:dyDescent="0.2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7">
        <v>25</v>
      </c>
      <c r="I398" s="7">
        <v>25</v>
      </c>
      <c r="J398" s="8">
        <f t="shared" si="18"/>
        <v>25</v>
      </c>
      <c r="K398" s="8" t="str">
        <f t="shared" si="19"/>
        <v>Correct</v>
      </c>
      <c r="L398" t="str">
        <f t="shared" si="20"/>
        <v>Adult</v>
      </c>
    </row>
    <row r="399" spans="1:12" x14ac:dyDescent="0.2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7">
        <v>300</v>
      </c>
      <c r="I399" s="7">
        <v>600</v>
      </c>
      <c r="J399" s="8">
        <f t="shared" si="18"/>
        <v>600</v>
      </c>
      <c r="K399" s="8" t="str">
        <f t="shared" si="19"/>
        <v>Correct</v>
      </c>
      <c r="L399" t="str">
        <f t="shared" si="20"/>
        <v>Senior Adult</v>
      </c>
    </row>
    <row r="400" spans="1:12" x14ac:dyDescent="0.2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7">
        <v>30</v>
      </c>
      <c r="I400" s="7">
        <v>60</v>
      </c>
      <c r="J400" s="8">
        <f t="shared" si="18"/>
        <v>60</v>
      </c>
      <c r="K400" s="8" t="str">
        <f t="shared" si="19"/>
        <v>Correct</v>
      </c>
      <c r="L400" t="str">
        <f t="shared" si="20"/>
        <v>Older Customer</v>
      </c>
    </row>
    <row r="401" spans="1:12" x14ac:dyDescent="0.2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7">
        <v>50</v>
      </c>
      <c r="I401" s="7">
        <v>200</v>
      </c>
      <c r="J401" s="8">
        <f t="shared" si="18"/>
        <v>200</v>
      </c>
      <c r="K401" s="8" t="str">
        <f t="shared" si="19"/>
        <v>Correct</v>
      </c>
      <c r="L401" t="str">
        <f t="shared" si="20"/>
        <v>Senior Adult</v>
      </c>
    </row>
    <row r="402" spans="1:12" x14ac:dyDescent="0.2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7">
        <v>300</v>
      </c>
      <c r="I402" s="7">
        <v>300</v>
      </c>
      <c r="J402" s="8">
        <f t="shared" si="18"/>
        <v>300</v>
      </c>
      <c r="K402" s="8" t="str">
        <f t="shared" si="19"/>
        <v>Correct</v>
      </c>
      <c r="L402" t="str">
        <f t="shared" si="20"/>
        <v>Older Customer</v>
      </c>
    </row>
    <row r="403" spans="1:12" x14ac:dyDescent="0.2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7">
        <v>300</v>
      </c>
      <c r="I403" s="7">
        <v>600</v>
      </c>
      <c r="J403" s="8">
        <f t="shared" si="18"/>
        <v>600</v>
      </c>
      <c r="K403" s="8" t="str">
        <f t="shared" si="19"/>
        <v>Correct</v>
      </c>
      <c r="L403" t="str">
        <f t="shared" si="20"/>
        <v>Senior Adult</v>
      </c>
    </row>
    <row r="404" spans="1:12" x14ac:dyDescent="0.2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7">
        <v>300</v>
      </c>
      <c r="I404" s="7">
        <v>600</v>
      </c>
      <c r="J404" s="8">
        <f t="shared" si="18"/>
        <v>600</v>
      </c>
      <c r="K404" s="8" t="str">
        <f t="shared" si="19"/>
        <v>Correct</v>
      </c>
      <c r="L404" t="str">
        <f t="shared" si="20"/>
        <v>Adult</v>
      </c>
    </row>
    <row r="405" spans="1:12" x14ac:dyDescent="0.2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7">
        <v>500</v>
      </c>
      <c r="I405" s="7">
        <v>1000</v>
      </c>
      <c r="J405" s="8">
        <f t="shared" si="18"/>
        <v>1000</v>
      </c>
      <c r="K405" s="8" t="str">
        <f t="shared" si="19"/>
        <v>Correct</v>
      </c>
      <c r="L405" t="str">
        <f t="shared" si="20"/>
        <v>Senior Adult</v>
      </c>
    </row>
    <row r="406" spans="1:12" x14ac:dyDescent="0.2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7">
        <v>300</v>
      </c>
      <c r="I406" s="7">
        <v>1200</v>
      </c>
      <c r="J406" s="8">
        <f t="shared" si="18"/>
        <v>1200</v>
      </c>
      <c r="K406" s="8" t="str">
        <f t="shared" si="19"/>
        <v>Correct</v>
      </c>
      <c r="L406" t="str">
        <f t="shared" si="20"/>
        <v>Young Adult</v>
      </c>
    </row>
    <row r="407" spans="1:12" x14ac:dyDescent="0.2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7">
        <v>25</v>
      </c>
      <c r="I407" s="7">
        <v>100</v>
      </c>
      <c r="J407" s="8">
        <f t="shared" si="18"/>
        <v>100</v>
      </c>
      <c r="K407" s="8" t="str">
        <f t="shared" si="19"/>
        <v>Correct</v>
      </c>
      <c r="L407" t="str">
        <f t="shared" si="20"/>
        <v>Young Adult</v>
      </c>
    </row>
    <row r="408" spans="1:12" x14ac:dyDescent="0.2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7">
        <v>300</v>
      </c>
      <c r="I408" s="7">
        <v>900</v>
      </c>
      <c r="J408" s="8">
        <f t="shared" si="18"/>
        <v>900</v>
      </c>
      <c r="K408" s="8" t="str">
        <f t="shared" si="19"/>
        <v>Correct</v>
      </c>
      <c r="L408" t="str">
        <f t="shared" si="20"/>
        <v>Senior Adult</v>
      </c>
    </row>
    <row r="409" spans="1:12" x14ac:dyDescent="0.2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7">
        <v>500</v>
      </c>
      <c r="I409" s="7">
        <v>500</v>
      </c>
      <c r="J409" s="8">
        <f t="shared" si="18"/>
        <v>500</v>
      </c>
      <c r="K409" s="8" t="str">
        <f t="shared" si="19"/>
        <v>Correct</v>
      </c>
      <c r="L409" t="str">
        <f t="shared" si="20"/>
        <v>Older Customer</v>
      </c>
    </row>
    <row r="410" spans="1:12" x14ac:dyDescent="0.2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7">
        <v>300</v>
      </c>
      <c r="I410" s="7">
        <v>900</v>
      </c>
      <c r="J410" s="8">
        <f t="shared" si="18"/>
        <v>900</v>
      </c>
      <c r="K410" s="8" t="str">
        <f t="shared" si="19"/>
        <v>Correct</v>
      </c>
      <c r="L410" t="str">
        <f t="shared" si="20"/>
        <v>Young Adult</v>
      </c>
    </row>
    <row r="411" spans="1:12" x14ac:dyDescent="0.2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7">
        <v>50</v>
      </c>
      <c r="I411" s="7">
        <v>100</v>
      </c>
      <c r="J411" s="8">
        <f t="shared" si="18"/>
        <v>100</v>
      </c>
      <c r="K411" s="8" t="str">
        <f t="shared" si="19"/>
        <v>Correct</v>
      </c>
      <c r="L411" t="str">
        <f t="shared" si="20"/>
        <v>Adult</v>
      </c>
    </row>
    <row r="412" spans="1:12" x14ac:dyDescent="0.2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7">
        <v>50</v>
      </c>
      <c r="I412" s="7">
        <v>200</v>
      </c>
      <c r="J412" s="8">
        <f t="shared" si="18"/>
        <v>200</v>
      </c>
      <c r="K412" s="8" t="str">
        <f t="shared" si="19"/>
        <v>Correct</v>
      </c>
      <c r="L412" t="str">
        <f t="shared" si="20"/>
        <v>Older Customer</v>
      </c>
    </row>
    <row r="413" spans="1:12" x14ac:dyDescent="0.2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7">
        <v>500</v>
      </c>
      <c r="I413" s="7">
        <v>2000</v>
      </c>
      <c r="J413" s="8">
        <f t="shared" si="18"/>
        <v>2000</v>
      </c>
      <c r="K413" s="8" t="str">
        <f t="shared" si="19"/>
        <v>Correct</v>
      </c>
      <c r="L413" t="str">
        <f t="shared" si="20"/>
        <v>Young Adult</v>
      </c>
    </row>
    <row r="414" spans="1:12" x14ac:dyDescent="0.2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7">
        <v>25</v>
      </c>
      <c r="I414" s="7">
        <v>75</v>
      </c>
      <c r="J414" s="8">
        <f t="shared" si="18"/>
        <v>75</v>
      </c>
      <c r="K414" s="8" t="str">
        <f t="shared" si="19"/>
        <v>Correct</v>
      </c>
      <c r="L414" t="str">
        <f t="shared" si="20"/>
        <v>Senior Adult</v>
      </c>
    </row>
    <row r="415" spans="1:12" x14ac:dyDescent="0.2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7">
        <v>25</v>
      </c>
      <c r="I415" s="7">
        <v>100</v>
      </c>
      <c r="J415" s="8">
        <f t="shared" si="18"/>
        <v>100</v>
      </c>
      <c r="K415" s="8" t="str">
        <f t="shared" si="19"/>
        <v>Correct</v>
      </c>
      <c r="L415" t="str">
        <f t="shared" si="20"/>
        <v>Senior Adult</v>
      </c>
    </row>
    <row r="416" spans="1:12" x14ac:dyDescent="0.2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7">
        <v>30</v>
      </c>
      <c r="I416" s="7">
        <v>60</v>
      </c>
      <c r="J416" s="8">
        <f t="shared" si="18"/>
        <v>60</v>
      </c>
      <c r="K416" s="8" t="str">
        <f t="shared" si="19"/>
        <v>Correct</v>
      </c>
      <c r="L416" t="str">
        <f t="shared" si="20"/>
        <v>Senior Adult</v>
      </c>
    </row>
    <row r="417" spans="1:12" x14ac:dyDescent="0.2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7">
        <v>500</v>
      </c>
      <c r="I417" s="7">
        <v>2000</v>
      </c>
      <c r="J417" s="8">
        <f t="shared" si="18"/>
        <v>2000</v>
      </c>
      <c r="K417" s="8" t="str">
        <f t="shared" si="19"/>
        <v>Correct</v>
      </c>
      <c r="L417" t="str">
        <f t="shared" si="20"/>
        <v>Senior Adult</v>
      </c>
    </row>
    <row r="418" spans="1:12" x14ac:dyDescent="0.2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7">
        <v>300</v>
      </c>
      <c r="I418" s="7">
        <v>900</v>
      </c>
      <c r="J418" s="8">
        <f t="shared" si="18"/>
        <v>900</v>
      </c>
      <c r="K418" s="8" t="str">
        <f t="shared" si="19"/>
        <v>Correct</v>
      </c>
      <c r="L418" t="str">
        <f t="shared" si="20"/>
        <v>Senior Adult</v>
      </c>
    </row>
    <row r="419" spans="1:12" x14ac:dyDescent="0.2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7">
        <v>500</v>
      </c>
      <c r="I419" s="7">
        <v>1000</v>
      </c>
      <c r="J419" s="8">
        <f t="shared" si="18"/>
        <v>1000</v>
      </c>
      <c r="K419" s="8" t="str">
        <f t="shared" si="19"/>
        <v>Correct</v>
      </c>
      <c r="L419" t="str">
        <f t="shared" si="20"/>
        <v>Senior Adult</v>
      </c>
    </row>
    <row r="420" spans="1:12" x14ac:dyDescent="0.2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7">
        <v>30</v>
      </c>
      <c r="I420" s="7">
        <v>90</v>
      </c>
      <c r="J420" s="8">
        <f t="shared" si="18"/>
        <v>90</v>
      </c>
      <c r="K420" s="8" t="str">
        <f t="shared" si="19"/>
        <v>Correct</v>
      </c>
      <c r="L420" t="str">
        <f t="shared" si="20"/>
        <v>Senior Adult</v>
      </c>
    </row>
    <row r="421" spans="1:12" x14ac:dyDescent="0.2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7">
        <v>500</v>
      </c>
      <c r="I421" s="7">
        <v>2000</v>
      </c>
      <c r="J421" s="8">
        <f t="shared" si="18"/>
        <v>2000</v>
      </c>
      <c r="K421" s="8" t="str">
        <f t="shared" si="19"/>
        <v>Correct</v>
      </c>
      <c r="L421" t="str">
        <f t="shared" si="20"/>
        <v>Young Adult</v>
      </c>
    </row>
    <row r="422" spans="1:12" x14ac:dyDescent="0.2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7">
        <v>500</v>
      </c>
      <c r="I422" s="7">
        <v>1500</v>
      </c>
      <c r="J422" s="8">
        <f t="shared" si="18"/>
        <v>1500</v>
      </c>
      <c r="K422" s="8" t="str">
        <f t="shared" si="19"/>
        <v>Correct</v>
      </c>
      <c r="L422" t="str">
        <f t="shared" si="20"/>
        <v>Adult</v>
      </c>
    </row>
    <row r="423" spans="1:12" x14ac:dyDescent="0.2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7">
        <v>30</v>
      </c>
      <c r="I423" s="7">
        <v>90</v>
      </c>
      <c r="J423" s="8">
        <f t="shared" si="18"/>
        <v>90</v>
      </c>
      <c r="K423" s="8" t="str">
        <f t="shared" si="19"/>
        <v>Correct</v>
      </c>
      <c r="L423" t="str">
        <f t="shared" si="20"/>
        <v>Adult</v>
      </c>
    </row>
    <row r="424" spans="1:12" x14ac:dyDescent="0.2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7">
        <v>25</v>
      </c>
      <c r="I424" s="7">
        <v>25</v>
      </c>
      <c r="J424" s="8">
        <f t="shared" si="18"/>
        <v>25</v>
      </c>
      <c r="K424" s="8" t="str">
        <f t="shared" si="19"/>
        <v>Correct</v>
      </c>
      <c r="L424" t="str">
        <f t="shared" si="20"/>
        <v>Adult</v>
      </c>
    </row>
    <row r="425" spans="1:12" x14ac:dyDescent="0.2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7">
        <v>300</v>
      </c>
      <c r="I425" s="7">
        <v>1200</v>
      </c>
      <c r="J425" s="8">
        <f t="shared" si="18"/>
        <v>1200</v>
      </c>
      <c r="K425" s="8" t="str">
        <f t="shared" si="19"/>
        <v>Correct</v>
      </c>
      <c r="L425" t="str">
        <f t="shared" si="20"/>
        <v>Senior Adult</v>
      </c>
    </row>
    <row r="426" spans="1:12" x14ac:dyDescent="0.2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7">
        <v>30</v>
      </c>
      <c r="I426" s="7">
        <v>120</v>
      </c>
      <c r="J426" s="8">
        <f t="shared" si="18"/>
        <v>120</v>
      </c>
      <c r="K426" s="8" t="str">
        <f t="shared" si="19"/>
        <v>Correct</v>
      </c>
      <c r="L426" t="str">
        <f t="shared" si="20"/>
        <v>Senior Adult</v>
      </c>
    </row>
    <row r="427" spans="1:12" x14ac:dyDescent="0.2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7">
        <v>50</v>
      </c>
      <c r="I427" s="7">
        <v>150</v>
      </c>
      <c r="J427" s="8">
        <f t="shared" si="18"/>
        <v>150</v>
      </c>
      <c r="K427" s="8" t="str">
        <f t="shared" si="19"/>
        <v>Correct</v>
      </c>
      <c r="L427" t="str">
        <f t="shared" si="20"/>
        <v>Young Adult</v>
      </c>
    </row>
    <row r="428" spans="1:12" x14ac:dyDescent="0.2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7">
        <v>25</v>
      </c>
      <c r="I428" s="7">
        <v>25</v>
      </c>
      <c r="J428" s="8">
        <f t="shared" si="18"/>
        <v>25</v>
      </c>
      <c r="K428" s="8" t="str">
        <f t="shared" si="19"/>
        <v>Correct</v>
      </c>
      <c r="L428" t="str">
        <f t="shared" si="20"/>
        <v>Young Adult</v>
      </c>
    </row>
    <row r="429" spans="1:12" x14ac:dyDescent="0.2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7">
        <v>50</v>
      </c>
      <c r="I429" s="7">
        <v>200</v>
      </c>
      <c r="J429" s="8">
        <f t="shared" si="18"/>
        <v>200</v>
      </c>
      <c r="K429" s="8" t="str">
        <f t="shared" si="19"/>
        <v>Correct</v>
      </c>
      <c r="L429" t="str">
        <f t="shared" si="20"/>
        <v>Adult</v>
      </c>
    </row>
    <row r="430" spans="1:12" x14ac:dyDescent="0.2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7">
        <v>25</v>
      </c>
      <c r="I430" s="7">
        <v>50</v>
      </c>
      <c r="J430" s="8">
        <f t="shared" si="18"/>
        <v>50</v>
      </c>
      <c r="K430" s="8" t="str">
        <f t="shared" si="19"/>
        <v>Correct</v>
      </c>
      <c r="L430" t="str">
        <f t="shared" si="20"/>
        <v>Older Customer</v>
      </c>
    </row>
    <row r="431" spans="1:12" x14ac:dyDescent="0.2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7">
        <v>300</v>
      </c>
      <c r="I431" s="7">
        <v>900</v>
      </c>
      <c r="J431" s="8">
        <f t="shared" si="18"/>
        <v>900</v>
      </c>
      <c r="K431" s="8" t="str">
        <f t="shared" si="19"/>
        <v>Correct</v>
      </c>
      <c r="L431" t="str">
        <f t="shared" si="20"/>
        <v>Senior Adult</v>
      </c>
    </row>
    <row r="432" spans="1:12" x14ac:dyDescent="0.2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7">
        <v>300</v>
      </c>
      <c r="I432" s="7">
        <v>1200</v>
      </c>
      <c r="J432" s="8">
        <f t="shared" si="18"/>
        <v>1200</v>
      </c>
      <c r="K432" s="8" t="str">
        <f t="shared" si="19"/>
        <v>Correct</v>
      </c>
      <c r="L432" t="str">
        <f t="shared" si="20"/>
        <v>Older Customer</v>
      </c>
    </row>
    <row r="433" spans="1:12" x14ac:dyDescent="0.2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7">
        <v>500</v>
      </c>
      <c r="I433" s="7">
        <v>1000</v>
      </c>
      <c r="J433" s="8">
        <f t="shared" si="18"/>
        <v>1000</v>
      </c>
      <c r="K433" s="8" t="str">
        <f t="shared" si="19"/>
        <v>Correct</v>
      </c>
      <c r="L433" t="str">
        <f t="shared" si="20"/>
        <v>Senior Adult</v>
      </c>
    </row>
    <row r="434" spans="1:12" x14ac:dyDescent="0.2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7">
        <v>50</v>
      </c>
      <c r="I434" s="7">
        <v>200</v>
      </c>
      <c r="J434" s="8">
        <f t="shared" si="18"/>
        <v>200</v>
      </c>
      <c r="K434" s="8" t="str">
        <f t="shared" si="19"/>
        <v>Correct</v>
      </c>
      <c r="L434" t="str">
        <f t="shared" si="20"/>
        <v>Adult</v>
      </c>
    </row>
    <row r="435" spans="1:12" x14ac:dyDescent="0.2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7">
        <v>25</v>
      </c>
      <c r="I435" s="7">
        <v>50</v>
      </c>
      <c r="J435" s="8">
        <f t="shared" si="18"/>
        <v>50</v>
      </c>
      <c r="K435" s="8" t="str">
        <f t="shared" si="19"/>
        <v>Correct</v>
      </c>
      <c r="L435" t="str">
        <f t="shared" si="20"/>
        <v>Senior Adult</v>
      </c>
    </row>
    <row r="436" spans="1:12" x14ac:dyDescent="0.2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7">
        <v>300</v>
      </c>
      <c r="I436" s="7">
        <v>900</v>
      </c>
      <c r="J436" s="8">
        <f t="shared" si="18"/>
        <v>900</v>
      </c>
      <c r="K436" s="8" t="str">
        <f t="shared" si="19"/>
        <v>Correct</v>
      </c>
      <c r="L436" t="str">
        <f t="shared" si="20"/>
        <v>Adult</v>
      </c>
    </row>
    <row r="437" spans="1:12" x14ac:dyDescent="0.2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7">
        <v>30</v>
      </c>
      <c r="I437" s="7">
        <v>120</v>
      </c>
      <c r="J437" s="8">
        <f t="shared" si="18"/>
        <v>120</v>
      </c>
      <c r="K437" s="8" t="str">
        <f t="shared" si="19"/>
        <v>Correct</v>
      </c>
      <c r="L437" t="str">
        <f t="shared" si="20"/>
        <v>Senior Adult</v>
      </c>
    </row>
    <row r="438" spans="1:12" x14ac:dyDescent="0.2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7">
        <v>300</v>
      </c>
      <c r="I438" s="7">
        <v>1200</v>
      </c>
      <c r="J438" s="8">
        <f t="shared" si="18"/>
        <v>1200</v>
      </c>
      <c r="K438" s="8" t="str">
        <f t="shared" si="19"/>
        <v>Correct</v>
      </c>
      <c r="L438" t="str">
        <f t="shared" si="20"/>
        <v>Adult</v>
      </c>
    </row>
    <row r="439" spans="1:12" x14ac:dyDescent="0.2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7">
        <v>30</v>
      </c>
      <c r="I439" s="7">
        <v>30</v>
      </c>
      <c r="J439" s="8">
        <f t="shared" si="18"/>
        <v>30</v>
      </c>
      <c r="K439" s="8" t="str">
        <f t="shared" si="19"/>
        <v>Correct</v>
      </c>
      <c r="L439" t="str">
        <f t="shared" si="20"/>
        <v>Senior Adult</v>
      </c>
    </row>
    <row r="440" spans="1:12" x14ac:dyDescent="0.2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7">
        <v>25</v>
      </c>
      <c r="I440" s="7">
        <v>75</v>
      </c>
      <c r="J440" s="8">
        <f t="shared" si="18"/>
        <v>75</v>
      </c>
      <c r="K440" s="8" t="str">
        <f t="shared" si="19"/>
        <v>Correct</v>
      </c>
      <c r="L440" t="str">
        <f t="shared" si="20"/>
        <v>Senior Adult</v>
      </c>
    </row>
    <row r="441" spans="1:12" x14ac:dyDescent="0.2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7">
        <v>300</v>
      </c>
      <c r="I441" s="7">
        <v>600</v>
      </c>
      <c r="J441" s="8">
        <f t="shared" si="18"/>
        <v>600</v>
      </c>
      <c r="K441" s="8" t="str">
        <f t="shared" si="19"/>
        <v>Correct</v>
      </c>
      <c r="L441" t="str">
        <f t="shared" si="20"/>
        <v>Older Customer</v>
      </c>
    </row>
    <row r="442" spans="1:12" x14ac:dyDescent="0.2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7">
        <v>300</v>
      </c>
      <c r="I442" s="7">
        <v>1200</v>
      </c>
      <c r="J442" s="8">
        <f t="shared" si="18"/>
        <v>1200</v>
      </c>
      <c r="K442" s="8" t="str">
        <f t="shared" si="19"/>
        <v>Correct</v>
      </c>
      <c r="L442" t="str">
        <f t="shared" si="20"/>
        <v>Senior Adult</v>
      </c>
    </row>
    <row r="443" spans="1:12" x14ac:dyDescent="0.2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7">
        <v>25</v>
      </c>
      <c r="I443" s="7">
        <v>100</v>
      </c>
      <c r="J443" s="8">
        <f t="shared" si="18"/>
        <v>100</v>
      </c>
      <c r="K443" s="8" t="str">
        <f t="shared" si="19"/>
        <v>Correct</v>
      </c>
      <c r="L443" t="str">
        <f t="shared" si="20"/>
        <v>Senior Adult</v>
      </c>
    </row>
    <row r="444" spans="1:12" x14ac:dyDescent="0.2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7">
        <v>300</v>
      </c>
      <c r="I444" s="7">
        <v>600</v>
      </c>
      <c r="J444" s="8">
        <f t="shared" si="18"/>
        <v>600</v>
      </c>
      <c r="K444" s="8" t="str">
        <f t="shared" si="19"/>
        <v>Correct</v>
      </c>
      <c r="L444" t="str">
        <f t="shared" si="20"/>
        <v>Adult</v>
      </c>
    </row>
    <row r="445" spans="1:12" x14ac:dyDescent="0.2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7">
        <v>30</v>
      </c>
      <c r="I445" s="7">
        <v>90</v>
      </c>
      <c r="J445" s="8">
        <f t="shared" si="18"/>
        <v>90</v>
      </c>
      <c r="K445" s="8" t="str">
        <f t="shared" si="19"/>
        <v>Correct</v>
      </c>
      <c r="L445" t="str">
        <f t="shared" si="20"/>
        <v>Older Customer</v>
      </c>
    </row>
    <row r="446" spans="1:12" x14ac:dyDescent="0.2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7">
        <v>300</v>
      </c>
      <c r="I446" s="7">
        <v>300</v>
      </c>
      <c r="J446" s="8">
        <f t="shared" si="18"/>
        <v>300</v>
      </c>
      <c r="K446" s="8" t="str">
        <f t="shared" si="19"/>
        <v>Correct</v>
      </c>
      <c r="L446" t="str">
        <f t="shared" si="20"/>
        <v>Senior Adult</v>
      </c>
    </row>
    <row r="447" spans="1:12" x14ac:dyDescent="0.2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7">
        <v>50</v>
      </c>
      <c r="I447" s="7">
        <v>50</v>
      </c>
      <c r="J447" s="8">
        <f t="shared" si="18"/>
        <v>50</v>
      </c>
      <c r="K447" s="8" t="str">
        <f t="shared" si="19"/>
        <v>Correct</v>
      </c>
      <c r="L447" t="str">
        <f t="shared" si="20"/>
        <v>Young Adult</v>
      </c>
    </row>
    <row r="448" spans="1:12" x14ac:dyDescent="0.2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7">
        <v>500</v>
      </c>
      <c r="I448" s="7">
        <v>2000</v>
      </c>
      <c r="J448" s="8">
        <f t="shared" si="18"/>
        <v>2000</v>
      </c>
      <c r="K448" s="8" t="str">
        <f t="shared" si="19"/>
        <v>Correct</v>
      </c>
      <c r="L448" t="str">
        <f t="shared" si="20"/>
        <v>Young Adult</v>
      </c>
    </row>
    <row r="449" spans="1:12" x14ac:dyDescent="0.2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7">
        <v>30</v>
      </c>
      <c r="I449" s="7">
        <v>60</v>
      </c>
      <c r="J449" s="8">
        <f t="shared" si="18"/>
        <v>60</v>
      </c>
      <c r="K449" s="8" t="str">
        <f t="shared" si="19"/>
        <v>Correct</v>
      </c>
      <c r="L449" t="str">
        <f t="shared" si="20"/>
        <v>Senior Adult</v>
      </c>
    </row>
    <row r="450" spans="1:12" x14ac:dyDescent="0.2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7">
        <v>50</v>
      </c>
      <c r="I450" s="7">
        <v>200</v>
      </c>
      <c r="J450" s="8">
        <f t="shared" si="18"/>
        <v>200</v>
      </c>
      <c r="K450" s="8" t="str">
        <f t="shared" si="19"/>
        <v>Correct</v>
      </c>
      <c r="L450" t="str">
        <f t="shared" si="20"/>
        <v>Young Adult</v>
      </c>
    </row>
    <row r="451" spans="1:12" x14ac:dyDescent="0.2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7">
        <v>25</v>
      </c>
      <c r="I451" s="7">
        <v>50</v>
      </c>
      <c r="J451" s="8">
        <f t="shared" ref="J451:J514" si="21">G451*H451</f>
        <v>50</v>
      </c>
      <c r="K451" s="8" t="str">
        <f t="shared" ref="K451:K514" si="22">IF(I451=J451,"Correct","Check")</f>
        <v>Correct</v>
      </c>
      <c r="L451" t="str">
        <f t="shared" ref="L451:L514" si="23">IF(E451&lt;=25,"Young Adult",IF(E451&lt;=40,"Adult",IF(E451&lt;=60,"Senior Adult","Older Customer")))</f>
        <v>Senior Adult</v>
      </c>
    </row>
    <row r="452" spans="1:12" x14ac:dyDescent="0.2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7">
        <v>30</v>
      </c>
      <c r="I452" s="7">
        <v>30</v>
      </c>
      <c r="J452" s="8">
        <f t="shared" si="21"/>
        <v>30</v>
      </c>
      <c r="K452" s="8" t="str">
        <f t="shared" si="22"/>
        <v>Correct</v>
      </c>
      <c r="L452" t="str">
        <f t="shared" si="23"/>
        <v>Senior Adult</v>
      </c>
    </row>
    <row r="453" spans="1:12" x14ac:dyDescent="0.2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7">
        <v>500</v>
      </c>
      <c r="I453" s="7">
        <v>1500</v>
      </c>
      <c r="J453" s="8">
        <f t="shared" si="21"/>
        <v>1500</v>
      </c>
      <c r="K453" s="8" t="str">
        <f t="shared" si="22"/>
        <v>Correct</v>
      </c>
      <c r="L453" t="str">
        <f t="shared" si="23"/>
        <v>Senior Adult</v>
      </c>
    </row>
    <row r="454" spans="1:12" x14ac:dyDescent="0.2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7">
        <v>500</v>
      </c>
      <c r="I454" s="7">
        <v>1000</v>
      </c>
      <c r="J454" s="8">
        <f t="shared" si="21"/>
        <v>1000</v>
      </c>
      <c r="K454" s="8" t="str">
        <f t="shared" si="22"/>
        <v>Correct</v>
      </c>
      <c r="L454" t="str">
        <f t="shared" si="23"/>
        <v>Adult</v>
      </c>
    </row>
    <row r="455" spans="1:12" x14ac:dyDescent="0.2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7">
        <v>25</v>
      </c>
      <c r="I455" s="7">
        <v>25</v>
      </c>
      <c r="J455" s="8">
        <f t="shared" si="21"/>
        <v>25</v>
      </c>
      <c r="K455" s="8" t="str">
        <f t="shared" si="22"/>
        <v>Correct</v>
      </c>
      <c r="L455" t="str">
        <f t="shared" si="23"/>
        <v>Senior Adult</v>
      </c>
    </row>
    <row r="456" spans="1:12" x14ac:dyDescent="0.2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7">
        <v>25</v>
      </c>
      <c r="I456" s="7">
        <v>100</v>
      </c>
      <c r="J456" s="8">
        <f t="shared" si="21"/>
        <v>100</v>
      </c>
      <c r="K456" s="8" t="str">
        <f t="shared" si="22"/>
        <v>Correct</v>
      </c>
      <c r="L456" t="str">
        <f t="shared" si="23"/>
        <v>Adult</v>
      </c>
    </row>
    <row r="457" spans="1:12" x14ac:dyDescent="0.2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7">
        <v>30</v>
      </c>
      <c r="I457" s="7">
        <v>60</v>
      </c>
      <c r="J457" s="8">
        <f t="shared" si="21"/>
        <v>60</v>
      </c>
      <c r="K457" s="8" t="str">
        <f t="shared" si="22"/>
        <v>Correct</v>
      </c>
      <c r="L457" t="str">
        <f t="shared" si="23"/>
        <v>Senior Adult</v>
      </c>
    </row>
    <row r="458" spans="1:12" x14ac:dyDescent="0.2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7">
        <v>300</v>
      </c>
      <c r="I458" s="7">
        <v>900</v>
      </c>
      <c r="J458" s="8">
        <f t="shared" si="21"/>
        <v>900</v>
      </c>
      <c r="K458" s="8" t="str">
        <f t="shared" si="22"/>
        <v>Correct</v>
      </c>
      <c r="L458" t="str">
        <f t="shared" si="23"/>
        <v>Senior Adult</v>
      </c>
    </row>
    <row r="459" spans="1:12" x14ac:dyDescent="0.2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7">
        <v>25</v>
      </c>
      <c r="I459" s="7">
        <v>100</v>
      </c>
      <c r="J459" s="8">
        <f t="shared" si="21"/>
        <v>100</v>
      </c>
      <c r="K459" s="8" t="str">
        <f t="shared" si="22"/>
        <v>Correct</v>
      </c>
      <c r="L459" t="str">
        <f t="shared" si="23"/>
        <v>Adult</v>
      </c>
    </row>
    <row r="460" spans="1:12" x14ac:dyDescent="0.2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7">
        <v>300</v>
      </c>
      <c r="I460" s="7">
        <v>1200</v>
      </c>
      <c r="J460" s="8">
        <f t="shared" si="21"/>
        <v>1200</v>
      </c>
      <c r="K460" s="8" t="str">
        <f t="shared" si="22"/>
        <v>Correct</v>
      </c>
      <c r="L460" t="str">
        <f t="shared" si="23"/>
        <v>Adult</v>
      </c>
    </row>
    <row r="461" spans="1:12" x14ac:dyDescent="0.2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7">
        <v>50</v>
      </c>
      <c r="I461" s="7">
        <v>50</v>
      </c>
      <c r="J461" s="8">
        <f t="shared" si="21"/>
        <v>50</v>
      </c>
      <c r="K461" s="8" t="str">
        <f t="shared" si="22"/>
        <v>Correct</v>
      </c>
      <c r="L461" t="str">
        <f t="shared" si="23"/>
        <v>Adult</v>
      </c>
    </row>
    <row r="462" spans="1:12" x14ac:dyDescent="0.2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7">
        <v>500</v>
      </c>
      <c r="I462" s="7">
        <v>1000</v>
      </c>
      <c r="J462" s="8">
        <f t="shared" si="21"/>
        <v>1000</v>
      </c>
      <c r="K462" s="8" t="str">
        <f t="shared" si="22"/>
        <v>Correct</v>
      </c>
      <c r="L462" t="str">
        <f t="shared" si="23"/>
        <v>Young Adult</v>
      </c>
    </row>
    <row r="463" spans="1:12" x14ac:dyDescent="0.2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7">
        <v>300</v>
      </c>
      <c r="I463" s="7">
        <v>1200</v>
      </c>
      <c r="J463" s="8">
        <f t="shared" si="21"/>
        <v>1200</v>
      </c>
      <c r="K463" s="8" t="str">
        <f t="shared" si="22"/>
        <v>Correct</v>
      </c>
      <c r="L463" t="str">
        <f t="shared" si="23"/>
        <v>Older Customer</v>
      </c>
    </row>
    <row r="464" spans="1:12" x14ac:dyDescent="0.2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7">
        <v>500</v>
      </c>
      <c r="I464" s="7">
        <v>1500</v>
      </c>
      <c r="J464" s="8">
        <f t="shared" si="21"/>
        <v>1500</v>
      </c>
      <c r="K464" s="8" t="str">
        <f t="shared" si="22"/>
        <v>Correct</v>
      </c>
      <c r="L464" t="str">
        <f t="shared" si="23"/>
        <v>Senior Adult</v>
      </c>
    </row>
    <row r="465" spans="1:12" x14ac:dyDescent="0.2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7">
        <v>300</v>
      </c>
      <c r="I465" s="7">
        <v>600</v>
      </c>
      <c r="J465" s="8">
        <f t="shared" si="21"/>
        <v>600</v>
      </c>
      <c r="K465" s="8" t="str">
        <f t="shared" si="22"/>
        <v>Correct</v>
      </c>
      <c r="L465" t="str">
        <f t="shared" si="23"/>
        <v>Adult</v>
      </c>
    </row>
    <row r="466" spans="1:12" x14ac:dyDescent="0.2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7">
        <v>50</v>
      </c>
      <c r="I466" s="7">
        <v>150</v>
      </c>
      <c r="J466" s="8">
        <f t="shared" si="21"/>
        <v>150</v>
      </c>
      <c r="K466" s="8" t="str">
        <f t="shared" si="22"/>
        <v>Correct</v>
      </c>
      <c r="L466" t="str">
        <f t="shared" si="23"/>
        <v>Senior Adult</v>
      </c>
    </row>
    <row r="467" spans="1:12" x14ac:dyDescent="0.2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7">
        <v>25</v>
      </c>
      <c r="I467" s="7">
        <v>100</v>
      </c>
      <c r="J467" s="8">
        <f t="shared" si="21"/>
        <v>100</v>
      </c>
      <c r="K467" s="8" t="str">
        <f t="shared" si="22"/>
        <v>Correct</v>
      </c>
      <c r="L467" t="str">
        <f t="shared" si="23"/>
        <v>Older Customer</v>
      </c>
    </row>
    <row r="468" spans="1:12" x14ac:dyDescent="0.2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7">
        <v>50</v>
      </c>
      <c r="I468" s="7">
        <v>150</v>
      </c>
      <c r="J468" s="8">
        <f t="shared" si="21"/>
        <v>150</v>
      </c>
      <c r="K468" s="8" t="str">
        <f t="shared" si="22"/>
        <v>Correct</v>
      </c>
      <c r="L468" t="str">
        <f t="shared" si="23"/>
        <v>Senior Adult</v>
      </c>
    </row>
    <row r="469" spans="1:12" x14ac:dyDescent="0.2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7">
        <v>25</v>
      </c>
      <c r="I469" s="7">
        <v>25</v>
      </c>
      <c r="J469" s="8">
        <f t="shared" si="21"/>
        <v>25</v>
      </c>
      <c r="K469" s="8" t="str">
        <f t="shared" si="22"/>
        <v>Correct</v>
      </c>
      <c r="L469" t="str">
        <f t="shared" si="23"/>
        <v>Adult</v>
      </c>
    </row>
    <row r="470" spans="1:12" x14ac:dyDescent="0.2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7">
        <v>25</v>
      </c>
      <c r="I470" s="7">
        <v>75</v>
      </c>
      <c r="J470" s="8">
        <f t="shared" si="21"/>
        <v>75</v>
      </c>
      <c r="K470" s="8" t="str">
        <f t="shared" si="22"/>
        <v>Correct</v>
      </c>
      <c r="L470" t="str">
        <f t="shared" si="23"/>
        <v>Young Adult</v>
      </c>
    </row>
    <row r="471" spans="1:12" x14ac:dyDescent="0.2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7">
        <v>500</v>
      </c>
      <c r="I471" s="7">
        <v>1000</v>
      </c>
      <c r="J471" s="8">
        <f t="shared" si="21"/>
        <v>1000</v>
      </c>
      <c r="K471" s="8" t="str">
        <f t="shared" si="22"/>
        <v>Correct</v>
      </c>
      <c r="L471" t="str">
        <f t="shared" si="23"/>
        <v>Senior Adult</v>
      </c>
    </row>
    <row r="472" spans="1:12" x14ac:dyDescent="0.2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7">
        <v>50</v>
      </c>
      <c r="I472" s="7">
        <v>150</v>
      </c>
      <c r="J472" s="8">
        <f t="shared" si="21"/>
        <v>150</v>
      </c>
      <c r="K472" s="8" t="str">
        <f t="shared" si="22"/>
        <v>Correct</v>
      </c>
      <c r="L472" t="str">
        <f t="shared" si="23"/>
        <v>Adult</v>
      </c>
    </row>
    <row r="473" spans="1:12" x14ac:dyDescent="0.2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7">
        <v>300</v>
      </c>
      <c r="I473" s="7">
        <v>900</v>
      </c>
      <c r="J473" s="8">
        <f t="shared" si="21"/>
        <v>900</v>
      </c>
      <c r="K473" s="8" t="str">
        <f t="shared" si="22"/>
        <v>Correct</v>
      </c>
      <c r="L473" t="str">
        <f t="shared" si="23"/>
        <v>Adult</v>
      </c>
    </row>
    <row r="474" spans="1:12" x14ac:dyDescent="0.2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7">
        <v>50</v>
      </c>
      <c r="I474" s="7">
        <v>50</v>
      </c>
      <c r="J474" s="8">
        <f t="shared" si="21"/>
        <v>50</v>
      </c>
      <c r="K474" s="8" t="str">
        <f t="shared" si="22"/>
        <v>Correct</v>
      </c>
      <c r="L474" t="str">
        <f t="shared" si="23"/>
        <v>Older Customer</v>
      </c>
    </row>
    <row r="475" spans="1:12" x14ac:dyDescent="0.2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7">
        <v>500</v>
      </c>
      <c r="I475" s="7">
        <v>1500</v>
      </c>
      <c r="J475" s="8">
        <f t="shared" si="21"/>
        <v>1500</v>
      </c>
      <c r="K475" s="8" t="str">
        <f t="shared" si="22"/>
        <v>Correct</v>
      </c>
      <c r="L475" t="str">
        <f t="shared" si="23"/>
        <v>Adult</v>
      </c>
    </row>
    <row r="476" spans="1:12" x14ac:dyDescent="0.2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7">
        <v>25</v>
      </c>
      <c r="I476" s="7">
        <v>75</v>
      </c>
      <c r="J476" s="8">
        <f t="shared" si="21"/>
        <v>75</v>
      </c>
      <c r="K476" s="8" t="str">
        <f t="shared" si="22"/>
        <v>Correct</v>
      </c>
      <c r="L476" t="str">
        <f t="shared" si="23"/>
        <v>Adult</v>
      </c>
    </row>
    <row r="477" spans="1:12" x14ac:dyDescent="0.2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7">
        <v>500</v>
      </c>
      <c r="I477" s="7">
        <v>2000</v>
      </c>
      <c r="J477" s="8">
        <f t="shared" si="21"/>
        <v>2000</v>
      </c>
      <c r="K477" s="8" t="str">
        <f t="shared" si="22"/>
        <v>Correct</v>
      </c>
      <c r="L477" t="str">
        <f t="shared" si="23"/>
        <v>Adult</v>
      </c>
    </row>
    <row r="478" spans="1:12" x14ac:dyDescent="0.2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7">
        <v>30</v>
      </c>
      <c r="I478" s="7">
        <v>120</v>
      </c>
      <c r="J478" s="8">
        <f t="shared" si="21"/>
        <v>120</v>
      </c>
      <c r="K478" s="8" t="str">
        <f t="shared" si="22"/>
        <v>Correct</v>
      </c>
      <c r="L478" t="str">
        <f t="shared" si="23"/>
        <v>Senior Adult</v>
      </c>
    </row>
    <row r="479" spans="1:12" x14ac:dyDescent="0.2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7">
        <v>30</v>
      </c>
      <c r="I479" s="7">
        <v>60</v>
      </c>
      <c r="J479" s="8">
        <f t="shared" si="21"/>
        <v>60</v>
      </c>
      <c r="K479" s="8" t="str">
        <f t="shared" si="22"/>
        <v>Correct</v>
      </c>
      <c r="L479" t="str">
        <f t="shared" si="23"/>
        <v>Senior Adult</v>
      </c>
    </row>
    <row r="480" spans="1:12" x14ac:dyDescent="0.2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7">
        <v>300</v>
      </c>
      <c r="I480" s="7">
        <v>1200</v>
      </c>
      <c r="J480" s="8">
        <f t="shared" si="21"/>
        <v>1200</v>
      </c>
      <c r="K480" s="8" t="str">
        <f t="shared" si="22"/>
        <v>Correct</v>
      </c>
      <c r="L480" t="str">
        <f t="shared" si="23"/>
        <v>Senior Adult</v>
      </c>
    </row>
    <row r="481" spans="1:12" x14ac:dyDescent="0.2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7">
        <v>500</v>
      </c>
      <c r="I481" s="7">
        <v>2000</v>
      </c>
      <c r="J481" s="8">
        <f t="shared" si="21"/>
        <v>2000</v>
      </c>
      <c r="K481" s="8" t="str">
        <f t="shared" si="22"/>
        <v>Correct</v>
      </c>
      <c r="L481" t="str">
        <f t="shared" si="23"/>
        <v>Senior Adult</v>
      </c>
    </row>
    <row r="482" spans="1:12" x14ac:dyDescent="0.2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7">
        <v>300</v>
      </c>
      <c r="I482" s="7">
        <v>1200</v>
      </c>
      <c r="J482" s="8">
        <f t="shared" si="21"/>
        <v>1200</v>
      </c>
      <c r="K482" s="8" t="str">
        <f t="shared" si="22"/>
        <v>Correct</v>
      </c>
      <c r="L482" t="str">
        <f t="shared" si="23"/>
        <v>Senior Adult</v>
      </c>
    </row>
    <row r="483" spans="1:12" x14ac:dyDescent="0.2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7">
        <v>300</v>
      </c>
      <c r="I483" s="7">
        <v>1200</v>
      </c>
      <c r="J483" s="8">
        <f t="shared" si="21"/>
        <v>1200</v>
      </c>
      <c r="K483" s="8" t="str">
        <f t="shared" si="22"/>
        <v>Correct</v>
      </c>
      <c r="L483" t="str">
        <f t="shared" si="23"/>
        <v>Adult</v>
      </c>
    </row>
    <row r="484" spans="1:12" x14ac:dyDescent="0.2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7">
        <v>30</v>
      </c>
      <c r="I484" s="7">
        <v>30</v>
      </c>
      <c r="J484" s="8">
        <f t="shared" si="21"/>
        <v>30</v>
      </c>
      <c r="K484" s="8" t="str">
        <f t="shared" si="22"/>
        <v>Correct</v>
      </c>
      <c r="L484" t="str">
        <f t="shared" si="23"/>
        <v>Senior Adult</v>
      </c>
    </row>
    <row r="485" spans="1:12" x14ac:dyDescent="0.2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7">
        <v>300</v>
      </c>
      <c r="I485" s="7">
        <v>1200</v>
      </c>
      <c r="J485" s="8">
        <f t="shared" si="21"/>
        <v>1200</v>
      </c>
      <c r="K485" s="8" t="str">
        <f t="shared" si="22"/>
        <v>Correct</v>
      </c>
      <c r="L485" t="str">
        <f t="shared" si="23"/>
        <v>Young Adult</v>
      </c>
    </row>
    <row r="486" spans="1:12" x14ac:dyDescent="0.2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7">
        <v>30</v>
      </c>
      <c r="I486" s="7">
        <v>30</v>
      </c>
      <c r="J486" s="8">
        <f t="shared" si="21"/>
        <v>30</v>
      </c>
      <c r="K486" s="8" t="str">
        <f t="shared" si="22"/>
        <v>Correct</v>
      </c>
      <c r="L486" t="str">
        <f t="shared" si="23"/>
        <v>Young Adult</v>
      </c>
    </row>
    <row r="487" spans="1:12" x14ac:dyDescent="0.2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7">
        <v>25</v>
      </c>
      <c r="I487" s="7">
        <v>25</v>
      </c>
      <c r="J487" s="8">
        <f t="shared" si="21"/>
        <v>25</v>
      </c>
      <c r="K487" s="8" t="str">
        <f t="shared" si="22"/>
        <v>Correct</v>
      </c>
      <c r="L487" t="str">
        <f t="shared" si="23"/>
        <v>Adult</v>
      </c>
    </row>
    <row r="488" spans="1:12" x14ac:dyDescent="0.2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7">
        <v>500</v>
      </c>
      <c r="I488" s="7">
        <v>2000</v>
      </c>
      <c r="J488" s="8">
        <f t="shared" si="21"/>
        <v>2000</v>
      </c>
      <c r="K488" s="8" t="str">
        <f t="shared" si="22"/>
        <v>Correct</v>
      </c>
      <c r="L488" t="str">
        <f t="shared" si="23"/>
        <v>Senior Adult</v>
      </c>
    </row>
    <row r="489" spans="1:12" x14ac:dyDescent="0.2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7">
        <v>300</v>
      </c>
      <c r="I489" s="7">
        <v>900</v>
      </c>
      <c r="J489" s="8">
        <f t="shared" si="21"/>
        <v>900</v>
      </c>
      <c r="K489" s="8" t="str">
        <f t="shared" si="22"/>
        <v>Correct</v>
      </c>
      <c r="L489" t="str">
        <f t="shared" si="23"/>
        <v>Senior Adult</v>
      </c>
    </row>
    <row r="490" spans="1:12" x14ac:dyDescent="0.2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7">
        <v>30</v>
      </c>
      <c r="I490" s="7">
        <v>30</v>
      </c>
      <c r="J490" s="8">
        <f t="shared" si="21"/>
        <v>30</v>
      </c>
      <c r="K490" s="8" t="str">
        <f t="shared" si="22"/>
        <v>Correct</v>
      </c>
      <c r="L490" t="str">
        <f t="shared" si="23"/>
        <v>Senior Adult</v>
      </c>
    </row>
    <row r="491" spans="1:12" x14ac:dyDescent="0.2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7">
        <v>50</v>
      </c>
      <c r="I491" s="7">
        <v>150</v>
      </c>
      <c r="J491" s="8">
        <f t="shared" si="21"/>
        <v>150</v>
      </c>
      <c r="K491" s="8" t="str">
        <f t="shared" si="22"/>
        <v>Correct</v>
      </c>
      <c r="L491" t="str">
        <f t="shared" si="23"/>
        <v>Adult</v>
      </c>
    </row>
    <row r="492" spans="1:12" x14ac:dyDescent="0.2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7">
        <v>300</v>
      </c>
      <c r="I492" s="7">
        <v>900</v>
      </c>
      <c r="J492" s="8">
        <f t="shared" si="21"/>
        <v>900</v>
      </c>
      <c r="K492" s="8" t="str">
        <f t="shared" si="22"/>
        <v>Correct</v>
      </c>
      <c r="L492" t="str">
        <f t="shared" si="23"/>
        <v>Senior Adult</v>
      </c>
    </row>
    <row r="493" spans="1:12" x14ac:dyDescent="0.2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7">
        <v>25</v>
      </c>
      <c r="I493" s="7">
        <v>100</v>
      </c>
      <c r="J493" s="8">
        <f t="shared" si="21"/>
        <v>100</v>
      </c>
      <c r="K493" s="8" t="str">
        <f t="shared" si="22"/>
        <v>Correct</v>
      </c>
      <c r="L493" t="str">
        <f t="shared" si="23"/>
        <v>Older Customer</v>
      </c>
    </row>
    <row r="494" spans="1:12" x14ac:dyDescent="0.2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7">
        <v>25</v>
      </c>
      <c r="I494" s="7">
        <v>50</v>
      </c>
      <c r="J494" s="8">
        <f t="shared" si="21"/>
        <v>50</v>
      </c>
      <c r="K494" s="8" t="str">
        <f t="shared" si="22"/>
        <v>Correct</v>
      </c>
      <c r="L494" t="str">
        <f t="shared" si="23"/>
        <v>Senior Adult</v>
      </c>
    </row>
    <row r="495" spans="1:12" x14ac:dyDescent="0.2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7">
        <v>50</v>
      </c>
      <c r="I495" s="7">
        <v>200</v>
      </c>
      <c r="J495" s="8">
        <f t="shared" si="21"/>
        <v>200</v>
      </c>
      <c r="K495" s="8" t="str">
        <f t="shared" si="22"/>
        <v>Correct</v>
      </c>
      <c r="L495" t="str">
        <f t="shared" si="23"/>
        <v>Senior Adult</v>
      </c>
    </row>
    <row r="496" spans="1:12" x14ac:dyDescent="0.2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7">
        <v>30</v>
      </c>
      <c r="I496" s="7">
        <v>60</v>
      </c>
      <c r="J496" s="8">
        <f t="shared" si="21"/>
        <v>60</v>
      </c>
      <c r="K496" s="8" t="str">
        <f t="shared" si="22"/>
        <v>Correct</v>
      </c>
      <c r="L496" t="str">
        <f t="shared" si="23"/>
        <v>Young Adult</v>
      </c>
    </row>
    <row r="497" spans="1:12" x14ac:dyDescent="0.2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7">
        <v>300</v>
      </c>
      <c r="I497" s="7">
        <v>600</v>
      </c>
      <c r="J497" s="8">
        <f t="shared" si="21"/>
        <v>600</v>
      </c>
      <c r="K497" s="8" t="str">
        <f t="shared" si="22"/>
        <v>Correct</v>
      </c>
      <c r="L497" t="str">
        <f t="shared" si="23"/>
        <v>Young Adult</v>
      </c>
    </row>
    <row r="498" spans="1:12" x14ac:dyDescent="0.2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7">
        <v>30</v>
      </c>
      <c r="I498" s="7">
        <v>120</v>
      </c>
      <c r="J498" s="8">
        <f t="shared" si="21"/>
        <v>120</v>
      </c>
      <c r="K498" s="8" t="str">
        <f t="shared" si="22"/>
        <v>Correct</v>
      </c>
      <c r="L498" t="str">
        <f t="shared" si="23"/>
        <v>Senior Adult</v>
      </c>
    </row>
    <row r="499" spans="1:12" x14ac:dyDescent="0.2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7">
        <v>25</v>
      </c>
      <c r="I499" s="7">
        <v>100</v>
      </c>
      <c r="J499" s="8">
        <f t="shared" si="21"/>
        <v>100</v>
      </c>
      <c r="K499" s="8" t="str">
        <f t="shared" si="22"/>
        <v>Correct</v>
      </c>
      <c r="L499" t="str">
        <f t="shared" si="23"/>
        <v>Senior Adult</v>
      </c>
    </row>
    <row r="500" spans="1:12" x14ac:dyDescent="0.2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7">
        <v>30</v>
      </c>
      <c r="I500" s="7">
        <v>60</v>
      </c>
      <c r="J500" s="8">
        <f t="shared" si="21"/>
        <v>60</v>
      </c>
      <c r="K500" s="8" t="str">
        <f t="shared" si="22"/>
        <v>Correct</v>
      </c>
      <c r="L500" t="str">
        <f t="shared" si="23"/>
        <v>Senior Adult</v>
      </c>
    </row>
    <row r="501" spans="1:12" x14ac:dyDescent="0.2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7">
        <v>25</v>
      </c>
      <c r="I501" s="7">
        <v>100</v>
      </c>
      <c r="J501" s="8">
        <f t="shared" si="21"/>
        <v>100</v>
      </c>
      <c r="K501" s="8" t="str">
        <f t="shared" si="22"/>
        <v>Correct</v>
      </c>
      <c r="L501" t="str">
        <f t="shared" si="23"/>
        <v>Senior Adult</v>
      </c>
    </row>
    <row r="502" spans="1:12" x14ac:dyDescent="0.2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7">
        <v>30</v>
      </c>
      <c r="I502" s="7">
        <v>60</v>
      </c>
      <c r="J502" s="8">
        <f t="shared" si="21"/>
        <v>60</v>
      </c>
      <c r="K502" s="8" t="str">
        <f t="shared" si="22"/>
        <v>Correct</v>
      </c>
      <c r="L502" t="str">
        <f t="shared" si="23"/>
        <v>Adult</v>
      </c>
    </row>
    <row r="503" spans="1:12" x14ac:dyDescent="0.2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7">
        <v>50</v>
      </c>
      <c r="I503" s="7">
        <v>150</v>
      </c>
      <c r="J503" s="8">
        <f t="shared" si="21"/>
        <v>150</v>
      </c>
      <c r="K503" s="8" t="str">
        <f t="shared" si="22"/>
        <v>Correct</v>
      </c>
      <c r="L503" t="str">
        <f t="shared" si="23"/>
        <v>Senior Adult</v>
      </c>
    </row>
    <row r="504" spans="1:12" x14ac:dyDescent="0.2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7">
        <v>500</v>
      </c>
      <c r="I504" s="7">
        <v>2000</v>
      </c>
      <c r="J504" s="8">
        <f t="shared" si="21"/>
        <v>2000</v>
      </c>
      <c r="K504" s="8" t="str">
        <f t="shared" si="22"/>
        <v>Correct</v>
      </c>
      <c r="L504" t="str">
        <f t="shared" si="23"/>
        <v>Senior Adult</v>
      </c>
    </row>
    <row r="505" spans="1:12" x14ac:dyDescent="0.2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7">
        <v>50</v>
      </c>
      <c r="I505" s="7">
        <v>150</v>
      </c>
      <c r="J505" s="8">
        <f t="shared" si="21"/>
        <v>150</v>
      </c>
      <c r="K505" s="8" t="str">
        <f t="shared" si="22"/>
        <v>Correct</v>
      </c>
      <c r="L505" t="str">
        <f t="shared" si="23"/>
        <v>Adult</v>
      </c>
    </row>
    <row r="506" spans="1:12" x14ac:dyDescent="0.2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7">
        <v>50</v>
      </c>
      <c r="I506" s="7">
        <v>50</v>
      </c>
      <c r="J506" s="8">
        <f t="shared" si="21"/>
        <v>50</v>
      </c>
      <c r="K506" s="8" t="str">
        <f t="shared" si="22"/>
        <v>Correct</v>
      </c>
      <c r="L506" t="str">
        <f t="shared" si="23"/>
        <v>Young Adult</v>
      </c>
    </row>
    <row r="507" spans="1:12" x14ac:dyDescent="0.2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7">
        <v>500</v>
      </c>
      <c r="I507" s="7">
        <v>1500</v>
      </c>
      <c r="J507" s="8">
        <f t="shared" si="21"/>
        <v>1500</v>
      </c>
      <c r="K507" s="8" t="str">
        <f t="shared" si="22"/>
        <v>Correct</v>
      </c>
      <c r="L507" t="str">
        <f t="shared" si="23"/>
        <v>Adult</v>
      </c>
    </row>
    <row r="508" spans="1:12" x14ac:dyDescent="0.2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7">
        <v>500</v>
      </c>
      <c r="I508" s="7">
        <v>1500</v>
      </c>
      <c r="J508" s="8">
        <f t="shared" si="21"/>
        <v>1500</v>
      </c>
      <c r="K508" s="8" t="str">
        <f t="shared" si="22"/>
        <v>Correct</v>
      </c>
      <c r="L508" t="str">
        <f t="shared" si="23"/>
        <v>Adult</v>
      </c>
    </row>
    <row r="509" spans="1:12" x14ac:dyDescent="0.2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7">
        <v>300</v>
      </c>
      <c r="I509" s="7">
        <v>600</v>
      </c>
      <c r="J509" s="8">
        <f t="shared" si="21"/>
        <v>600</v>
      </c>
      <c r="K509" s="8" t="str">
        <f t="shared" si="22"/>
        <v>Correct</v>
      </c>
      <c r="L509" t="str">
        <f t="shared" si="23"/>
        <v>Senior Adult</v>
      </c>
    </row>
    <row r="510" spans="1:12" x14ac:dyDescent="0.2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7">
        <v>300</v>
      </c>
      <c r="I510" s="7">
        <v>900</v>
      </c>
      <c r="J510" s="8">
        <f t="shared" si="21"/>
        <v>900</v>
      </c>
      <c r="K510" s="8" t="str">
        <f t="shared" si="22"/>
        <v>Correct</v>
      </c>
      <c r="L510" t="str">
        <f t="shared" si="23"/>
        <v>Adult</v>
      </c>
    </row>
    <row r="511" spans="1:12" x14ac:dyDescent="0.2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7">
        <v>50</v>
      </c>
      <c r="I511" s="7">
        <v>200</v>
      </c>
      <c r="J511" s="8">
        <f t="shared" si="21"/>
        <v>200</v>
      </c>
      <c r="K511" s="8" t="str">
        <f t="shared" si="22"/>
        <v>Correct</v>
      </c>
      <c r="L511" t="str">
        <f t="shared" si="23"/>
        <v>Adult</v>
      </c>
    </row>
    <row r="512" spans="1:12" x14ac:dyDescent="0.2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7">
        <v>50</v>
      </c>
      <c r="I512" s="7">
        <v>100</v>
      </c>
      <c r="J512" s="8">
        <f t="shared" si="21"/>
        <v>100</v>
      </c>
      <c r="K512" s="8" t="str">
        <f t="shared" si="22"/>
        <v>Correct</v>
      </c>
      <c r="L512" t="str">
        <f t="shared" si="23"/>
        <v>Senior Adult</v>
      </c>
    </row>
    <row r="513" spans="1:12" x14ac:dyDescent="0.2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7">
        <v>25</v>
      </c>
      <c r="I513" s="7">
        <v>25</v>
      </c>
      <c r="J513" s="8">
        <f t="shared" si="21"/>
        <v>25</v>
      </c>
      <c r="K513" s="8" t="str">
        <f t="shared" si="22"/>
        <v>Correct</v>
      </c>
      <c r="L513" t="str">
        <f t="shared" si="23"/>
        <v>Senior Adult</v>
      </c>
    </row>
    <row r="514" spans="1:12" x14ac:dyDescent="0.2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7">
        <v>25</v>
      </c>
      <c r="I514" s="7">
        <v>100</v>
      </c>
      <c r="J514" s="8">
        <f t="shared" si="21"/>
        <v>100</v>
      </c>
      <c r="K514" s="8" t="str">
        <f t="shared" si="22"/>
        <v>Correct</v>
      </c>
      <c r="L514" t="str">
        <f t="shared" si="23"/>
        <v>Young Adult</v>
      </c>
    </row>
    <row r="515" spans="1:12" x14ac:dyDescent="0.2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7">
        <v>300</v>
      </c>
      <c r="I515" s="7">
        <v>300</v>
      </c>
      <c r="J515" s="8">
        <f t="shared" ref="J515:J578" si="24">G515*H515</f>
        <v>300</v>
      </c>
      <c r="K515" s="8" t="str">
        <f t="shared" ref="K515:K578" si="25">IF(I515=J515,"Correct","Check")</f>
        <v>Correct</v>
      </c>
      <c r="L515" t="str">
        <f t="shared" ref="L515:L578" si="26">IF(E515&lt;=25,"Young Adult",IF(E515&lt;=40,"Adult",IF(E515&lt;=60,"Senior Adult","Older Customer")))</f>
        <v>Young Adult</v>
      </c>
    </row>
    <row r="516" spans="1:12" x14ac:dyDescent="0.2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7">
        <v>300</v>
      </c>
      <c r="I516" s="7">
        <v>900</v>
      </c>
      <c r="J516" s="8">
        <f t="shared" si="24"/>
        <v>900</v>
      </c>
      <c r="K516" s="8" t="str">
        <f t="shared" si="25"/>
        <v>Correct</v>
      </c>
      <c r="L516" t="str">
        <f t="shared" si="26"/>
        <v>Senior Adult</v>
      </c>
    </row>
    <row r="517" spans="1:12" x14ac:dyDescent="0.2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7">
        <v>25</v>
      </c>
      <c r="I517" s="7">
        <v>100</v>
      </c>
      <c r="J517" s="8">
        <f t="shared" si="24"/>
        <v>100</v>
      </c>
      <c r="K517" s="8" t="str">
        <f t="shared" si="25"/>
        <v>Correct</v>
      </c>
      <c r="L517" t="str">
        <f t="shared" si="26"/>
        <v>Adult</v>
      </c>
    </row>
    <row r="518" spans="1:12" x14ac:dyDescent="0.2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7">
        <v>25</v>
      </c>
      <c r="I518" s="7">
        <v>100</v>
      </c>
      <c r="J518" s="8">
        <f t="shared" si="24"/>
        <v>100</v>
      </c>
      <c r="K518" s="8" t="str">
        <f t="shared" si="25"/>
        <v>Correct</v>
      </c>
      <c r="L518" t="str">
        <f t="shared" si="26"/>
        <v>Senior Adult</v>
      </c>
    </row>
    <row r="519" spans="1:12" x14ac:dyDescent="0.2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7">
        <v>30</v>
      </c>
      <c r="I519" s="7">
        <v>30</v>
      </c>
      <c r="J519" s="8">
        <f t="shared" si="24"/>
        <v>30</v>
      </c>
      <c r="K519" s="8" t="str">
        <f t="shared" si="25"/>
        <v>Correct</v>
      </c>
      <c r="L519" t="str">
        <f t="shared" si="26"/>
        <v>Adult</v>
      </c>
    </row>
    <row r="520" spans="1:12" x14ac:dyDescent="0.2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7">
        <v>30</v>
      </c>
      <c r="I520" s="7">
        <v>120</v>
      </c>
      <c r="J520" s="8">
        <f t="shared" si="24"/>
        <v>120</v>
      </c>
      <c r="K520" s="8" t="str">
        <f t="shared" si="25"/>
        <v>Correct</v>
      </c>
      <c r="L520" t="str">
        <f t="shared" si="26"/>
        <v>Adult</v>
      </c>
    </row>
    <row r="521" spans="1:12" x14ac:dyDescent="0.2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7">
        <v>25</v>
      </c>
      <c r="I521" s="7">
        <v>100</v>
      </c>
      <c r="J521" s="8">
        <f t="shared" si="24"/>
        <v>100</v>
      </c>
      <c r="K521" s="8" t="str">
        <f t="shared" si="25"/>
        <v>Correct</v>
      </c>
      <c r="L521" t="str">
        <f t="shared" si="26"/>
        <v>Senior Adult</v>
      </c>
    </row>
    <row r="522" spans="1:12" x14ac:dyDescent="0.2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7">
        <v>30</v>
      </c>
      <c r="I522" s="7">
        <v>120</v>
      </c>
      <c r="J522" s="8">
        <f t="shared" si="24"/>
        <v>120</v>
      </c>
      <c r="K522" s="8" t="str">
        <f t="shared" si="25"/>
        <v>Correct</v>
      </c>
      <c r="L522" t="str">
        <f t="shared" si="26"/>
        <v>Senior Adult</v>
      </c>
    </row>
    <row r="523" spans="1:12" x14ac:dyDescent="0.2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7">
        <v>500</v>
      </c>
      <c r="I523" s="7">
        <v>1500</v>
      </c>
      <c r="J523" s="8">
        <f t="shared" si="24"/>
        <v>1500</v>
      </c>
      <c r="K523" s="8" t="str">
        <f t="shared" si="25"/>
        <v>Correct</v>
      </c>
      <c r="L523" t="str">
        <f t="shared" si="26"/>
        <v>Senior Adult</v>
      </c>
    </row>
    <row r="524" spans="1:12" x14ac:dyDescent="0.2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7">
        <v>300</v>
      </c>
      <c r="I524" s="7">
        <v>300</v>
      </c>
      <c r="J524" s="8">
        <f t="shared" si="24"/>
        <v>300</v>
      </c>
      <c r="K524" s="8" t="str">
        <f t="shared" si="25"/>
        <v>Correct</v>
      </c>
      <c r="L524" t="str">
        <f t="shared" si="26"/>
        <v>Older Customer</v>
      </c>
    </row>
    <row r="525" spans="1:12" x14ac:dyDescent="0.2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7">
        <v>300</v>
      </c>
      <c r="I525" s="7">
        <v>1200</v>
      </c>
      <c r="J525" s="8">
        <f t="shared" si="24"/>
        <v>1200</v>
      </c>
      <c r="K525" s="8" t="str">
        <f t="shared" si="25"/>
        <v>Correct</v>
      </c>
      <c r="L525" t="str">
        <f t="shared" si="26"/>
        <v>Senior Adult</v>
      </c>
    </row>
    <row r="526" spans="1:12" x14ac:dyDescent="0.2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7">
        <v>25</v>
      </c>
      <c r="I526" s="7">
        <v>50</v>
      </c>
      <c r="J526" s="8">
        <f t="shared" si="24"/>
        <v>50</v>
      </c>
      <c r="K526" s="8" t="str">
        <f t="shared" si="25"/>
        <v>Correct</v>
      </c>
      <c r="L526" t="str">
        <f t="shared" si="26"/>
        <v>Senior Adult</v>
      </c>
    </row>
    <row r="527" spans="1:12" x14ac:dyDescent="0.2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7">
        <v>50</v>
      </c>
      <c r="I527" s="7">
        <v>100</v>
      </c>
      <c r="J527" s="8">
        <f t="shared" si="24"/>
        <v>100</v>
      </c>
      <c r="K527" s="8" t="str">
        <f t="shared" si="25"/>
        <v>Correct</v>
      </c>
      <c r="L527" t="str">
        <f t="shared" si="26"/>
        <v>Adult</v>
      </c>
    </row>
    <row r="528" spans="1:12" x14ac:dyDescent="0.2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7">
        <v>25</v>
      </c>
      <c r="I528" s="7">
        <v>50</v>
      </c>
      <c r="J528" s="8">
        <f t="shared" si="24"/>
        <v>50</v>
      </c>
      <c r="K528" s="8" t="str">
        <f t="shared" si="25"/>
        <v>Correct</v>
      </c>
      <c r="L528" t="str">
        <f t="shared" si="26"/>
        <v>Senior Adult</v>
      </c>
    </row>
    <row r="529" spans="1:12" x14ac:dyDescent="0.2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7">
        <v>30</v>
      </c>
      <c r="I529" s="7">
        <v>60</v>
      </c>
      <c r="J529" s="8">
        <f t="shared" si="24"/>
        <v>60</v>
      </c>
      <c r="K529" s="8" t="str">
        <f t="shared" si="25"/>
        <v>Correct</v>
      </c>
      <c r="L529" t="str">
        <f t="shared" si="26"/>
        <v>Adult</v>
      </c>
    </row>
    <row r="530" spans="1:12" x14ac:dyDescent="0.2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7">
        <v>50</v>
      </c>
      <c r="I530" s="7">
        <v>150</v>
      </c>
      <c r="J530" s="8">
        <f t="shared" si="24"/>
        <v>150</v>
      </c>
      <c r="K530" s="8" t="str">
        <f t="shared" si="25"/>
        <v>Correct</v>
      </c>
      <c r="L530" t="str">
        <f t="shared" si="26"/>
        <v>Adult</v>
      </c>
    </row>
    <row r="531" spans="1:12" x14ac:dyDescent="0.2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7">
        <v>30</v>
      </c>
      <c r="I531" s="7">
        <v>120</v>
      </c>
      <c r="J531" s="8">
        <f t="shared" si="24"/>
        <v>120</v>
      </c>
      <c r="K531" s="8" t="str">
        <f t="shared" si="25"/>
        <v>Correct</v>
      </c>
      <c r="L531" t="str">
        <f t="shared" si="26"/>
        <v>Young Adult</v>
      </c>
    </row>
    <row r="532" spans="1:12" x14ac:dyDescent="0.2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7">
        <v>500</v>
      </c>
      <c r="I532" s="7">
        <v>500</v>
      </c>
      <c r="J532" s="8">
        <f t="shared" si="24"/>
        <v>500</v>
      </c>
      <c r="K532" s="8" t="str">
        <f t="shared" si="25"/>
        <v>Correct</v>
      </c>
      <c r="L532" t="str">
        <f t="shared" si="26"/>
        <v>Adult</v>
      </c>
    </row>
    <row r="533" spans="1:12" x14ac:dyDescent="0.2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7">
        <v>30</v>
      </c>
      <c r="I533" s="7">
        <v>120</v>
      </c>
      <c r="J533" s="8">
        <f t="shared" si="24"/>
        <v>120</v>
      </c>
      <c r="K533" s="8" t="str">
        <f t="shared" si="25"/>
        <v>Correct</v>
      </c>
      <c r="L533" t="str">
        <f t="shared" si="26"/>
        <v>Older Customer</v>
      </c>
    </row>
    <row r="534" spans="1:12" x14ac:dyDescent="0.2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7">
        <v>500</v>
      </c>
      <c r="I534" s="7">
        <v>1500</v>
      </c>
      <c r="J534" s="8">
        <f t="shared" si="24"/>
        <v>1500</v>
      </c>
      <c r="K534" s="8" t="str">
        <f t="shared" si="25"/>
        <v>Correct</v>
      </c>
      <c r="L534" t="str">
        <f t="shared" si="26"/>
        <v>Young Adult</v>
      </c>
    </row>
    <row r="535" spans="1:12" x14ac:dyDescent="0.2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7">
        <v>500</v>
      </c>
      <c r="I535" s="7">
        <v>1000</v>
      </c>
      <c r="J535" s="8">
        <f t="shared" si="24"/>
        <v>1000</v>
      </c>
      <c r="K535" s="8" t="str">
        <f t="shared" si="25"/>
        <v>Correct</v>
      </c>
      <c r="L535" t="str">
        <f t="shared" si="26"/>
        <v>Senior Adult</v>
      </c>
    </row>
    <row r="536" spans="1:12" x14ac:dyDescent="0.2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7">
        <v>30</v>
      </c>
      <c r="I536" s="7">
        <v>90</v>
      </c>
      <c r="J536" s="8">
        <f t="shared" si="24"/>
        <v>90</v>
      </c>
      <c r="K536" s="8" t="str">
        <f t="shared" si="25"/>
        <v>Correct</v>
      </c>
      <c r="L536" t="str">
        <f t="shared" si="26"/>
        <v>Senior Adult</v>
      </c>
    </row>
    <row r="537" spans="1:12" x14ac:dyDescent="0.2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7">
        <v>30</v>
      </c>
      <c r="I537" s="7">
        <v>120</v>
      </c>
      <c r="J537" s="8">
        <f t="shared" si="24"/>
        <v>120</v>
      </c>
      <c r="K537" s="8" t="str">
        <f t="shared" si="25"/>
        <v>Correct</v>
      </c>
      <c r="L537" t="str">
        <f t="shared" si="26"/>
        <v>Senior Adult</v>
      </c>
    </row>
    <row r="538" spans="1:12" x14ac:dyDescent="0.2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7">
        <v>500</v>
      </c>
      <c r="I538" s="7">
        <v>500</v>
      </c>
      <c r="J538" s="8">
        <f t="shared" si="24"/>
        <v>500</v>
      </c>
      <c r="K538" s="8" t="str">
        <f t="shared" si="25"/>
        <v>Correct</v>
      </c>
      <c r="L538" t="str">
        <f t="shared" si="26"/>
        <v>Young Adult</v>
      </c>
    </row>
    <row r="539" spans="1:12" x14ac:dyDescent="0.2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7">
        <v>50</v>
      </c>
      <c r="I539" s="7">
        <v>150</v>
      </c>
      <c r="J539" s="8">
        <f t="shared" si="24"/>
        <v>150</v>
      </c>
      <c r="K539" s="8" t="str">
        <f t="shared" si="25"/>
        <v>Correct</v>
      </c>
      <c r="L539" t="str">
        <f t="shared" si="26"/>
        <v>Young Adult</v>
      </c>
    </row>
    <row r="540" spans="1:12" x14ac:dyDescent="0.2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7">
        <v>500</v>
      </c>
      <c r="I540" s="7">
        <v>500</v>
      </c>
      <c r="J540" s="8">
        <f t="shared" si="24"/>
        <v>500</v>
      </c>
      <c r="K540" s="8" t="str">
        <f t="shared" si="25"/>
        <v>Correct</v>
      </c>
      <c r="L540" t="str">
        <f t="shared" si="26"/>
        <v>Young Adult</v>
      </c>
    </row>
    <row r="541" spans="1:12" x14ac:dyDescent="0.2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7">
        <v>300</v>
      </c>
      <c r="I541" s="7">
        <v>900</v>
      </c>
      <c r="J541" s="8">
        <f t="shared" si="24"/>
        <v>900</v>
      </c>
      <c r="K541" s="8" t="str">
        <f t="shared" si="25"/>
        <v>Correct</v>
      </c>
      <c r="L541" t="str">
        <f t="shared" si="26"/>
        <v>Senior Adult</v>
      </c>
    </row>
    <row r="542" spans="1:12" x14ac:dyDescent="0.2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7">
        <v>500</v>
      </c>
      <c r="I542" s="7">
        <v>500</v>
      </c>
      <c r="J542" s="8">
        <f t="shared" si="24"/>
        <v>500</v>
      </c>
      <c r="K542" s="8" t="str">
        <f t="shared" si="25"/>
        <v>Correct</v>
      </c>
      <c r="L542" t="str">
        <f t="shared" si="26"/>
        <v>Senior Adult</v>
      </c>
    </row>
    <row r="543" spans="1:12" x14ac:dyDescent="0.2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7">
        <v>50</v>
      </c>
      <c r="I543" s="7">
        <v>50</v>
      </c>
      <c r="J543" s="8">
        <f t="shared" si="24"/>
        <v>50</v>
      </c>
      <c r="K543" s="8" t="str">
        <f t="shared" si="25"/>
        <v>Correct</v>
      </c>
      <c r="L543" t="str">
        <f t="shared" si="26"/>
        <v>Young Adult</v>
      </c>
    </row>
    <row r="544" spans="1:12" x14ac:dyDescent="0.2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7">
        <v>300</v>
      </c>
      <c r="I544" s="7">
        <v>600</v>
      </c>
      <c r="J544" s="8">
        <f t="shared" si="24"/>
        <v>600</v>
      </c>
      <c r="K544" s="8" t="str">
        <f t="shared" si="25"/>
        <v>Correct</v>
      </c>
      <c r="L544" t="str">
        <f t="shared" si="26"/>
        <v>Senior Adult</v>
      </c>
    </row>
    <row r="545" spans="1:12" x14ac:dyDescent="0.2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7">
        <v>25</v>
      </c>
      <c r="I545" s="7">
        <v>25</v>
      </c>
      <c r="J545" s="8">
        <f t="shared" si="24"/>
        <v>25</v>
      </c>
      <c r="K545" s="8" t="str">
        <f t="shared" si="25"/>
        <v>Correct</v>
      </c>
      <c r="L545" t="str">
        <f t="shared" si="26"/>
        <v>Adult</v>
      </c>
    </row>
    <row r="546" spans="1:12" x14ac:dyDescent="0.2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7">
        <v>25</v>
      </c>
      <c r="I546" s="7">
        <v>50</v>
      </c>
      <c r="J546" s="8">
        <f t="shared" si="24"/>
        <v>50</v>
      </c>
      <c r="K546" s="8" t="str">
        <f t="shared" si="25"/>
        <v>Correct</v>
      </c>
      <c r="L546" t="str">
        <f t="shared" si="26"/>
        <v>Adult</v>
      </c>
    </row>
    <row r="547" spans="1:12" x14ac:dyDescent="0.2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7">
        <v>50</v>
      </c>
      <c r="I547" s="7">
        <v>200</v>
      </c>
      <c r="J547" s="8">
        <f t="shared" si="24"/>
        <v>200</v>
      </c>
      <c r="K547" s="8" t="str">
        <f t="shared" si="25"/>
        <v>Correct</v>
      </c>
      <c r="L547" t="str">
        <f t="shared" si="26"/>
        <v>Adult</v>
      </c>
    </row>
    <row r="548" spans="1:12" x14ac:dyDescent="0.2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7">
        <v>500</v>
      </c>
      <c r="I548" s="7">
        <v>2000</v>
      </c>
      <c r="J548" s="8">
        <f t="shared" si="24"/>
        <v>2000</v>
      </c>
      <c r="K548" s="8" t="str">
        <f t="shared" si="25"/>
        <v>Correct</v>
      </c>
      <c r="L548" t="str">
        <f t="shared" si="26"/>
        <v>Older Customer</v>
      </c>
    </row>
    <row r="549" spans="1:12" x14ac:dyDescent="0.2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7">
        <v>30</v>
      </c>
      <c r="I549" s="7">
        <v>60</v>
      </c>
      <c r="J549" s="8">
        <f t="shared" si="24"/>
        <v>60</v>
      </c>
      <c r="K549" s="8" t="str">
        <f t="shared" si="25"/>
        <v>Correct</v>
      </c>
      <c r="L549" t="str">
        <f t="shared" si="26"/>
        <v>Senior Adult</v>
      </c>
    </row>
    <row r="550" spans="1:12" x14ac:dyDescent="0.2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7">
        <v>50</v>
      </c>
      <c r="I550" s="7">
        <v>100</v>
      </c>
      <c r="J550" s="8">
        <f t="shared" si="24"/>
        <v>100</v>
      </c>
      <c r="K550" s="8" t="str">
        <f t="shared" si="25"/>
        <v>Correct</v>
      </c>
      <c r="L550" t="str">
        <f t="shared" si="26"/>
        <v>Senior Adult</v>
      </c>
    </row>
    <row r="551" spans="1:12" x14ac:dyDescent="0.2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7">
        <v>300</v>
      </c>
      <c r="I551" s="7">
        <v>900</v>
      </c>
      <c r="J551" s="8">
        <f t="shared" si="24"/>
        <v>900</v>
      </c>
      <c r="K551" s="8" t="str">
        <f t="shared" si="25"/>
        <v>Correct</v>
      </c>
      <c r="L551" t="str">
        <f t="shared" si="26"/>
        <v>Adult</v>
      </c>
    </row>
    <row r="552" spans="1:12" x14ac:dyDescent="0.2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7">
        <v>300</v>
      </c>
      <c r="I552" s="7">
        <v>900</v>
      </c>
      <c r="J552" s="8">
        <f t="shared" si="24"/>
        <v>900</v>
      </c>
      <c r="K552" s="8" t="str">
        <f t="shared" si="25"/>
        <v>Correct</v>
      </c>
      <c r="L552" t="str">
        <f t="shared" si="26"/>
        <v>Senior Adult</v>
      </c>
    </row>
    <row r="553" spans="1:12" x14ac:dyDescent="0.2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7">
        <v>25</v>
      </c>
      <c r="I553" s="7">
        <v>75</v>
      </c>
      <c r="J553" s="8">
        <f t="shared" si="24"/>
        <v>75</v>
      </c>
      <c r="K553" s="8" t="str">
        <f t="shared" si="25"/>
        <v>Correct</v>
      </c>
      <c r="L553" t="str">
        <f t="shared" si="26"/>
        <v>Senior Adult</v>
      </c>
    </row>
    <row r="554" spans="1:12" x14ac:dyDescent="0.2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7">
        <v>300</v>
      </c>
      <c r="I554" s="7">
        <v>1200</v>
      </c>
      <c r="J554" s="8">
        <f t="shared" si="24"/>
        <v>1200</v>
      </c>
      <c r="K554" s="8" t="str">
        <f t="shared" si="25"/>
        <v>Correct</v>
      </c>
      <c r="L554" t="str">
        <f t="shared" si="26"/>
        <v>Young Adult</v>
      </c>
    </row>
    <row r="555" spans="1:12" x14ac:dyDescent="0.2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7">
        <v>50</v>
      </c>
      <c r="I555" s="7">
        <v>150</v>
      </c>
      <c r="J555" s="8">
        <f t="shared" si="24"/>
        <v>150</v>
      </c>
      <c r="K555" s="8" t="str">
        <f t="shared" si="25"/>
        <v>Correct</v>
      </c>
      <c r="L555" t="str">
        <f t="shared" si="26"/>
        <v>Senior Adult</v>
      </c>
    </row>
    <row r="556" spans="1:12" x14ac:dyDescent="0.2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7">
        <v>300</v>
      </c>
      <c r="I556" s="7">
        <v>300</v>
      </c>
      <c r="J556" s="8">
        <f t="shared" si="24"/>
        <v>300</v>
      </c>
      <c r="K556" s="8" t="str">
        <f t="shared" si="25"/>
        <v>Correct</v>
      </c>
      <c r="L556" t="str">
        <f t="shared" si="26"/>
        <v>Young Adult</v>
      </c>
    </row>
    <row r="557" spans="1:12" x14ac:dyDescent="0.2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7">
        <v>50</v>
      </c>
      <c r="I557" s="7">
        <v>50</v>
      </c>
      <c r="J557" s="8">
        <f t="shared" si="24"/>
        <v>50</v>
      </c>
      <c r="K557" s="8" t="str">
        <f t="shared" si="25"/>
        <v>Correct</v>
      </c>
      <c r="L557" t="str">
        <f t="shared" si="26"/>
        <v>Young Adult</v>
      </c>
    </row>
    <row r="558" spans="1:12" x14ac:dyDescent="0.2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7">
        <v>30</v>
      </c>
      <c r="I558" s="7">
        <v>90</v>
      </c>
      <c r="J558" s="8">
        <f t="shared" si="24"/>
        <v>90</v>
      </c>
      <c r="K558" s="8" t="str">
        <f t="shared" si="25"/>
        <v>Correct</v>
      </c>
      <c r="L558" t="str">
        <f t="shared" si="26"/>
        <v>Young Adult</v>
      </c>
    </row>
    <row r="559" spans="1:12" x14ac:dyDescent="0.2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7">
        <v>25</v>
      </c>
      <c r="I559" s="7">
        <v>25</v>
      </c>
      <c r="J559" s="8">
        <f t="shared" si="24"/>
        <v>25</v>
      </c>
      <c r="K559" s="8" t="str">
        <f t="shared" si="25"/>
        <v>Correct</v>
      </c>
      <c r="L559" t="str">
        <f t="shared" si="26"/>
        <v>Senior Adult</v>
      </c>
    </row>
    <row r="560" spans="1:12" x14ac:dyDescent="0.2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7">
        <v>300</v>
      </c>
      <c r="I560" s="7">
        <v>1200</v>
      </c>
      <c r="J560" s="8">
        <f t="shared" si="24"/>
        <v>1200</v>
      </c>
      <c r="K560" s="8" t="str">
        <f t="shared" si="25"/>
        <v>Correct</v>
      </c>
      <c r="L560" t="str">
        <f t="shared" si="26"/>
        <v>Adult</v>
      </c>
    </row>
    <row r="561" spans="1:12" x14ac:dyDescent="0.2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7">
        <v>50</v>
      </c>
      <c r="I561" s="7">
        <v>50</v>
      </c>
      <c r="J561" s="8">
        <f t="shared" si="24"/>
        <v>50</v>
      </c>
      <c r="K561" s="8" t="str">
        <f t="shared" si="25"/>
        <v>Correct</v>
      </c>
      <c r="L561" t="str">
        <f t="shared" si="26"/>
        <v>Young Adult</v>
      </c>
    </row>
    <row r="562" spans="1:12" x14ac:dyDescent="0.2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7">
        <v>500</v>
      </c>
      <c r="I562" s="7">
        <v>2000</v>
      </c>
      <c r="J562" s="8">
        <f t="shared" si="24"/>
        <v>2000</v>
      </c>
      <c r="K562" s="8" t="str">
        <f t="shared" si="25"/>
        <v>Correct</v>
      </c>
      <c r="L562" t="str">
        <f t="shared" si="26"/>
        <v>Older Customer</v>
      </c>
    </row>
    <row r="563" spans="1:12" x14ac:dyDescent="0.2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7">
        <v>25</v>
      </c>
      <c r="I563" s="7">
        <v>50</v>
      </c>
      <c r="J563" s="8">
        <f t="shared" si="24"/>
        <v>50</v>
      </c>
      <c r="K563" s="8" t="str">
        <f t="shared" si="25"/>
        <v>Correct</v>
      </c>
      <c r="L563" t="str">
        <f t="shared" si="26"/>
        <v>Senior Adult</v>
      </c>
    </row>
    <row r="564" spans="1:12" x14ac:dyDescent="0.2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7">
        <v>30</v>
      </c>
      <c r="I564" s="7">
        <v>60</v>
      </c>
      <c r="J564" s="8">
        <f t="shared" si="24"/>
        <v>60</v>
      </c>
      <c r="K564" s="8" t="str">
        <f t="shared" si="25"/>
        <v>Correct</v>
      </c>
      <c r="L564" t="str">
        <f t="shared" si="26"/>
        <v>Young Adult</v>
      </c>
    </row>
    <row r="565" spans="1:12" x14ac:dyDescent="0.2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7">
        <v>50</v>
      </c>
      <c r="I565" s="7">
        <v>100</v>
      </c>
      <c r="J565" s="8">
        <f t="shared" si="24"/>
        <v>100</v>
      </c>
      <c r="K565" s="8" t="str">
        <f t="shared" si="25"/>
        <v>Correct</v>
      </c>
      <c r="L565" t="str">
        <f t="shared" si="26"/>
        <v>Senior Adult</v>
      </c>
    </row>
    <row r="566" spans="1:12" x14ac:dyDescent="0.2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7">
        <v>30</v>
      </c>
      <c r="I566" s="7">
        <v>60</v>
      </c>
      <c r="J566" s="8">
        <f t="shared" si="24"/>
        <v>60</v>
      </c>
      <c r="K566" s="8" t="str">
        <f t="shared" si="25"/>
        <v>Correct</v>
      </c>
      <c r="L566" t="str">
        <f t="shared" si="26"/>
        <v>Senior Adult</v>
      </c>
    </row>
    <row r="567" spans="1:12" x14ac:dyDescent="0.2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7">
        <v>30</v>
      </c>
      <c r="I567" s="7">
        <v>30</v>
      </c>
      <c r="J567" s="8">
        <f t="shared" si="24"/>
        <v>30</v>
      </c>
      <c r="K567" s="8" t="str">
        <f t="shared" si="25"/>
        <v>Correct</v>
      </c>
      <c r="L567" t="str">
        <f t="shared" si="26"/>
        <v>Older Customer</v>
      </c>
    </row>
    <row r="568" spans="1:12" x14ac:dyDescent="0.2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7">
        <v>300</v>
      </c>
      <c r="I568" s="7">
        <v>900</v>
      </c>
      <c r="J568" s="8">
        <f t="shared" si="24"/>
        <v>900</v>
      </c>
      <c r="K568" s="8" t="str">
        <f t="shared" si="25"/>
        <v>Correct</v>
      </c>
      <c r="L568" t="str">
        <f t="shared" si="26"/>
        <v>Young Adult</v>
      </c>
    </row>
    <row r="569" spans="1:12" x14ac:dyDescent="0.2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7">
        <v>300</v>
      </c>
      <c r="I569" s="7">
        <v>300</v>
      </c>
      <c r="J569" s="8">
        <f t="shared" si="24"/>
        <v>300</v>
      </c>
      <c r="K569" s="8" t="str">
        <f t="shared" si="25"/>
        <v>Correct</v>
      </c>
      <c r="L569" t="str">
        <f t="shared" si="26"/>
        <v>Senior Adult</v>
      </c>
    </row>
    <row r="570" spans="1:12" x14ac:dyDescent="0.2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7">
        <v>50</v>
      </c>
      <c r="I570" s="7">
        <v>200</v>
      </c>
      <c r="J570" s="8">
        <f t="shared" si="24"/>
        <v>200</v>
      </c>
      <c r="K570" s="8" t="str">
        <f t="shared" si="25"/>
        <v>Correct</v>
      </c>
      <c r="L570" t="str">
        <f t="shared" si="26"/>
        <v>Senior Adult</v>
      </c>
    </row>
    <row r="571" spans="1:12" x14ac:dyDescent="0.2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7">
        <v>500</v>
      </c>
      <c r="I571" s="7">
        <v>500</v>
      </c>
      <c r="J571" s="8">
        <f t="shared" si="24"/>
        <v>500</v>
      </c>
      <c r="K571" s="8" t="str">
        <f t="shared" si="25"/>
        <v>Correct</v>
      </c>
      <c r="L571" t="str">
        <f t="shared" si="26"/>
        <v>Senior Adult</v>
      </c>
    </row>
    <row r="572" spans="1:12" x14ac:dyDescent="0.2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7">
        <v>50</v>
      </c>
      <c r="I572" s="7">
        <v>50</v>
      </c>
      <c r="J572" s="8">
        <f t="shared" si="24"/>
        <v>50</v>
      </c>
      <c r="K572" s="8" t="str">
        <f t="shared" si="25"/>
        <v>Correct</v>
      </c>
      <c r="L572" t="str">
        <f t="shared" si="26"/>
        <v>Senior Adult</v>
      </c>
    </row>
    <row r="573" spans="1:12" x14ac:dyDescent="0.2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7">
        <v>500</v>
      </c>
      <c r="I573" s="7">
        <v>2000</v>
      </c>
      <c r="J573" s="8">
        <f t="shared" si="24"/>
        <v>2000</v>
      </c>
      <c r="K573" s="8" t="str">
        <f t="shared" si="25"/>
        <v>Correct</v>
      </c>
      <c r="L573" t="str">
        <f t="shared" si="26"/>
        <v>Adult</v>
      </c>
    </row>
    <row r="574" spans="1:12" x14ac:dyDescent="0.2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7">
        <v>30</v>
      </c>
      <c r="I574" s="7">
        <v>60</v>
      </c>
      <c r="J574" s="8">
        <f t="shared" si="24"/>
        <v>60</v>
      </c>
      <c r="K574" s="8" t="str">
        <f t="shared" si="25"/>
        <v>Correct</v>
      </c>
      <c r="L574" t="str">
        <f t="shared" si="26"/>
        <v>Senior Adult</v>
      </c>
    </row>
    <row r="575" spans="1:12" x14ac:dyDescent="0.2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7">
        <v>25</v>
      </c>
      <c r="I575" s="7">
        <v>50</v>
      </c>
      <c r="J575" s="8">
        <f t="shared" si="24"/>
        <v>50</v>
      </c>
      <c r="K575" s="8" t="str">
        <f t="shared" si="25"/>
        <v>Correct</v>
      </c>
      <c r="L575" t="str">
        <f t="shared" si="26"/>
        <v>Older Customer</v>
      </c>
    </row>
    <row r="576" spans="1:12" x14ac:dyDescent="0.2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7">
        <v>50</v>
      </c>
      <c r="I576" s="7">
        <v>100</v>
      </c>
      <c r="J576" s="8">
        <f t="shared" si="24"/>
        <v>100</v>
      </c>
      <c r="K576" s="8" t="str">
        <f t="shared" si="25"/>
        <v>Correct</v>
      </c>
      <c r="L576" t="str">
        <f t="shared" si="26"/>
        <v>Senior Adult</v>
      </c>
    </row>
    <row r="577" spans="1:12" x14ac:dyDescent="0.2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7">
        <v>50</v>
      </c>
      <c r="I577" s="7">
        <v>150</v>
      </c>
      <c r="J577" s="8">
        <f t="shared" si="24"/>
        <v>150</v>
      </c>
      <c r="K577" s="8" t="str">
        <f t="shared" si="25"/>
        <v>Correct</v>
      </c>
      <c r="L577" t="str">
        <f t="shared" si="26"/>
        <v>Adult</v>
      </c>
    </row>
    <row r="578" spans="1:12" x14ac:dyDescent="0.2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7">
        <v>500</v>
      </c>
      <c r="I578" s="7">
        <v>2000</v>
      </c>
      <c r="J578" s="8">
        <f t="shared" si="24"/>
        <v>2000</v>
      </c>
      <c r="K578" s="8" t="str">
        <f t="shared" si="25"/>
        <v>Correct</v>
      </c>
      <c r="L578" t="str">
        <f t="shared" si="26"/>
        <v>Young Adult</v>
      </c>
    </row>
    <row r="579" spans="1:12" x14ac:dyDescent="0.2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7">
        <v>30</v>
      </c>
      <c r="I579" s="7">
        <v>120</v>
      </c>
      <c r="J579" s="8">
        <f t="shared" ref="J579:J642" si="27">G579*H579</f>
        <v>120</v>
      </c>
      <c r="K579" s="8" t="str">
        <f t="shared" ref="K579:K642" si="28">IF(I579=J579,"Correct","Check")</f>
        <v>Correct</v>
      </c>
      <c r="L579" t="str">
        <f t="shared" ref="L579:L642" si="29">IF(E579&lt;=25,"Young Adult",IF(E579&lt;=40,"Adult",IF(E579&lt;=60,"Senior Adult","Older Customer")))</f>
        <v>Senior Adult</v>
      </c>
    </row>
    <row r="580" spans="1:12" x14ac:dyDescent="0.2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7">
        <v>30</v>
      </c>
      <c r="I580" s="7">
        <v>30</v>
      </c>
      <c r="J580" s="8">
        <f t="shared" si="27"/>
        <v>30</v>
      </c>
      <c r="K580" s="8" t="str">
        <f t="shared" si="28"/>
        <v>Correct</v>
      </c>
      <c r="L580" t="str">
        <f t="shared" si="29"/>
        <v>Adult</v>
      </c>
    </row>
    <row r="581" spans="1:12" x14ac:dyDescent="0.2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7">
        <v>500</v>
      </c>
      <c r="I581" s="7">
        <v>1500</v>
      </c>
      <c r="J581" s="8">
        <f t="shared" si="27"/>
        <v>1500</v>
      </c>
      <c r="K581" s="8" t="str">
        <f t="shared" si="28"/>
        <v>Correct</v>
      </c>
      <c r="L581" t="str">
        <f t="shared" si="29"/>
        <v>Adult</v>
      </c>
    </row>
    <row r="582" spans="1:12" x14ac:dyDescent="0.2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7">
        <v>30</v>
      </c>
      <c r="I582" s="7">
        <v>60</v>
      </c>
      <c r="J582" s="8">
        <f t="shared" si="27"/>
        <v>60</v>
      </c>
      <c r="K582" s="8" t="str">
        <f t="shared" si="28"/>
        <v>Correct</v>
      </c>
      <c r="L582" t="str">
        <f t="shared" si="29"/>
        <v>Senior Adult</v>
      </c>
    </row>
    <row r="583" spans="1:12" x14ac:dyDescent="0.2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7">
        <v>300</v>
      </c>
      <c r="I583" s="7">
        <v>900</v>
      </c>
      <c r="J583" s="8">
        <f t="shared" si="27"/>
        <v>900</v>
      </c>
      <c r="K583" s="8" t="str">
        <f t="shared" si="28"/>
        <v>Correct</v>
      </c>
      <c r="L583" t="str">
        <f t="shared" si="29"/>
        <v>Adult</v>
      </c>
    </row>
    <row r="584" spans="1:12" x14ac:dyDescent="0.2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7">
        <v>25</v>
      </c>
      <c r="I584" s="7">
        <v>100</v>
      </c>
      <c r="J584" s="8">
        <f t="shared" si="27"/>
        <v>100</v>
      </c>
      <c r="K584" s="8" t="str">
        <f t="shared" si="28"/>
        <v>Correct</v>
      </c>
      <c r="L584" t="str">
        <f t="shared" si="29"/>
        <v>Young Adult</v>
      </c>
    </row>
    <row r="585" spans="1:12" x14ac:dyDescent="0.2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7">
        <v>50</v>
      </c>
      <c r="I585" s="7">
        <v>200</v>
      </c>
      <c r="J585" s="8">
        <f t="shared" si="27"/>
        <v>200</v>
      </c>
      <c r="K585" s="8" t="str">
        <f t="shared" si="28"/>
        <v>Correct</v>
      </c>
      <c r="L585" t="str">
        <f t="shared" si="29"/>
        <v>Adult</v>
      </c>
    </row>
    <row r="586" spans="1:12" x14ac:dyDescent="0.2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7">
        <v>25</v>
      </c>
      <c r="I586" s="7">
        <v>25</v>
      </c>
      <c r="J586" s="8">
        <f t="shared" si="27"/>
        <v>25</v>
      </c>
      <c r="K586" s="8" t="str">
        <f t="shared" si="28"/>
        <v>Correct</v>
      </c>
      <c r="L586" t="str">
        <f t="shared" si="29"/>
        <v>Young Adult</v>
      </c>
    </row>
    <row r="587" spans="1:12" x14ac:dyDescent="0.2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7">
        <v>50</v>
      </c>
      <c r="I587" s="7">
        <v>50</v>
      </c>
      <c r="J587" s="8">
        <f t="shared" si="27"/>
        <v>50</v>
      </c>
      <c r="K587" s="8" t="str">
        <f t="shared" si="28"/>
        <v>Correct</v>
      </c>
      <c r="L587" t="str">
        <f t="shared" si="29"/>
        <v>Senior Adult</v>
      </c>
    </row>
    <row r="588" spans="1:12" x14ac:dyDescent="0.2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7">
        <v>300</v>
      </c>
      <c r="I588" s="7">
        <v>1200</v>
      </c>
      <c r="J588" s="8">
        <f t="shared" si="27"/>
        <v>1200</v>
      </c>
      <c r="K588" s="8" t="str">
        <f t="shared" si="28"/>
        <v>Correct</v>
      </c>
      <c r="L588" t="str">
        <f t="shared" si="29"/>
        <v>Adult</v>
      </c>
    </row>
    <row r="589" spans="1:12" x14ac:dyDescent="0.2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7">
        <v>30</v>
      </c>
      <c r="I589" s="7">
        <v>60</v>
      </c>
      <c r="J589" s="8">
        <f t="shared" si="27"/>
        <v>60</v>
      </c>
      <c r="K589" s="8" t="str">
        <f t="shared" si="28"/>
        <v>Correct</v>
      </c>
      <c r="L589" t="str">
        <f t="shared" si="29"/>
        <v>Adult</v>
      </c>
    </row>
    <row r="590" spans="1:12" x14ac:dyDescent="0.2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7">
        <v>500</v>
      </c>
      <c r="I590" s="7">
        <v>1000</v>
      </c>
      <c r="J590" s="8">
        <f t="shared" si="27"/>
        <v>1000</v>
      </c>
      <c r="K590" s="8" t="str">
        <f t="shared" si="28"/>
        <v>Correct</v>
      </c>
      <c r="L590" t="str">
        <f t="shared" si="29"/>
        <v>Adult</v>
      </c>
    </row>
    <row r="591" spans="1:12" x14ac:dyDescent="0.2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7">
        <v>300</v>
      </c>
      <c r="I591" s="7">
        <v>900</v>
      </c>
      <c r="J591" s="8">
        <f t="shared" si="27"/>
        <v>900</v>
      </c>
      <c r="K591" s="8" t="str">
        <f t="shared" si="28"/>
        <v>Correct</v>
      </c>
      <c r="L591" t="str">
        <f t="shared" si="29"/>
        <v>Adult</v>
      </c>
    </row>
    <row r="592" spans="1:12" x14ac:dyDescent="0.2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7">
        <v>25</v>
      </c>
      <c r="I592" s="7">
        <v>100</v>
      </c>
      <c r="J592" s="8">
        <f t="shared" si="27"/>
        <v>100</v>
      </c>
      <c r="K592" s="8" t="str">
        <f t="shared" si="28"/>
        <v>Correct</v>
      </c>
      <c r="L592" t="str">
        <f t="shared" si="29"/>
        <v>Senior Adult</v>
      </c>
    </row>
    <row r="593" spans="1:12" x14ac:dyDescent="0.2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7">
        <v>500</v>
      </c>
      <c r="I593" s="7">
        <v>2000</v>
      </c>
      <c r="J593" s="8">
        <f t="shared" si="27"/>
        <v>2000</v>
      </c>
      <c r="K593" s="8" t="str">
        <f t="shared" si="28"/>
        <v>Correct</v>
      </c>
      <c r="L593" t="str">
        <f t="shared" si="29"/>
        <v>Senior Adult</v>
      </c>
    </row>
    <row r="594" spans="1:12" x14ac:dyDescent="0.2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7">
        <v>30</v>
      </c>
      <c r="I594" s="7">
        <v>60</v>
      </c>
      <c r="J594" s="8">
        <f t="shared" si="27"/>
        <v>60</v>
      </c>
      <c r="K594" s="8" t="str">
        <f t="shared" si="28"/>
        <v>Correct</v>
      </c>
      <c r="L594" t="str">
        <f t="shared" si="29"/>
        <v>Adult</v>
      </c>
    </row>
    <row r="595" spans="1:12" x14ac:dyDescent="0.2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7">
        <v>300</v>
      </c>
      <c r="I595" s="7">
        <v>600</v>
      </c>
      <c r="J595" s="8">
        <f t="shared" si="27"/>
        <v>600</v>
      </c>
      <c r="K595" s="8" t="str">
        <f t="shared" si="28"/>
        <v>Correct</v>
      </c>
      <c r="L595" t="str">
        <f t="shared" si="29"/>
        <v>Young Adult</v>
      </c>
    </row>
    <row r="596" spans="1:12" x14ac:dyDescent="0.2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7">
        <v>500</v>
      </c>
      <c r="I596" s="7">
        <v>2000</v>
      </c>
      <c r="J596" s="8">
        <f t="shared" si="27"/>
        <v>2000</v>
      </c>
      <c r="K596" s="8" t="str">
        <f t="shared" si="28"/>
        <v>Correct</v>
      </c>
      <c r="L596" t="str">
        <f t="shared" si="29"/>
        <v>Young Adult</v>
      </c>
    </row>
    <row r="597" spans="1:12" x14ac:dyDescent="0.2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7">
        <v>300</v>
      </c>
      <c r="I597" s="7">
        <v>300</v>
      </c>
      <c r="J597" s="8">
        <f t="shared" si="27"/>
        <v>300</v>
      </c>
      <c r="K597" s="8" t="str">
        <f t="shared" si="28"/>
        <v>Correct</v>
      </c>
      <c r="L597" t="str">
        <f t="shared" si="29"/>
        <v>Older Customer</v>
      </c>
    </row>
    <row r="598" spans="1:12" x14ac:dyDescent="0.2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7">
        <v>300</v>
      </c>
      <c r="I598" s="7">
        <v>1200</v>
      </c>
      <c r="J598" s="8">
        <f t="shared" si="27"/>
        <v>1200</v>
      </c>
      <c r="K598" s="8" t="str">
        <f t="shared" si="28"/>
        <v>Correct</v>
      </c>
      <c r="L598" t="str">
        <f t="shared" si="29"/>
        <v>Young Adult</v>
      </c>
    </row>
    <row r="599" spans="1:12" x14ac:dyDescent="0.2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7">
        <v>30</v>
      </c>
      <c r="I599" s="7">
        <v>120</v>
      </c>
      <c r="J599" s="8">
        <f t="shared" si="27"/>
        <v>120</v>
      </c>
      <c r="K599" s="8" t="str">
        <f t="shared" si="28"/>
        <v>Correct</v>
      </c>
      <c r="L599" t="str">
        <f t="shared" si="29"/>
        <v>Adult</v>
      </c>
    </row>
    <row r="600" spans="1:12" x14ac:dyDescent="0.2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7">
        <v>50</v>
      </c>
      <c r="I600" s="7">
        <v>100</v>
      </c>
      <c r="J600" s="8">
        <f t="shared" si="27"/>
        <v>100</v>
      </c>
      <c r="K600" s="8" t="str">
        <f t="shared" si="28"/>
        <v>Correct</v>
      </c>
      <c r="L600" t="str">
        <f t="shared" si="29"/>
        <v>Adult</v>
      </c>
    </row>
    <row r="601" spans="1:12" x14ac:dyDescent="0.2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7">
        <v>500</v>
      </c>
      <c r="I601" s="7">
        <v>1000</v>
      </c>
      <c r="J601" s="8">
        <f t="shared" si="27"/>
        <v>1000</v>
      </c>
      <c r="K601" s="8" t="str">
        <f t="shared" si="28"/>
        <v>Correct</v>
      </c>
      <c r="L601" t="str">
        <f t="shared" si="29"/>
        <v>Senior Adult</v>
      </c>
    </row>
    <row r="602" spans="1:12" x14ac:dyDescent="0.2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7">
        <v>30</v>
      </c>
      <c r="I602" s="7">
        <v>30</v>
      </c>
      <c r="J602" s="8">
        <f t="shared" si="27"/>
        <v>30</v>
      </c>
      <c r="K602" s="8" t="str">
        <f t="shared" si="28"/>
        <v>Correct</v>
      </c>
      <c r="L602" t="str">
        <f t="shared" si="29"/>
        <v>Young Adult</v>
      </c>
    </row>
    <row r="603" spans="1:12" x14ac:dyDescent="0.2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7">
        <v>300</v>
      </c>
      <c r="I603" s="7">
        <v>300</v>
      </c>
      <c r="J603" s="8">
        <f t="shared" si="27"/>
        <v>300</v>
      </c>
      <c r="K603" s="8" t="str">
        <f t="shared" si="28"/>
        <v>Correct</v>
      </c>
      <c r="L603" t="str">
        <f t="shared" si="29"/>
        <v>Young Adult</v>
      </c>
    </row>
    <row r="604" spans="1:12" x14ac:dyDescent="0.2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7">
        <v>30</v>
      </c>
      <c r="I604" s="7">
        <v>90</v>
      </c>
      <c r="J604" s="8">
        <f t="shared" si="27"/>
        <v>90</v>
      </c>
      <c r="K604" s="8" t="str">
        <f t="shared" si="28"/>
        <v>Correct</v>
      </c>
      <c r="L604" t="str">
        <f t="shared" si="29"/>
        <v>Adult</v>
      </c>
    </row>
    <row r="605" spans="1:12" x14ac:dyDescent="0.2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7">
        <v>50</v>
      </c>
      <c r="I605" s="7">
        <v>200</v>
      </c>
      <c r="J605" s="8">
        <f t="shared" si="27"/>
        <v>200</v>
      </c>
      <c r="K605" s="8" t="str">
        <f t="shared" si="28"/>
        <v>Correct</v>
      </c>
      <c r="L605" t="str">
        <f t="shared" si="29"/>
        <v>Adult</v>
      </c>
    </row>
    <row r="606" spans="1:12" x14ac:dyDescent="0.2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7">
        <v>500</v>
      </c>
      <c r="I606" s="7">
        <v>1000</v>
      </c>
      <c r="J606" s="8">
        <f t="shared" si="27"/>
        <v>1000</v>
      </c>
      <c r="K606" s="8" t="str">
        <f t="shared" si="28"/>
        <v>Correct</v>
      </c>
      <c r="L606" t="str">
        <f t="shared" si="29"/>
        <v>Adult</v>
      </c>
    </row>
    <row r="607" spans="1:12" x14ac:dyDescent="0.2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7">
        <v>50</v>
      </c>
      <c r="I607" s="7">
        <v>50</v>
      </c>
      <c r="J607" s="8">
        <f t="shared" si="27"/>
        <v>50</v>
      </c>
      <c r="K607" s="8" t="str">
        <f t="shared" si="28"/>
        <v>Correct</v>
      </c>
      <c r="L607" t="str">
        <f t="shared" si="29"/>
        <v>Young Adult</v>
      </c>
    </row>
    <row r="608" spans="1:12" x14ac:dyDescent="0.2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7">
        <v>25</v>
      </c>
      <c r="I608" s="7">
        <v>75</v>
      </c>
      <c r="J608" s="8">
        <f t="shared" si="27"/>
        <v>75</v>
      </c>
      <c r="K608" s="8" t="str">
        <f t="shared" si="28"/>
        <v>Correct</v>
      </c>
      <c r="L608" t="str">
        <f t="shared" si="29"/>
        <v>Senior Adult</v>
      </c>
    </row>
    <row r="609" spans="1:12" x14ac:dyDescent="0.2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7">
        <v>500</v>
      </c>
      <c r="I609" s="7">
        <v>1500</v>
      </c>
      <c r="J609" s="8">
        <f t="shared" si="27"/>
        <v>1500</v>
      </c>
      <c r="K609" s="8" t="str">
        <f t="shared" si="28"/>
        <v>Correct</v>
      </c>
      <c r="L609" t="str">
        <f t="shared" si="29"/>
        <v>Senior Adult</v>
      </c>
    </row>
    <row r="610" spans="1:12" x14ac:dyDescent="0.2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7">
        <v>50</v>
      </c>
      <c r="I610" s="7">
        <v>100</v>
      </c>
      <c r="J610" s="8">
        <f t="shared" si="27"/>
        <v>100</v>
      </c>
      <c r="K610" s="8" t="str">
        <f t="shared" si="28"/>
        <v>Correct</v>
      </c>
      <c r="L610" t="str">
        <f t="shared" si="29"/>
        <v>Senior Adult</v>
      </c>
    </row>
    <row r="611" spans="1:12" x14ac:dyDescent="0.2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7">
        <v>300</v>
      </c>
      <c r="I611" s="7">
        <v>600</v>
      </c>
      <c r="J611" s="8">
        <f t="shared" si="27"/>
        <v>600</v>
      </c>
      <c r="K611" s="8" t="str">
        <f t="shared" si="28"/>
        <v>Correct</v>
      </c>
      <c r="L611" t="str">
        <f t="shared" si="29"/>
        <v>Adult</v>
      </c>
    </row>
    <row r="612" spans="1:12" x14ac:dyDescent="0.2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7">
        <v>500</v>
      </c>
      <c r="I612" s="7">
        <v>1500</v>
      </c>
      <c r="J612" s="8">
        <f t="shared" si="27"/>
        <v>1500</v>
      </c>
      <c r="K612" s="8" t="str">
        <f t="shared" si="28"/>
        <v>Correct</v>
      </c>
      <c r="L612" t="str">
        <f t="shared" si="29"/>
        <v>Senior Adult</v>
      </c>
    </row>
    <row r="613" spans="1:12" x14ac:dyDescent="0.2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7">
        <v>500</v>
      </c>
      <c r="I613" s="7">
        <v>500</v>
      </c>
      <c r="J613" s="8">
        <f t="shared" si="27"/>
        <v>500</v>
      </c>
      <c r="K613" s="8" t="str">
        <f t="shared" si="28"/>
        <v>Correct</v>
      </c>
      <c r="L613" t="str">
        <f t="shared" si="29"/>
        <v>Older Customer</v>
      </c>
    </row>
    <row r="614" spans="1:12" x14ac:dyDescent="0.2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7">
        <v>30</v>
      </c>
      <c r="I614" s="7">
        <v>90</v>
      </c>
      <c r="J614" s="8">
        <f t="shared" si="27"/>
        <v>90</v>
      </c>
      <c r="K614" s="8" t="str">
        <f t="shared" si="28"/>
        <v>Correct</v>
      </c>
      <c r="L614" t="str">
        <f t="shared" si="29"/>
        <v>Senior Adult</v>
      </c>
    </row>
    <row r="615" spans="1:12" x14ac:dyDescent="0.2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7">
        <v>300</v>
      </c>
      <c r="I615" s="7">
        <v>1200</v>
      </c>
      <c r="J615" s="8">
        <f t="shared" si="27"/>
        <v>1200</v>
      </c>
      <c r="K615" s="8" t="str">
        <f t="shared" si="28"/>
        <v>Correct</v>
      </c>
      <c r="L615" t="str">
        <f t="shared" si="29"/>
        <v>Adult</v>
      </c>
    </row>
    <row r="616" spans="1:12" x14ac:dyDescent="0.2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7">
        <v>25</v>
      </c>
      <c r="I616" s="7">
        <v>100</v>
      </c>
      <c r="J616" s="8">
        <f t="shared" si="27"/>
        <v>100</v>
      </c>
      <c r="K616" s="8" t="str">
        <f t="shared" si="28"/>
        <v>Correct</v>
      </c>
      <c r="L616" t="str">
        <f t="shared" si="29"/>
        <v>Older Customer</v>
      </c>
    </row>
    <row r="617" spans="1:12" x14ac:dyDescent="0.2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7">
        <v>50</v>
      </c>
      <c r="I617" s="7">
        <v>100</v>
      </c>
      <c r="J617" s="8">
        <f t="shared" si="27"/>
        <v>100</v>
      </c>
      <c r="K617" s="8" t="str">
        <f t="shared" si="28"/>
        <v>Correct</v>
      </c>
      <c r="L617" t="str">
        <f t="shared" si="29"/>
        <v>Senior Adult</v>
      </c>
    </row>
    <row r="618" spans="1:12" x14ac:dyDescent="0.2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7">
        <v>30</v>
      </c>
      <c r="I618" s="7">
        <v>30</v>
      </c>
      <c r="J618" s="8">
        <f t="shared" si="27"/>
        <v>30</v>
      </c>
      <c r="K618" s="8" t="str">
        <f t="shared" si="28"/>
        <v>Correct</v>
      </c>
      <c r="L618" t="str">
        <f t="shared" si="29"/>
        <v>Adult</v>
      </c>
    </row>
    <row r="619" spans="1:12" x14ac:dyDescent="0.2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7">
        <v>50</v>
      </c>
      <c r="I619" s="7">
        <v>50</v>
      </c>
      <c r="J619" s="8">
        <f t="shared" si="27"/>
        <v>50</v>
      </c>
      <c r="K619" s="8" t="str">
        <f t="shared" si="28"/>
        <v>Correct</v>
      </c>
      <c r="L619" t="str">
        <f t="shared" si="29"/>
        <v>Adult</v>
      </c>
    </row>
    <row r="620" spans="1:12" x14ac:dyDescent="0.2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7">
        <v>25</v>
      </c>
      <c r="I620" s="7">
        <v>100</v>
      </c>
      <c r="J620" s="8">
        <f t="shared" si="27"/>
        <v>100</v>
      </c>
      <c r="K620" s="8" t="str">
        <f t="shared" si="28"/>
        <v>Correct</v>
      </c>
      <c r="L620" t="str">
        <f t="shared" si="29"/>
        <v>Senior Adult</v>
      </c>
    </row>
    <row r="621" spans="1:12" x14ac:dyDescent="0.2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7">
        <v>25</v>
      </c>
      <c r="I621" s="7">
        <v>75</v>
      </c>
      <c r="J621" s="8">
        <f t="shared" si="27"/>
        <v>75</v>
      </c>
      <c r="K621" s="8" t="str">
        <f t="shared" si="28"/>
        <v>Correct</v>
      </c>
      <c r="L621" t="str">
        <f t="shared" si="29"/>
        <v>Older Customer</v>
      </c>
    </row>
    <row r="622" spans="1:12" x14ac:dyDescent="0.2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7">
        <v>500</v>
      </c>
      <c r="I622" s="7">
        <v>1000</v>
      </c>
      <c r="J622" s="8">
        <f t="shared" si="27"/>
        <v>1000</v>
      </c>
      <c r="K622" s="8" t="str">
        <f t="shared" si="28"/>
        <v>Correct</v>
      </c>
      <c r="L622" t="str">
        <f t="shared" si="29"/>
        <v>Adult</v>
      </c>
    </row>
    <row r="623" spans="1:12" x14ac:dyDescent="0.2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7">
        <v>25</v>
      </c>
      <c r="I623" s="7">
        <v>75</v>
      </c>
      <c r="J623" s="8">
        <f t="shared" si="27"/>
        <v>75</v>
      </c>
      <c r="K623" s="8" t="str">
        <f t="shared" si="28"/>
        <v>Correct</v>
      </c>
      <c r="L623" t="str">
        <f t="shared" si="29"/>
        <v>Senior Adult</v>
      </c>
    </row>
    <row r="624" spans="1:12" x14ac:dyDescent="0.2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7">
        <v>50</v>
      </c>
      <c r="I624" s="7">
        <v>150</v>
      </c>
      <c r="J624" s="8">
        <f t="shared" si="27"/>
        <v>150</v>
      </c>
      <c r="K624" s="8" t="str">
        <f t="shared" si="28"/>
        <v>Correct</v>
      </c>
      <c r="L624" t="str">
        <f t="shared" si="29"/>
        <v>Adult</v>
      </c>
    </row>
    <row r="625" spans="1:12" x14ac:dyDescent="0.2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7">
        <v>300</v>
      </c>
      <c r="I625" s="7">
        <v>900</v>
      </c>
      <c r="J625" s="8">
        <f t="shared" si="27"/>
        <v>900</v>
      </c>
      <c r="K625" s="8" t="str">
        <f t="shared" si="28"/>
        <v>Correct</v>
      </c>
      <c r="L625" t="str">
        <f t="shared" si="29"/>
        <v>Adult</v>
      </c>
    </row>
    <row r="626" spans="1:12" x14ac:dyDescent="0.2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7">
        <v>300</v>
      </c>
      <c r="I626" s="7">
        <v>300</v>
      </c>
      <c r="J626" s="8">
        <f t="shared" si="27"/>
        <v>300</v>
      </c>
      <c r="K626" s="8" t="str">
        <f t="shared" si="28"/>
        <v>Correct</v>
      </c>
      <c r="L626" t="str">
        <f t="shared" si="29"/>
        <v>Adult</v>
      </c>
    </row>
    <row r="627" spans="1:12" x14ac:dyDescent="0.2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7">
        <v>500</v>
      </c>
      <c r="I627" s="7">
        <v>2000</v>
      </c>
      <c r="J627" s="8">
        <f t="shared" si="27"/>
        <v>2000</v>
      </c>
      <c r="K627" s="8" t="str">
        <f t="shared" si="28"/>
        <v>Correct</v>
      </c>
      <c r="L627" t="str">
        <f t="shared" si="29"/>
        <v>Adult</v>
      </c>
    </row>
    <row r="628" spans="1:12" x14ac:dyDescent="0.2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7">
        <v>50</v>
      </c>
      <c r="I628" s="7">
        <v>50</v>
      </c>
      <c r="J628" s="8">
        <f t="shared" si="27"/>
        <v>50</v>
      </c>
      <c r="K628" s="8" t="str">
        <f t="shared" si="28"/>
        <v>Correct</v>
      </c>
      <c r="L628" t="str">
        <f t="shared" si="29"/>
        <v>Senior Adult</v>
      </c>
    </row>
    <row r="629" spans="1:12" x14ac:dyDescent="0.2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7">
        <v>50</v>
      </c>
      <c r="I629" s="7">
        <v>200</v>
      </c>
      <c r="J629" s="8">
        <f t="shared" si="27"/>
        <v>200</v>
      </c>
      <c r="K629" s="8" t="str">
        <f t="shared" si="28"/>
        <v>Correct</v>
      </c>
      <c r="L629" t="str">
        <f t="shared" si="29"/>
        <v>Young Adult</v>
      </c>
    </row>
    <row r="630" spans="1:12" x14ac:dyDescent="0.2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7">
        <v>25</v>
      </c>
      <c r="I630" s="7">
        <v>50</v>
      </c>
      <c r="J630" s="8">
        <f t="shared" si="27"/>
        <v>50</v>
      </c>
      <c r="K630" s="8" t="str">
        <f t="shared" si="28"/>
        <v>Correct</v>
      </c>
      <c r="L630" t="str">
        <f t="shared" si="29"/>
        <v>Older Customer</v>
      </c>
    </row>
    <row r="631" spans="1:12" x14ac:dyDescent="0.2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7">
        <v>50</v>
      </c>
      <c r="I631" s="7">
        <v>100</v>
      </c>
      <c r="J631" s="8">
        <f t="shared" si="27"/>
        <v>100</v>
      </c>
      <c r="K631" s="8" t="str">
        <f t="shared" si="28"/>
        <v>Correct</v>
      </c>
      <c r="L631" t="str">
        <f t="shared" si="29"/>
        <v>Senior Adult</v>
      </c>
    </row>
    <row r="632" spans="1:12" x14ac:dyDescent="0.2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7">
        <v>30</v>
      </c>
      <c r="I632" s="7">
        <v>90</v>
      </c>
      <c r="J632" s="8">
        <f t="shared" si="27"/>
        <v>90</v>
      </c>
      <c r="K632" s="8" t="str">
        <f t="shared" si="28"/>
        <v>Correct</v>
      </c>
      <c r="L632" t="str">
        <f t="shared" si="29"/>
        <v>Senior Adult</v>
      </c>
    </row>
    <row r="633" spans="1:12" x14ac:dyDescent="0.2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7">
        <v>25</v>
      </c>
      <c r="I633" s="7">
        <v>100</v>
      </c>
      <c r="J633" s="8">
        <f t="shared" si="27"/>
        <v>100</v>
      </c>
      <c r="K633" s="8" t="str">
        <f t="shared" si="28"/>
        <v>Correct</v>
      </c>
      <c r="L633" t="str">
        <f t="shared" si="29"/>
        <v>Adult</v>
      </c>
    </row>
    <row r="634" spans="1:12" x14ac:dyDescent="0.2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7">
        <v>30</v>
      </c>
      <c r="I634" s="7">
        <v>120</v>
      </c>
      <c r="J634" s="8">
        <f t="shared" si="27"/>
        <v>120</v>
      </c>
      <c r="K634" s="8" t="str">
        <f t="shared" si="28"/>
        <v>Correct</v>
      </c>
      <c r="L634" t="str">
        <f t="shared" si="29"/>
        <v>Adult</v>
      </c>
    </row>
    <row r="635" spans="1:12" x14ac:dyDescent="0.2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7">
        <v>500</v>
      </c>
      <c r="I635" s="7">
        <v>2000</v>
      </c>
      <c r="J635" s="8">
        <f t="shared" si="27"/>
        <v>2000</v>
      </c>
      <c r="K635" s="8" t="str">
        <f t="shared" si="28"/>
        <v>Correct</v>
      </c>
      <c r="L635" t="str">
        <f t="shared" si="29"/>
        <v>Senior Adult</v>
      </c>
    </row>
    <row r="636" spans="1:12" x14ac:dyDescent="0.2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7">
        <v>300</v>
      </c>
      <c r="I636" s="7">
        <v>900</v>
      </c>
      <c r="J636" s="8">
        <f t="shared" si="27"/>
        <v>900</v>
      </c>
      <c r="K636" s="8" t="str">
        <f t="shared" si="28"/>
        <v>Correct</v>
      </c>
      <c r="L636" t="str">
        <f t="shared" si="29"/>
        <v>Older Customer</v>
      </c>
    </row>
    <row r="637" spans="1:12" x14ac:dyDescent="0.2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7">
        <v>500</v>
      </c>
      <c r="I637" s="7">
        <v>1500</v>
      </c>
      <c r="J637" s="8">
        <f t="shared" si="27"/>
        <v>1500</v>
      </c>
      <c r="K637" s="8" t="str">
        <f t="shared" si="28"/>
        <v>Correct</v>
      </c>
      <c r="L637" t="str">
        <f t="shared" si="29"/>
        <v>Young Adult</v>
      </c>
    </row>
    <row r="638" spans="1:12" x14ac:dyDescent="0.2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7">
        <v>300</v>
      </c>
      <c r="I638" s="7">
        <v>600</v>
      </c>
      <c r="J638" s="8">
        <f t="shared" si="27"/>
        <v>600</v>
      </c>
      <c r="K638" s="8" t="str">
        <f t="shared" si="28"/>
        <v>Correct</v>
      </c>
      <c r="L638" t="str">
        <f t="shared" si="29"/>
        <v>Senior Adult</v>
      </c>
    </row>
    <row r="639" spans="1:12" x14ac:dyDescent="0.2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7">
        <v>500</v>
      </c>
      <c r="I639" s="7">
        <v>500</v>
      </c>
      <c r="J639" s="8">
        <f t="shared" si="27"/>
        <v>500</v>
      </c>
      <c r="K639" s="8" t="str">
        <f t="shared" si="28"/>
        <v>Correct</v>
      </c>
      <c r="L639" t="str">
        <f t="shared" si="29"/>
        <v>Senior Adult</v>
      </c>
    </row>
    <row r="640" spans="1:12" x14ac:dyDescent="0.2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7">
        <v>50</v>
      </c>
      <c r="I640" s="7">
        <v>200</v>
      </c>
      <c r="J640" s="8">
        <f t="shared" si="27"/>
        <v>200</v>
      </c>
      <c r="K640" s="8" t="str">
        <f t="shared" si="28"/>
        <v>Correct</v>
      </c>
      <c r="L640" t="str">
        <f t="shared" si="29"/>
        <v>Older Customer</v>
      </c>
    </row>
    <row r="641" spans="1:12" x14ac:dyDescent="0.2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7">
        <v>30</v>
      </c>
      <c r="I641" s="7">
        <v>120</v>
      </c>
      <c r="J641" s="8">
        <f t="shared" si="27"/>
        <v>120</v>
      </c>
      <c r="K641" s="8" t="str">
        <f t="shared" si="28"/>
        <v>Correct</v>
      </c>
      <c r="L641" t="str">
        <f t="shared" si="29"/>
        <v>Senior Adult</v>
      </c>
    </row>
    <row r="642" spans="1:12" x14ac:dyDescent="0.2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7">
        <v>300</v>
      </c>
      <c r="I642" s="7">
        <v>300</v>
      </c>
      <c r="J642" s="8">
        <f t="shared" si="27"/>
        <v>300</v>
      </c>
      <c r="K642" s="8" t="str">
        <f t="shared" si="28"/>
        <v>Correct</v>
      </c>
      <c r="L642" t="str">
        <f t="shared" si="29"/>
        <v>Adult</v>
      </c>
    </row>
    <row r="643" spans="1:12" x14ac:dyDescent="0.2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7">
        <v>25</v>
      </c>
      <c r="I643" s="7">
        <v>100</v>
      </c>
      <c r="J643" s="8">
        <f t="shared" ref="J643:J706" si="30">G643*H643</f>
        <v>100</v>
      </c>
      <c r="K643" s="8" t="str">
        <f t="shared" ref="K643:K706" si="31">IF(I643=J643,"Correct","Check")</f>
        <v>Correct</v>
      </c>
      <c r="L643" t="str">
        <f t="shared" ref="L643:L706" si="32">IF(E643&lt;=25,"Young Adult",IF(E643&lt;=40,"Adult",IF(E643&lt;=60,"Senior Adult","Older Customer")))</f>
        <v>Senior Adult</v>
      </c>
    </row>
    <row r="644" spans="1:12" x14ac:dyDescent="0.2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7">
        <v>30</v>
      </c>
      <c r="I644" s="7">
        <v>90</v>
      </c>
      <c r="J644" s="8">
        <f t="shared" si="30"/>
        <v>90</v>
      </c>
      <c r="K644" s="8" t="str">
        <f t="shared" si="31"/>
        <v>Correct</v>
      </c>
      <c r="L644" t="str">
        <f t="shared" si="32"/>
        <v>Adult</v>
      </c>
    </row>
    <row r="645" spans="1:12" x14ac:dyDescent="0.2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7">
        <v>25</v>
      </c>
      <c r="I645" s="7">
        <v>75</v>
      </c>
      <c r="J645" s="8">
        <f t="shared" si="30"/>
        <v>75</v>
      </c>
      <c r="K645" s="8" t="str">
        <f t="shared" si="31"/>
        <v>Correct</v>
      </c>
      <c r="L645" t="str">
        <f t="shared" si="32"/>
        <v>Young Adult</v>
      </c>
    </row>
    <row r="646" spans="1:12" x14ac:dyDescent="0.2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7">
        <v>30</v>
      </c>
      <c r="I646" s="7">
        <v>120</v>
      </c>
      <c r="J646" s="8">
        <f t="shared" si="30"/>
        <v>120</v>
      </c>
      <c r="K646" s="8" t="str">
        <f t="shared" si="31"/>
        <v>Correct</v>
      </c>
      <c r="L646" t="str">
        <f t="shared" si="32"/>
        <v>Adult</v>
      </c>
    </row>
    <row r="647" spans="1:12" x14ac:dyDescent="0.2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7">
        <v>30</v>
      </c>
      <c r="I647" s="7">
        <v>90</v>
      </c>
      <c r="J647" s="8">
        <f t="shared" si="30"/>
        <v>90</v>
      </c>
      <c r="K647" s="8" t="str">
        <f t="shared" si="31"/>
        <v>Correct</v>
      </c>
      <c r="L647" t="str">
        <f t="shared" si="32"/>
        <v>Adult</v>
      </c>
    </row>
    <row r="648" spans="1:12" x14ac:dyDescent="0.2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7">
        <v>500</v>
      </c>
      <c r="I648" s="7">
        <v>1500</v>
      </c>
      <c r="J648" s="8">
        <f t="shared" si="30"/>
        <v>1500</v>
      </c>
      <c r="K648" s="8" t="str">
        <f t="shared" si="31"/>
        <v>Correct</v>
      </c>
      <c r="L648" t="str">
        <f t="shared" si="32"/>
        <v>Senior Adult</v>
      </c>
    </row>
    <row r="649" spans="1:12" x14ac:dyDescent="0.2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7">
        <v>300</v>
      </c>
      <c r="I649" s="7">
        <v>1200</v>
      </c>
      <c r="J649" s="8">
        <f t="shared" si="30"/>
        <v>1200</v>
      </c>
      <c r="K649" s="8" t="str">
        <f t="shared" si="31"/>
        <v>Correct</v>
      </c>
      <c r="L649" t="str">
        <f t="shared" si="32"/>
        <v>Senior Adult</v>
      </c>
    </row>
    <row r="650" spans="1:12" x14ac:dyDescent="0.2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7">
        <v>300</v>
      </c>
      <c r="I650" s="7">
        <v>600</v>
      </c>
      <c r="J650" s="8">
        <f t="shared" si="30"/>
        <v>600</v>
      </c>
      <c r="K650" s="8" t="str">
        <f t="shared" si="31"/>
        <v>Correct</v>
      </c>
      <c r="L650" t="str">
        <f t="shared" si="32"/>
        <v>Senior Adult</v>
      </c>
    </row>
    <row r="651" spans="1:12" x14ac:dyDescent="0.2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7">
        <v>30</v>
      </c>
      <c r="I651" s="7">
        <v>30</v>
      </c>
      <c r="J651" s="8">
        <f t="shared" si="30"/>
        <v>30</v>
      </c>
      <c r="K651" s="8" t="str">
        <f t="shared" si="31"/>
        <v>Correct</v>
      </c>
      <c r="L651" t="str">
        <f t="shared" si="32"/>
        <v>Senior Adult</v>
      </c>
    </row>
    <row r="652" spans="1:12" x14ac:dyDescent="0.2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7">
        <v>50</v>
      </c>
      <c r="I652" s="7">
        <v>150</v>
      </c>
      <c r="J652" s="8">
        <f t="shared" si="30"/>
        <v>150</v>
      </c>
      <c r="K652" s="8" t="str">
        <f t="shared" si="31"/>
        <v>Correct</v>
      </c>
      <c r="L652" t="str">
        <f t="shared" si="32"/>
        <v>Senior Adult</v>
      </c>
    </row>
    <row r="653" spans="1:12" x14ac:dyDescent="0.2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7">
        <v>50</v>
      </c>
      <c r="I653" s="7">
        <v>100</v>
      </c>
      <c r="J653" s="8">
        <f t="shared" si="30"/>
        <v>100</v>
      </c>
      <c r="K653" s="8" t="str">
        <f t="shared" si="31"/>
        <v>Correct</v>
      </c>
      <c r="L653" t="str">
        <f t="shared" si="32"/>
        <v>Adult</v>
      </c>
    </row>
    <row r="654" spans="1:12" x14ac:dyDescent="0.2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7">
        <v>25</v>
      </c>
      <c r="I654" s="7">
        <v>75</v>
      </c>
      <c r="J654" s="8">
        <f t="shared" si="30"/>
        <v>75</v>
      </c>
      <c r="K654" s="8" t="str">
        <f t="shared" si="31"/>
        <v>Correct</v>
      </c>
      <c r="L654" t="str">
        <f t="shared" si="32"/>
        <v>Senior Adult</v>
      </c>
    </row>
    <row r="655" spans="1:12" x14ac:dyDescent="0.2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7">
        <v>25</v>
      </c>
      <c r="I655" s="7">
        <v>75</v>
      </c>
      <c r="J655" s="8">
        <f t="shared" si="30"/>
        <v>75</v>
      </c>
      <c r="K655" s="8" t="str">
        <f t="shared" si="31"/>
        <v>Correct</v>
      </c>
      <c r="L655" t="str">
        <f t="shared" si="32"/>
        <v>Senior Adult</v>
      </c>
    </row>
    <row r="656" spans="1:12" x14ac:dyDescent="0.2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7">
        <v>500</v>
      </c>
      <c r="I656" s="7">
        <v>500</v>
      </c>
      <c r="J656" s="8">
        <f t="shared" si="30"/>
        <v>500</v>
      </c>
      <c r="K656" s="8" t="str">
        <f t="shared" si="31"/>
        <v>Correct</v>
      </c>
      <c r="L656" t="str">
        <f t="shared" si="32"/>
        <v>Senior Adult</v>
      </c>
    </row>
    <row r="657" spans="1:12" x14ac:dyDescent="0.2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7">
        <v>30</v>
      </c>
      <c r="I657" s="7">
        <v>90</v>
      </c>
      <c r="J657" s="8">
        <f t="shared" si="30"/>
        <v>90</v>
      </c>
      <c r="K657" s="8" t="str">
        <f t="shared" si="31"/>
        <v>Correct</v>
      </c>
      <c r="L657" t="str">
        <f t="shared" si="32"/>
        <v>Adult</v>
      </c>
    </row>
    <row r="658" spans="1:12" x14ac:dyDescent="0.2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7">
        <v>25</v>
      </c>
      <c r="I658" s="7">
        <v>25</v>
      </c>
      <c r="J658" s="8">
        <f t="shared" si="30"/>
        <v>25</v>
      </c>
      <c r="K658" s="8" t="str">
        <f t="shared" si="31"/>
        <v>Correct</v>
      </c>
      <c r="L658" t="str">
        <f t="shared" si="32"/>
        <v>Adult</v>
      </c>
    </row>
    <row r="659" spans="1:12" x14ac:dyDescent="0.2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7">
        <v>25</v>
      </c>
      <c r="I659" s="7">
        <v>25</v>
      </c>
      <c r="J659" s="8">
        <f t="shared" si="30"/>
        <v>25</v>
      </c>
      <c r="K659" s="8" t="str">
        <f t="shared" si="31"/>
        <v>Correct</v>
      </c>
      <c r="L659" t="str">
        <f t="shared" si="32"/>
        <v>Senior Adult</v>
      </c>
    </row>
    <row r="660" spans="1:12" x14ac:dyDescent="0.2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7">
        <v>30</v>
      </c>
      <c r="I660" s="7">
        <v>30</v>
      </c>
      <c r="J660" s="8">
        <f t="shared" si="30"/>
        <v>30</v>
      </c>
      <c r="K660" s="8" t="str">
        <f t="shared" si="31"/>
        <v>Correct</v>
      </c>
      <c r="L660" t="str">
        <f t="shared" si="32"/>
        <v>Adult</v>
      </c>
    </row>
    <row r="661" spans="1:12" x14ac:dyDescent="0.2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7">
        <v>500</v>
      </c>
      <c r="I661" s="7">
        <v>1000</v>
      </c>
      <c r="J661" s="8">
        <f t="shared" si="30"/>
        <v>1000</v>
      </c>
      <c r="K661" s="8" t="str">
        <f t="shared" si="31"/>
        <v>Correct</v>
      </c>
      <c r="L661" t="str">
        <f t="shared" si="32"/>
        <v>Adult</v>
      </c>
    </row>
    <row r="662" spans="1:12" x14ac:dyDescent="0.2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7">
        <v>25</v>
      </c>
      <c r="I662" s="7">
        <v>100</v>
      </c>
      <c r="J662" s="8">
        <f t="shared" si="30"/>
        <v>100</v>
      </c>
      <c r="K662" s="8" t="str">
        <f t="shared" si="31"/>
        <v>Correct</v>
      </c>
      <c r="L662" t="str">
        <f t="shared" si="32"/>
        <v>Senior Adult</v>
      </c>
    </row>
    <row r="663" spans="1:12" x14ac:dyDescent="0.2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7">
        <v>500</v>
      </c>
      <c r="I663" s="7">
        <v>1000</v>
      </c>
      <c r="J663" s="8">
        <f t="shared" si="30"/>
        <v>1000</v>
      </c>
      <c r="K663" s="8" t="str">
        <f t="shared" si="31"/>
        <v>Correct</v>
      </c>
      <c r="L663" t="str">
        <f t="shared" si="32"/>
        <v>Senior Adult</v>
      </c>
    </row>
    <row r="664" spans="1:12" x14ac:dyDescent="0.2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7">
        <v>300</v>
      </c>
      <c r="I664" s="7">
        <v>1200</v>
      </c>
      <c r="J664" s="8">
        <f t="shared" si="30"/>
        <v>1200</v>
      </c>
      <c r="K664" s="8" t="str">
        <f t="shared" si="31"/>
        <v>Correct</v>
      </c>
      <c r="L664" t="str">
        <f t="shared" si="32"/>
        <v>Young Adult</v>
      </c>
    </row>
    <row r="665" spans="1:12" x14ac:dyDescent="0.2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7">
        <v>500</v>
      </c>
      <c r="I665" s="7">
        <v>2000</v>
      </c>
      <c r="J665" s="8">
        <f t="shared" si="30"/>
        <v>2000</v>
      </c>
      <c r="K665" s="8" t="str">
        <f t="shared" si="31"/>
        <v>Correct</v>
      </c>
      <c r="L665" t="str">
        <f t="shared" si="32"/>
        <v>Senior Adult</v>
      </c>
    </row>
    <row r="666" spans="1:12" x14ac:dyDescent="0.2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7">
        <v>50</v>
      </c>
      <c r="I666" s="7">
        <v>50</v>
      </c>
      <c r="J666" s="8">
        <f t="shared" si="30"/>
        <v>50</v>
      </c>
      <c r="K666" s="8" t="str">
        <f t="shared" si="31"/>
        <v>Correct</v>
      </c>
      <c r="L666" t="str">
        <f t="shared" si="32"/>
        <v>Senior Adult</v>
      </c>
    </row>
    <row r="667" spans="1:12" x14ac:dyDescent="0.2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7">
        <v>50</v>
      </c>
      <c r="I667" s="7">
        <v>150</v>
      </c>
      <c r="J667" s="8">
        <f t="shared" si="30"/>
        <v>150</v>
      </c>
      <c r="K667" s="8" t="str">
        <f t="shared" si="31"/>
        <v>Correct</v>
      </c>
      <c r="L667" t="str">
        <f t="shared" si="32"/>
        <v>Senior Adult</v>
      </c>
    </row>
    <row r="668" spans="1:12" x14ac:dyDescent="0.2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7">
        <v>500</v>
      </c>
      <c r="I668" s="7">
        <v>500</v>
      </c>
      <c r="J668" s="8">
        <f t="shared" si="30"/>
        <v>500</v>
      </c>
      <c r="K668" s="8" t="str">
        <f t="shared" si="31"/>
        <v>Correct</v>
      </c>
      <c r="L668" t="str">
        <f t="shared" si="32"/>
        <v>Adult</v>
      </c>
    </row>
    <row r="669" spans="1:12" x14ac:dyDescent="0.2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7">
        <v>50</v>
      </c>
      <c r="I669" s="7">
        <v>150</v>
      </c>
      <c r="J669" s="8">
        <f t="shared" si="30"/>
        <v>150</v>
      </c>
      <c r="K669" s="8" t="str">
        <f t="shared" si="31"/>
        <v>Correct</v>
      </c>
      <c r="L669" t="str">
        <f t="shared" si="32"/>
        <v>Older Customer</v>
      </c>
    </row>
    <row r="670" spans="1:12" x14ac:dyDescent="0.2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7">
        <v>300</v>
      </c>
      <c r="I670" s="7">
        <v>1200</v>
      </c>
      <c r="J670" s="8">
        <f t="shared" si="30"/>
        <v>1200</v>
      </c>
      <c r="K670" s="8" t="str">
        <f t="shared" si="31"/>
        <v>Correct</v>
      </c>
      <c r="L670" t="str">
        <f t="shared" si="32"/>
        <v>Young Adult</v>
      </c>
    </row>
    <row r="671" spans="1:12" x14ac:dyDescent="0.2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7">
        <v>30</v>
      </c>
      <c r="I671" s="7">
        <v>30</v>
      </c>
      <c r="J671" s="8">
        <f t="shared" si="30"/>
        <v>30</v>
      </c>
      <c r="K671" s="8" t="str">
        <f t="shared" si="31"/>
        <v>Correct</v>
      </c>
      <c r="L671" t="str">
        <f t="shared" si="32"/>
        <v>Adult</v>
      </c>
    </row>
    <row r="672" spans="1:12" x14ac:dyDescent="0.2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7">
        <v>50</v>
      </c>
      <c r="I672" s="7">
        <v>150</v>
      </c>
      <c r="J672" s="8">
        <f t="shared" si="30"/>
        <v>150</v>
      </c>
      <c r="K672" s="8" t="str">
        <f t="shared" si="31"/>
        <v>Correct</v>
      </c>
      <c r="L672" t="str">
        <f t="shared" si="32"/>
        <v>Older Customer</v>
      </c>
    </row>
    <row r="673" spans="1:12" x14ac:dyDescent="0.2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7">
        <v>50</v>
      </c>
      <c r="I673" s="7">
        <v>100</v>
      </c>
      <c r="J673" s="8">
        <f t="shared" si="30"/>
        <v>100</v>
      </c>
      <c r="K673" s="8" t="str">
        <f t="shared" si="31"/>
        <v>Correct</v>
      </c>
      <c r="L673" t="str">
        <f t="shared" si="32"/>
        <v>Adult</v>
      </c>
    </row>
    <row r="674" spans="1:12" x14ac:dyDescent="0.2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7">
        <v>500</v>
      </c>
      <c r="I674" s="7">
        <v>1500</v>
      </c>
      <c r="J674" s="8">
        <f t="shared" si="30"/>
        <v>1500</v>
      </c>
      <c r="K674" s="8" t="str">
        <f t="shared" si="31"/>
        <v>Correct</v>
      </c>
      <c r="L674" t="str">
        <f t="shared" si="32"/>
        <v>Senior Adult</v>
      </c>
    </row>
    <row r="675" spans="1:12" x14ac:dyDescent="0.2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7">
        <v>300</v>
      </c>
      <c r="I675" s="7">
        <v>300</v>
      </c>
      <c r="J675" s="8">
        <f t="shared" si="30"/>
        <v>300</v>
      </c>
      <c r="K675" s="8" t="str">
        <f t="shared" si="31"/>
        <v>Correct</v>
      </c>
      <c r="L675" t="str">
        <f t="shared" si="32"/>
        <v>Adult</v>
      </c>
    </row>
    <row r="676" spans="1:12" x14ac:dyDescent="0.2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7">
        <v>30</v>
      </c>
      <c r="I676" s="7">
        <v>60</v>
      </c>
      <c r="J676" s="8">
        <f t="shared" si="30"/>
        <v>60</v>
      </c>
      <c r="K676" s="8" t="str">
        <f t="shared" si="31"/>
        <v>Correct</v>
      </c>
      <c r="L676" t="str">
        <f t="shared" si="32"/>
        <v>Senior Adult</v>
      </c>
    </row>
    <row r="677" spans="1:12" x14ac:dyDescent="0.2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7">
        <v>500</v>
      </c>
      <c r="I677" s="7">
        <v>1500</v>
      </c>
      <c r="J677" s="8">
        <f t="shared" si="30"/>
        <v>1500</v>
      </c>
      <c r="K677" s="8" t="str">
        <f t="shared" si="31"/>
        <v>Correct</v>
      </c>
      <c r="L677" t="str">
        <f t="shared" si="32"/>
        <v>Older Customer</v>
      </c>
    </row>
    <row r="678" spans="1:12" x14ac:dyDescent="0.2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7">
        <v>500</v>
      </c>
      <c r="I678" s="7">
        <v>1500</v>
      </c>
      <c r="J678" s="8">
        <f t="shared" si="30"/>
        <v>1500</v>
      </c>
      <c r="K678" s="8" t="str">
        <f t="shared" si="31"/>
        <v>Correct</v>
      </c>
      <c r="L678" t="str">
        <f t="shared" si="32"/>
        <v>Young Adult</v>
      </c>
    </row>
    <row r="679" spans="1:12" x14ac:dyDescent="0.2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7">
        <v>300</v>
      </c>
      <c r="I679" s="7">
        <v>900</v>
      </c>
      <c r="J679" s="8">
        <f t="shared" si="30"/>
        <v>900</v>
      </c>
      <c r="K679" s="8" t="str">
        <f t="shared" si="31"/>
        <v>Correct</v>
      </c>
      <c r="L679" t="str">
        <f t="shared" si="32"/>
        <v>Senior Adult</v>
      </c>
    </row>
    <row r="680" spans="1:12" x14ac:dyDescent="0.2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7">
        <v>30</v>
      </c>
      <c r="I680" s="7">
        <v>90</v>
      </c>
      <c r="J680" s="8">
        <f t="shared" si="30"/>
        <v>90</v>
      </c>
      <c r="K680" s="8" t="str">
        <f t="shared" si="31"/>
        <v>Correct</v>
      </c>
      <c r="L680" t="str">
        <f t="shared" si="32"/>
        <v>Young Adult</v>
      </c>
    </row>
    <row r="681" spans="1:12" x14ac:dyDescent="0.2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7">
        <v>300</v>
      </c>
      <c r="I681" s="7">
        <v>900</v>
      </c>
      <c r="J681" s="8">
        <f t="shared" si="30"/>
        <v>900</v>
      </c>
      <c r="K681" s="8" t="str">
        <f t="shared" si="31"/>
        <v>Correct</v>
      </c>
      <c r="L681" t="str">
        <f t="shared" si="32"/>
        <v>Senior Adult</v>
      </c>
    </row>
    <row r="682" spans="1:12" x14ac:dyDescent="0.2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7">
        <v>30</v>
      </c>
      <c r="I682" s="7">
        <v>60</v>
      </c>
      <c r="J682" s="8">
        <f t="shared" si="30"/>
        <v>60</v>
      </c>
      <c r="K682" s="8" t="str">
        <f t="shared" si="31"/>
        <v>Correct</v>
      </c>
      <c r="L682" t="str">
        <f t="shared" si="32"/>
        <v>Senior Adult</v>
      </c>
    </row>
    <row r="683" spans="1:12" x14ac:dyDescent="0.2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7">
        <v>300</v>
      </c>
      <c r="I683" s="7">
        <v>1200</v>
      </c>
      <c r="J683" s="8">
        <f t="shared" si="30"/>
        <v>1200</v>
      </c>
      <c r="K683" s="8" t="str">
        <f t="shared" si="31"/>
        <v>Correct</v>
      </c>
      <c r="L683" t="str">
        <f t="shared" si="32"/>
        <v>Senior Adult</v>
      </c>
    </row>
    <row r="684" spans="1:12" x14ac:dyDescent="0.2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7">
        <v>500</v>
      </c>
      <c r="I684" s="7">
        <v>1000</v>
      </c>
      <c r="J684" s="8">
        <f t="shared" si="30"/>
        <v>1000</v>
      </c>
      <c r="K684" s="8" t="str">
        <f t="shared" si="31"/>
        <v>Correct</v>
      </c>
      <c r="L684" t="str">
        <f t="shared" si="32"/>
        <v>Adult</v>
      </c>
    </row>
    <row r="685" spans="1:12" x14ac:dyDescent="0.2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7">
        <v>500</v>
      </c>
      <c r="I685" s="7">
        <v>1000</v>
      </c>
      <c r="J685" s="8">
        <f t="shared" si="30"/>
        <v>1000</v>
      </c>
      <c r="K685" s="8" t="str">
        <f t="shared" si="31"/>
        <v>Correct</v>
      </c>
      <c r="L685" t="str">
        <f t="shared" si="32"/>
        <v>Adult</v>
      </c>
    </row>
    <row r="686" spans="1:12" x14ac:dyDescent="0.2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7">
        <v>25</v>
      </c>
      <c r="I686" s="7">
        <v>50</v>
      </c>
      <c r="J686" s="8">
        <f t="shared" si="30"/>
        <v>50</v>
      </c>
      <c r="K686" s="8" t="str">
        <f t="shared" si="31"/>
        <v>Correct</v>
      </c>
      <c r="L686" t="str">
        <f t="shared" si="32"/>
        <v>Senior Adult</v>
      </c>
    </row>
    <row r="687" spans="1:12" x14ac:dyDescent="0.2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7">
        <v>50</v>
      </c>
      <c r="I687" s="7">
        <v>200</v>
      </c>
      <c r="J687" s="8">
        <f t="shared" si="30"/>
        <v>200</v>
      </c>
      <c r="K687" s="8" t="str">
        <f t="shared" si="31"/>
        <v>Correct</v>
      </c>
      <c r="L687" t="str">
        <f t="shared" si="32"/>
        <v>Adult</v>
      </c>
    </row>
    <row r="688" spans="1:12" x14ac:dyDescent="0.2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7">
        <v>300</v>
      </c>
      <c r="I688" s="7">
        <v>300</v>
      </c>
      <c r="J688" s="8">
        <f t="shared" si="30"/>
        <v>300</v>
      </c>
      <c r="K688" s="8" t="str">
        <f t="shared" si="31"/>
        <v>Correct</v>
      </c>
      <c r="L688" t="str">
        <f t="shared" si="32"/>
        <v>Senior Adult</v>
      </c>
    </row>
    <row r="689" spans="1:12" x14ac:dyDescent="0.2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7">
        <v>25</v>
      </c>
      <c r="I689" s="7">
        <v>100</v>
      </c>
      <c r="J689" s="8">
        <f t="shared" si="30"/>
        <v>100</v>
      </c>
      <c r="K689" s="8" t="str">
        <f t="shared" si="31"/>
        <v>Correct</v>
      </c>
      <c r="L689" t="str">
        <f t="shared" si="32"/>
        <v>Senior Adult</v>
      </c>
    </row>
    <row r="690" spans="1:12" x14ac:dyDescent="0.2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7">
        <v>50</v>
      </c>
      <c r="I690" s="7">
        <v>100</v>
      </c>
      <c r="J690" s="8">
        <f t="shared" si="30"/>
        <v>100</v>
      </c>
      <c r="K690" s="8" t="str">
        <f t="shared" si="31"/>
        <v>Correct</v>
      </c>
      <c r="L690" t="str">
        <f t="shared" si="32"/>
        <v>Senior Adult</v>
      </c>
    </row>
    <row r="691" spans="1:12" x14ac:dyDescent="0.2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7">
        <v>300</v>
      </c>
      <c r="I691" s="7">
        <v>900</v>
      </c>
      <c r="J691" s="8">
        <f t="shared" si="30"/>
        <v>900</v>
      </c>
      <c r="K691" s="8" t="str">
        <f t="shared" si="31"/>
        <v>Correct</v>
      </c>
      <c r="L691" t="str">
        <f t="shared" si="32"/>
        <v>Senior Adult</v>
      </c>
    </row>
    <row r="692" spans="1:12" x14ac:dyDescent="0.2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7">
        <v>30</v>
      </c>
      <c r="I692" s="7">
        <v>90</v>
      </c>
      <c r="J692" s="8">
        <f t="shared" si="30"/>
        <v>90</v>
      </c>
      <c r="K692" s="8" t="str">
        <f t="shared" si="31"/>
        <v>Correct</v>
      </c>
      <c r="L692" t="str">
        <f t="shared" si="32"/>
        <v>Senior Adult</v>
      </c>
    </row>
    <row r="693" spans="1:12" x14ac:dyDescent="0.2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7">
        <v>50</v>
      </c>
      <c r="I693" s="7">
        <v>100</v>
      </c>
      <c r="J693" s="8">
        <f t="shared" si="30"/>
        <v>100</v>
      </c>
      <c r="K693" s="8" t="str">
        <f t="shared" si="31"/>
        <v>Correct</v>
      </c>
      <c r="L693" t="str">
        <f t="shared" si="32"/>
        <v>Older Customer</v>
      </c>
    </row>
    <row r="694" spans="1:12" x14ac:dyDescent="0.2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7">
        <v>500</v>
      </c>
      <c r="I694" s="7">
        <v>1500</v>
      </c>
      <c r="J694" s="8">
        <f t="shared" si="30"/>
        <v>1500</v>
      </c>
      <c r="K694" s="8" t="str">
        <f t="shared" si="31"/>
        <v>Correct</v>
      </c>
      <c r="L694" t="str">
        <f t="shared" si="32"/>
        <v>Senior Adult</v>
      </c>
    </row>
    <row r="695" spans="1:12" x14ac:dyDescent="0.2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7">
        <v>25</v>
      </c>
      <c r="I695" s="7">
        <v>50</v>
      </c>
      <c r="J695" s="8">
        <f t="shared" si="30"/>
        <v>50</v>
      </c>
      <c r="K695" s="8" t="str">
        <f t="shared" si="31"/>
        <v>Correct</v>
      </c>
      <c r="L695" t="str">
        <f t="shared" si="32"/>
        <v>Adult</v>
      </c>
    </row>
    <row r="696" spans="1:12" x14ac:dyDescent="0.2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7">
        <v>50</v>
      </c>
      <c r="I696" s="7">
        <v>150</v>
      </c>
      <c r="J696" s="8">
        <f t="shared" si="30"/>
        <v>150</v>
      </c>
      <c r="K696" s="8" t="str">
        <f t="shared" si="31"/>
        <v>Correct</v>
      </c>
      <c r="L696" t="str">
        <f t="shared" si="32"/>
        <v>Young Adult</v>
      </c>
    </row>
    <row r="697" spans="1:12" x14ac:dyDescent="0.2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7">
        <v>50</v>
      </c>
      <c r="I697" s="7">
        <v>200</v>
      </c>
      <c r="J697" s="8">
        <f t="shared" si="30"/>
        <v>200</v>
      </c>
      <c r="K697" s="8" t="str">
        <f t="shared" si="31"/>
        <v>Correct</v>
      </c>
      <c r="L697" t="str">
        <f t="shared" si="32"/>
        <v>Senior Adult</v>
      </c>
    </row>
    <row r="698" spans="1:12" x14ac:dyDescent="0.2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7">
        <v>500</v>
      </c>
      <c r="I698" s="7">
        <v>500</v>
      </c>
      <c r="J698" s="8">
        <f t="shared" si="30"/>
        <v>500</v>
      </c>
      <c r="K698" s="8" t="str">
        <f t="shared" si="31"/>
        <v>Correct</v>
      </c>
      <c r="L698" t="str">
        <f t="shared" si="32"/>
        <v>Senior Adult</v>
      </c>
    </row>
    <row r="699" spans="1:12" x14ac:dyDescent="0.2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7">
        <v>300</v>
      </c>
      <c r="I699" s="7">
        <v>300</v>
      </c>
      <c r="J699" s="8">
        <f t="shared" si="30"/>
        <v>300</v>
      </c>
      <c r="K699" s="8" t="str">
        <f t="shared" si="31"/>
        <v>Correct</v>
      </c>
      <c r="L699" t="str">
        <f t="shared" si="32"/>
        <v>Older Customer</v>
      </c>
    </row>
    <row r="700" spans="1:12" x14ac:dyDescent="0.2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7">
        <v>30</v>
      </c>
      <c r="I700" s="7">
        <v>120</v>
      </c>
      <c r="J700" s="8">
        <f t="shared" si="30"/>
        <v>120</v>
      </c>
      <c r="K700" s="8" t="str">
        <f t="shared" si="31"/>
        <v>Correct</v>
      </c>
      <c r="L700" t="str">
        <f t="shared" si="32"/>
        <v>Adult</v>
      </c>
    </row>
    <row r="701" spans="1:12" x14ac:dyDescent="0.2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7">
        <v>500</v>
      </c>
      <c r="I701" s="7">
        <v>2000</v>
      </c>
      <c r="J701" s="8">
        <f t="shared" si="30"/>
        <v>2000</v>
      </c>
      <c r="K701" s="8" t="str">
        <f t="shared" si="31"/>
        <v>Correct</v>
      </c>
      <c r="L701" t="str">
        <f t="shared" si="32"/>
        <v>Adult</v>
      </c>
    </row>
    <row r="702" spans="1:12" x14ac:dyDescent="0.2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7">
        <v>30</v>
      </c>
      <c r="I702" s="7">
        <v>60</v>
      </c>
      <c r="J702" s="8">
        <f t="shared" si="30"/>
        <v>60</v>
      </c>
      <c r="K702" s="8" t="str">
        <f t="shared" si="31"/>
        <v>Correct</v>
      </c>
      <c r="L702" t="str">
        <f t="shared" si="32"/>
        <v>Senior Adult</v>
      </c>
    </row>
    <row r="703" spans="1:12" x14ac:dyDescent="0.2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7">
        <v>300</v>
      </c>
      <c r="I703" s="7">
        <v>600</v>
      </c>
      <c r="J703" s="8">
        <f t="shared" si="30"/>
        <v>600</v>
      </c>
      <c r="K703" s="8" t="str">
        <f t="shared" si="31"/>
        <v>Correct</v>
      </c>
      <c r="L703" t="str">
        <f t="shared" si="32"/>
        <v>Senior Adult</v>
      </c>
    </row>
    <row r="704" spans="1:12" x14ac:dyDescent="0.2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7">
        <v>50</v>
      </c>
      <c r="I704" s="7">
        <v>100</v>
      </c>
      <c r="J704" s="8">
        <f t="shared" si="30"/>
        <v>100</v>
      </c>
      <c r="K704" s="8" t="str">
        <f t="shared" si="31"/>
        <v>Correct</v>
      </c>
      <c r="L704" t="str">
        <f t="shared" si="32"/>
        <v>Adult</v>
      </c>
    </row>
    <row r="705" spans="1:12" x14ac:dyDescent="0.2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7">
        <v>30</v>
      </c>
      <c r="I705" s="7">
        <v>90</v>
      </c>
      <c r="J705" s="8">
        <f t="shared" si="30"/>
        <v>90</v>
      </c>
      <c r="K705" s="8" t="str">
        <f t="shared" si="31"/>
        <v>Correct</v>
      </c>
      <c r="L705" t="str">
        <f t="shared" si="32"/>
        <v>Older Customer</v>
      </c>
    </row>
    <row r="706" spans="1:12" x14ac:dyDescent="0.2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7">
        <v>25</v>
      </c>
      <c r="I706" s="7">
        <v>50</v>
      </c>
      <c r="J706" s="8">
        <f t="shared" si="30"/>
        <v>50</v>
      </c>
      <c r="K706" s="8" t="str">
        <f t="shared" si="31"/>
        <v>Correct</v>
      </c>
      <c r="L706" t="str">
        <f t="shared" si="32"/>
        <v>Senior Adult</v>
      </c>
    </row>
    <row r="707" spans="1:12" x14ac:dyDescent="0.2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7">
        <v>25</v>
      </c>
      <c r="I707" s="7">
        <v>100</v>
      </c>
      <c r="J707" s="8">
        <f t="shared" ref="J707:J770" si="33">G707*H707</f>
        <v>100</v>
      </c>
      <c r="K707" s="8" t="str">
        <f t="shared" ref="K707:K770" si="34">IF(I707=J707,"Correct","Check")</f>
        <v>Correct</v>
      </c>
      <c r="L707" t="str">
        <f t="shared" ref="L707:L770" si="35">IF(E707&lt;=25,"Young Adult",IF(E707&lt;=40,"Adult",IF(E707&lt;=60,"Senior Adult","Older Customer")))</f>
        <v>Senior Adult</v>
      </c>
    </row>
    <row r="708" spans="1:12" x14ac:dyDescent="0.2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7">
        <v>500</v>
      </c>
      <c r="I708" s="7">
        <v>500</v>
      </c>
      <c r="J708" s="8">
        <f t="shared" si="33"/>
        <v>500</v>
      </c>
      <c r="K708" s="8" t="str">
        <f t="shared" si="34"/>
        <v>Correct</v>
      </c>
      <c r="L708" t="str">
        <f t="shared" si="35"/>
        <v>Adult</v>
      </c>
    </row>
    <row r="709" spans="1:12" x14ac:dyDescent="0.2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7">
        <v>300</v>
      </c>
      <c r="I709" s="7">
        <v>900</v>
      </c>
      <c r="J709" s="8">
        <f t="shared" si="33"/>
        <v>900</v>
      </c>
      <c r="K709" s="8" t="str">
        <f t="shared" si="34"/>
        <v>Correct</v>
      </c>
      <c r="L709" t="str">
        <f t="shared" si="35"/>
        <v>Senior Adult</v>
      </c>
    </row>
    <row r="710" spans="1:12" x14ac:dyDescent="0.2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7">
        <v>500</v>
      </c>
      <c r="I710" s="7">
        <v>1000</v>
      </c>
      <c r="J710" s="8">
        <f t="shared" si="33"/>
        <v>1000</v>
      </c>
      <c r="K710" s="8" t="str">
        <f t="shared" si="34"/>
        <v>Correct</v>
      </c>
      <c r="L710" t="str">
        <f t="shared" si="35"/>
        <v>Young Adult</v>
      </c>
    </row>
    <row r="711" spans="1:12" x14ac:dyDescent="0.2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7">
        <v>500</v>
      </c>
      <c r="I711" s="7">
        <v>1500</v>
      </c>
      <c r="J711" s="8">
        <f t="shared" si="33"/>
        <v>1500</v>
      </c>
      <c r="K711" s="8" t="str">
        <f t="shared" si="34"/>
        <v>Correct</v>
      </c>
      <c r="L711" t="str">
        <f t="shared" si="35"/>
        <v>Adult</v>
      </c>
    </row>
    <row r="712" spans="1:12" x14ac:dyDescent="0.2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7">
        <v>500</v>
      </c>
      <c r="I712" s="7">
        <v>1500</v>
      </c>
      <c r="J712" s="8">
        <f t="shared" si="33"/>
        <v>1500</v>
      </c>
      <c r="K712" s="8" t="str">
        <f t="shared" si="34"/>
        <v>Correct</v>
      </c>
      <c r="L712" t="str">
        <f t="shared" si="35"/>
        <v>Adult</v>
      </c>
    </row>
    <row r="713" spans="1:12" x14ac:dyDescent="0.2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7">
        <v>25</v>
      </c>
      <c r="I713" s="7">
        <v>50</v>
      </c>
      <c r="J713" s="8">
        <f t="shared" si="33"/>
        <v>50</v>
      </c>
      <c r="K713" s="8" t="str">
        <f t="shared" si="34"/>
        <v>Correct</v>
      </c>
      <c r="L713" t="str">
        <f t="shared" si="35"/>
        <v>Senior Adult</v>
      </c>
    </row>
    <row r="714" spans="1:12" x14ac:dyDescent="0.2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7">
        <v>25</v>
      </c>
      <c r="I714" s="7">
        <v>75</v>
      </c>
      <c r="J714" s="8">
        <f t="shared" si="33"/>
        <v>75</v>
      </c>
      <c r="K714" s="8" t="str">
        <f t="shared" si="34"/>
        <v>Correct</v>
      </c>
      <c r="L714" t="str">
        <f t="shared" si="35"/>
        <v>Adult</v>
      </c>
    </row>
    <row r="715" spans="1:12" x14ac:dyDescent="0.2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7">
        <v>500</v>
      </c>
      <c r="I715" s="7">
        <v>500</v>
      </c>
      <c r="J715" s="8">
        <f t="shared" si="33"/>
        <v>500</v>
      </c>
      <c r="K715" s="8" t="str">
        <f t="shared" si="34"/>
        <v>Correct</v>
      </c>
      <c r="L715" t="str">
        <f t="shared" si="35"/>
        <v>Young Adult</v>
      </c>
    </row>
    <row r="716" spans="1:12" x14ac:dyDescent="0.2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7">
        <v>25</v>
      </c>
      <c r="I716" s="7">
        <v>100</v>
      </c>
      <c r="J716" s="8">
        <f t="shared" si="33"/>
        <v>100</v>
      </c>
      <c r="K716" s="8" t="str">
        <f t="shared" si="34"/>
        <v>Correct</v>
      </c>
      <c r="L716" t="str">
        <f t="shared" si="35"/>
        <v>Senior Adult</v>
      </c>
    </row>
    <row r="717" spans="1:12" x14ac:dyDescent="0.2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7">
        <v>300</v>
      </c>
      <c r="I717" s="7">
        <v>1200</v>
      </c>
      <c r="J717" s="8">
        <f t="shared" si="33"/>
        <v>1200</v>
      </c>
      <c r="K717" s="8" t="str">
        <f t="shared" si="34"/>
        <v>Correct</v>
      </c>
      <c r="L717" t="str">
        <f t="shared" si="35"/>
        <v>Senior Adult</v>
      </c>
    </row>
    <row r="718" spans="1:12" x14ac:dyDescent="0.2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7">
        <v>500</v>
      </c>
      <c r="I718" s="7">
        <v>500</v>
      </c>
      <c r="J718" s="8">
        <f t="shared" si="33"/>
        <v>500</v>
      </c>
      <c r="K718" s="8" t="str">
        <f t="shared" si="34"/>
        <v>Correct</v>
      </c>
      <c r="L718" t="str">
        <f t="shared" si="35"/>
        <v>Senior Adult</v>
      </c>
    </row>
    <row r="719" spans="1:12" x14ac:dyDescent="0.2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7">
        <v>25</v>
      </c>
      <c r="I719" s="7">
        <v>75</v>
      </c>
      <c r="J719" s="8">
        <f t="shared" si="33"/>
        <v>75</v>
      </c>
      <c r="K719" s="8" t="str">
        <f t="shared" si="34"/>
        <v>Correct</v>
      </c>
      <c r="L719" t="str">
        <f t="shared" si="35"/>
        <v>Senior Adult</v>
      </c>
    </row>
    <row r="720" spans="1:12" x14ac:dyDescent="0.2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7">
        <v>30</v>
      </c>
      <c r="I720" s="7">
        <v>60</v>
      </c>
      <c r="J720" s="8">
        <f t="shared" si="33"/>
        <v>60</v>
      </c>
      <c r="K720" s="8" t="str">
        <f t="shared" si="34"/>
        <v>Correct</v>
      </c>
      <c r="L720" t="str">
        <f t="shared" si="35"/>
        <v>Senior Adult</v>
      </c>
    </row>
    <row r="721" spans="1:12" x14ac:dyDescent="0.2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7">
        <v>500</v>
      </c>
      <c r="I721" s="7">
        <v>1500</v>
      </c>
      <c r="J721" s="8">
        <f t="shared" si="33"/>
        <v>1500</v>
      </c>
      <c r="K721" s="8" t="str">
        <f t="shared" si="34"/>
        <v>Correct</v>
      </c>
      <c r="L721" t="str">
        <f t="shared" si="35"/>
        <v>Senior Adult</v>
      </c>
    </row>
    <row r="722" spans="1:12" x14ac:dyDescent="0.2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7">
        <v>500</v>
      </c>
      <c r="I722" s="7">
        <v>500</v>
      </c>
      <c r="J722" s="8">
        <f t="shared" si="33"/>
        <v>500</v>
      </c>
      <c r="K722" s="8" t="str">
        <f t="shared" si="34"/>
        <v>Correct</v>
      </c>
      <c r="L722" t="str">
        <f t="shared" si="35"/>
        <v>Senior Adult</v>
      </c>
    </row>
    <row r="723" spans="1:12" x14ac:dyDescent="0.2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7">
        <v>300</v>
      </c>
      <c r="I723" s="7">
        <v>900</v>
      </c>
      <c r="J723" s="8">
        <f t="shared" si="33"/>
        <v>900</v>
      </c>
      <c r="K723" s="8" t="str">
        <f t="shared" si="34"/>
        <v>Correct</v>
      </c>
      <c r="L723" t="str">
        <f t="shared" si="35"/>
        <v>Young Adult</v>
      </c>
    </row>
    <row r="724" spans="1:12" x14ac:dyDescent="0.2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7">
        <v>50</v>
      </c>
      <c r="I724" s="7">
        <v>200</v>
      </c>
      <c r="J724" s="8">
        <f t="shared" si="33"/>
        <v>200</v>
      </c>
      <c r="K724" s="8" t="str">
        <f t="shared" si="34"/>
        <v>Correct</v>
      </c>
      <c r="L724" t="str">
        <f t="shared" si="35"/>
        <v>Senior Adult</v>
      </c>
    </row>
    <row r="725" spans="1:12" x14ac:dyDescent="0.2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7">
        <v>50</v>
      </c>
      <c r="I725" s="7">
        <v>150</v>
      </c>
      <c r="J725" s="8">
        <f t="shared" si="33"/>
        <v>150</v>
      </c>
      <c r="K725" s="8" t="str">
        <f t="shared" si="34"/>
        <v>Correct</v>
      </c>
      <c r="L725" t="str">
        <f t="shared" si="35"/>
        <v>Older Customer</v>
      </c>
    </row>
    <row r="726" spans="1:12" x14ac:dyDescent="0.2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7">
        <v>300</v>
      </c>
      <c r="I726" s="7">
        <v>300</v>
      </c>
      <c r="J726" s="8">
        <f t="shared" si="33"/>
        <v>300</v>
      </c>
      <c r="K726" s="8" t="str">
        <f t="shared" si="34"/>
        <v>Correct</v>
      </c>
      <c r="L726" t="str">
        <f t="shared" si="35"/>
        <v>Older Customer</v>
      </c>
    </row>
    <row r="727" spans="1:12" x14ac:dyDescent="0.2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7">
        <v>300</v>
      </c>
      <c r="I727" s="7">
        <v>1200</v>
      </c>
      <c r="J727" s="8">
        <f t="shared" si="33"/>
        <v>1200</v>
      </c>
      <c r="K727" s="8" t="str">
        <f t="shared" si="34"/>
        <v>Correct</v>
      </c>
      <c r="L727" t="str">
        <f t="shared" si="35"/>
        <v>Senior Adult</v>
      </c>
    </row>
    <row r="728" spans="1:12" x14ac:dyDescent="0.2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7">
        <v>300</v>
      </c>
      <c r="I728" s="7">
        <v>900</v>
      </c>
      <c r="J728" s="8">
        <f t="shared" si="33"/>
        <v>900</v>
      </c>
      <c r="K728" s="8" t="str">
        <f t="shared" si="34"/>
        <v>Correct</v>
      </c>
      <c r="L728" t="str">
        <f t="shared" si="35"/>
        <v>Senior Adult</v>
      </c>
    </row>
    <row r="729" spans="1:12" x14ac:dyDescent="0.2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7">
        <v>50</v>
      </c>
      <c r="I729" s="7">
        <v>150</v>
      </c>
      <c r="J729" s="8">
        <f t="shared" si="33"/>
        <v>150</v>
      </c>
      <c r="K729" s="8" t="str">
        <f t="shared" si="34"/>
        <v>Correct</v>
      </c>
      <c r="L729" t="str">
        <f t="shared" si="35"/>
        <v>Senior Adult</v>
      </c>
    </row>
    <row r="730" spans="1:12" x14ac:dyDescent="0.2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7">
        <v>300</v>
      </c>
      <c r="I730" s="7">
        <v>1200</v>
      </c>
      <c r="J730" s="8">
        <f t="shared" si="33"/>
        <v>1200</v>
      </c>
      <c r="K730" s="8" t="str">
        <f t="shared" si="34"/>
        <v>Correct</v>
      </c>
      <c r="L730" t="str">
        <f t="shared" si="35"/>
        <v>Adult</v>
      </c>
    </row>
    <row r="731" spans="1:12" x14ac:dyDescent="0.2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7">
        <v>25</v>
      </c>
      <c r="I731" s="7">
        <v>50</v>
      </c>
      <c r="J731" s="8">
        <f t="shared" si="33"/>
        <v>50</v>
      </c>
      <c r="K731" s="8" t="str">
        <f t="shared" si="34"/>
        <v>Correct</v>
      </c>
      <c r="L731" t="str">
        <f t="shared" si="35"/>
        <v>Adult</v>
      </c>
    </row>
    <row r="732" spans="1:12" x14ac:dyDescent="0.2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7">
        <v>500</v>
      </c>
      <c r="I732" s="7">
        <v>2000</v>
      </c>
      <c r="J732" s="8">
        <f t="shared" si="33"/>
        <v>2000</v>
      </c>
      <c r="K732" s="8" t="str">
        <f t="shared" si="34"/>
        <v>Correct</v>
      </c>
      <c r="L732" t="str">
        <f t="shared" si="35"/>
        <v>Senior Adult</v>
      </c>
    </row>
    <row r="733" spans="1:12" x14ac:dyDescent="0.2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7">
        <v>500</v>
      </c>
      <c r="I733" s="7">
        <v>1000</v>
      </c>
      <c r="J733" s="8">
        <f t="shared" si="33"/>
        <v>1000</v>
      </c>
      <c r="K733" s="8" t="str">
        <f t="shared" si="34"/>
        <v>Correct</v>
      </c>
      <c r="L733" t="str">
        <f t="shared" si="35"/>
        <v>Older Customer</v>
      </c>
    </row>
    <row r="734" spans="1:12" x14ac:dyDescent="0.2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7">
        <v>30</v>
      </c>
      <c r="I734" s="7">
        <v>30</v>
      </c>
      <c r="J734" s="8">
        <f t="shared" si="33"/>
        <v>30</v>
      </c>
      <c r="K734" s="8" t="str">
        <f t="shared" si="34"/>
        <v>Correct</v>
      </c>
      <c r="L734" t="str">
        <f t="shared" si="35"/>
        <v>Adult</v>
      </c>
    </row>
    <row r="735" spans="1:12" x14ac:dyDescent="0.2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7">
        <v>30</v>
      </c>
      <c r="I735" s="7">
        <v>30</v>
      </c>
      <c r="J735" s="8">
        <f t="shared" si="33"/>
        <v>30</v>
      </c>
      <c r="K735" s="8" t="str">
        <f t="shared" si="34"/>
        <v>Correct</v>
      </c>
      <c r="L735" t="str">
        <f t="shared" si="35"/>
        <v>Adult</v>
      </c>
    </row>
    <row r="736" spans="1:12" x14ac:dyDescent="0.2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7">
        <v>500</v>
      </c>
      <c r="I736" s="7">
        <v>2000</v>
      </c>
      <c r="J736" s="8">
        <f t="shared" si="33"/>
        <v>2000</v>
      </c>
      <c r="K736" s="8" t="str">
        <f t="shared" si="34"/>
        <v>Correct</v>
      </c>
      <c r="L736" t="str">
        <f t="shared" si="35"/>
        <v>Older Customer</v>
      </c>
    </row>
    <row r="737" spans="1:12" x14ac:dyDescent="0.2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7">
        <v>25</v>
      </c>
      <c r="I737" s="7">
        <v>100</v>
      </c>
      <c r="J737" s="8">
        <f t="shared" si="33"/>
        <v>100</v>
      </c>
      <c r="K737" s="8" t="str">
        <f t="shared" si="34"/>
        <v>Correct</v>
      </c>
      <c r="L737" t="str">
        <f t="shared" si="35"/>
        <v>Adult</v>
      </c>
    </row>
    <row r="738" spans="1:12" x14ac:dyDescent="0.2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7">
        <v>50</v>
      </c>
      <c r="I738" s="7">
        <v>50</v>
      </c>
      <c r="J738" s="8">
        <f t="shared" si="33"/>
        <v>50</v>
      </c>
      <c r="K738" s="8" t="str">
        <f t="shared" si="34"/>
        <v>Correct</v>
      </c>
      <c r="L738" t="str">
        <f t="shared" si="35"/>
        <v>Adult</v>
      </c>
    </row>
    <row r="739" spans="1:12" x14ac:dyDescent="0.2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7">
        <v>50</v>
      </c>
      <c r="I739" s="7">
        <v>100</v>
      </c>
      <c r="J739" s="8">
        <f t="shared" si="33"/>
        <v>100</v>
      </c>
      <c r="K739" s="8" t="str">
        <f t="shared" si="34"/>
        <v>Correct</v>
      </c>
      <c r="L739" t="str">
        <f t="shared" si="35"/>
        <v>Senior Adult</v>
      </c>
    </row>
    <row r="740" spans="1:12" x14ac:dyDescent="0.2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7">
        <v>25</v>
      </c>
      <c r="I740" s="7">
        <v>25</v>
      </c>
      <c r="J740" s="8">
        <f t="shared" si="33"/>
        <v>25</v>
      </c>
      <c r="K740" s="8" t="str">
        <f t="shared" si="34"/>
        <v>Correct</v>
      </c>
      <c r="L740" t="str">
        <f t="shared" si="35"/>
        <v>Adult</v>
      </c>
    </row>
    <row r="741" spans="1:12" x14ac:dyDescent="0.2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7">
        <v>50</v>
      </c>
      <c r="I741" s="7">
        <v>200</v>
      </c>
      <c r="J741" s="8">
        <f t="shared" si="33"/>
        <v>200</v>
      </c>
      <c r="K741" s="8" t="str">
        <f t="shared" si="34"/>
        <v>Correct</v>
      </c>
      <c r="L741" t="str">
        <f t="shared" si="35"/>
        <v>Young Adult</v>
      </c>
    </row>
    <row r="742" spans="1:12" x14ac:dyDescent="0.2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7">
        <v>300</v>
      </c>
      <c r="I742" s="7">
        <v>300</v>
      </c>
      <c r="J742" s="8">
        <f t="shared" si="33"/>
        <v>300</v>
      </c>
      <c r="K742" s="8" t="str">
        <f t="shared" si="34"/>
        <v>Correct</v>
      </c>
      <c r="L742" t="str">
        <f t="shared" si="35"/>
        <v>Senior Adult</v>
      </c>
    </row>
    <row r="743" spans="1:12" x14ac:dyDescent="0.2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7">
        <v>500</v>
      </c>
      <c r="I743" s="7">
        <v>2000</v>
      </c>
      <c r="J743" s="8">
        <f t="shared" si="33"/>
        <v>2000</v>
      </c>
      <c r="K743" s="8" t="str">
        <f t="shared" si="34"/>
        <v>Correct</v>
      </c>
      <c r="L743" t="str">
        <f t="shared" si="35"/>
        <v>Adult</v>
      </c>
    </row>
    <row r="744" spans="1:12" x14ac:dyDescent="0.2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7">
        <v>500</v>
      </c>
      <c r="I744" s="7">
        <v>2000</v>
      </c>
      <c r="J744" s="8">
        <f t="shared" si="33"/>
        <v>2000</v>
      </c>
      <c r="K744" s="8" t="str">
        <f t="shared" si="34"/>
        <v>Correct</v>
      </c>
      <c r="L744" t="str">
        <f t="shared" si="35"/>
        <v>Adult</v>
      </c>
    </row>
    <row r="745" spans="1:12" x14ac:dyDescent="0.2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7">
        <v>25</v>
      </c>
      <c r="I745" s="7">
        <v>25</v>
      </c>
      <c r="J745" s="8">
        <f t="shared" si="33"/>
        <v>25</v>
      </c>
      <c r="K745" s="8" t="str">
        <f t="shared" si="34"/>
        <v>Correct</v>
      </c>
      <c r="L745" t="str">
        <f t="shared" si="35"/>
        <v>Adult</v>
      </c>
    </row>
    <row r="746" spans="1:12" x14ac:dyDescent="0.2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7">
        <v>50</v>
      </c>
      <c r="I746" s="7">
        <v>100</v>
      </c>
      <c r="J746" s="8">
        <f t="shared" si="33"/>
        <v>100</v>
      </c>
      <c r="K746" s="8" t="str">
        <f t="shared" si="34"/>
        <v>Correct</v>
      </c>
      <c r="L746" t="str">
        <f t="shared" si="35"/>
        <v>Senior Adult</v>
      </c>
    </row>
    <row r="747" spans="1:12" x14ac:dyDescent="0.2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7">
        <v>30</v>
      </c>
      <c r="I747" s="7">
        <v>90</v>
      </c>
      <c r="J747" s="8">
        <f t="shared" si="33"/>
        <v>90</v>
      </c>
      <c r="K747" s="8" t="str">
        <f t="shared" si="34"/>
        <v>Correct</v>
      </c>
      <c r="L747" t="str">
        <f t="shared" si="35"/>
        <v>Adult</v>
      </c>
    </row>
    <row r="748" spans="1:12" x14ac:dyDescent="0.2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7">
        <v>30</v>
      </c>
      <c r="I748" s="7">
        <v>30</v>
      </c>
      <c r="J748" s="8">
        <f t="shared" si="33"/>
        <v>30</v>
      </c>
      <c r="K748" s="8" t="str">
        <f t="shared" si="34"/>
        <v>Correct</v>
      </c>
      <c r="L748" t="str">
        <f t="shared" si="35"/>
        <v>Young Adult</v>
      </c>
    </row>
    <row r="749" spans="1:12" x14ac:dyDescent="0.2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7">
        <v>50</v>
      </c>
      <c r="I749" s="7">
        <v>150</v>
      </c>
      <c r="J749" s="8">
        <f t="shared" si="33"/>
        <v>150</v>
      </c>
      <c r="K749" s="8" t="str">
        <f t="shared" si="34"/>
        <v>Correct</v>
      </c>
      <c r="L749" t="str">
        <f t="shared" si="35"/>
        <v>Young Adult</v>
      </c>
    </row>
    <row r="750" spans="1:12" x14ac:dyDescent="0.2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7">
        <v>30</v>
      </c>
      <c r="I750" s="7">
        <v>30</v>
      </c>
      <c r="J750" s="8">
        <f t="shared" si="33"/>
        <v>30</v>
      </c>
      <c r="K750" s="8" t="str">
        <f t="shared" si="34"/>
        <v>Correct</v>
      </c>
      <c r="L750" t="str">
        <f t="shared" si="35"/>
        <v>Senior Adult</v>
      </c>
    </row>
    <row r="751" spans="1:12" x14ac:dyDescent="0.2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7">
        <v>25</v>
      </c>
      <c r="I751" s="7">
        <v>75</v>
      </c>
      <c r="J751" s="8">
        <f t="shared" si="33"/>
        <v>75</v>
      </c>
      <c r="K751" s="8" t="str">
        <f t="shared" si="34"/>
        <v>Correct</v>
      </c>
      <c r="L751" t="str">
        <f t="shared" si="35"/>
        <v>Adult</v>
      </c>
    </row>
    <row r="752" spans="1:12" x14ac:dyDescent="0.2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7">
        <v>25</v>
      </c>
      <c r="I752" s="7">
        <v>50</v>
      </c>
      <c r="J752" s="8">
        <f t="shared" si="33"/>
        <v>50</v>
      </c>
      <c r="K752" s="8" t="str">
        <f t="shared" si="34"/>
        <v>Correct</v>
      </c>
      <c r="L752" t="str">
        <f t="shared" si="35"/>
        <v>Senior Adult</v>
      </c>
    </row>
    <row r="753" spans="1:12" x14ac:dyDescent="0.2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7">
        <v>50</v>
      </c>
      <c r="I753" s="7">
        <v>100</v>
      </c>
      <c r="J753" s="8">
        <f t="shared" si="33"/>
        <v>100</v>
      </c>
      <c r="K753" s="8" t="str">
        <f t="shared" si="34"/>
        <v>Correct</v>
      </c>
      <c r="L753" t="str">
        <f t="shared" si="35"/>
        <v>Adult</v>
      </c>
    </row>
    <row r="754" spans="1:12" x14ac:dyDescent="0.2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7">
        <v>30</v>
      </c>
      <c r="I754" s="7">
        <v>30</v>
      </c>
      <c r="J754" s="8">
        <f t="shared" si="33"/>
        <v>30</v>
      </c>
      <c r="K754" s="8" t="str">
        <f t="shared" si="34"/>
        <v>Correct</v>
      </c>
      <c r="L754" t="str">
        <f t="shared" si="35"/>
        <v>Adult</v>
      </c>
    </row>
    <row r="755" spans="1:12" x14ac:dyDescent="0.2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7">
        <v>25</v>
      </c>
      <c r="I755" s="7">
        <v>100</v>
      </c>
      <c r="J755" s="8">
        <f t="shared" si="33"/>
        <v>100</v>
      </c>
      <c r="K755" s="8" t="str">
        <f t="shared" si="34"/>
        <v>Correct</v>
      </c>
      <c r="L755" t="str">
        <f t="shared" si="35"/>
        <v>Senior Adult</v>
      </c>
    </row>
    <row r="756" spans="1:12" x14ac:dyDescent="0.2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7">
        <v>25</v>
      </c>
      <c r="I756" s="7">
        <v>75</v>
      </c>
      <c r="J756" s="8">
        <f t="shared" si="33"/>
        <v>75</v>
      </c>
      <c r="K756" s="8" t="str">
        <f t="shared" si="34"/>
        <v>Correct</v>
      </c>
      <c r="L756" t="str">
        <f t="shared" si="35"/>
        <v>Senior Adult</v>
      </c>
    </row>
    <row r="757" spans="1:12" x14ac:dyDescent="0.2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7">
        <v>300</v>
      </c>
      <c r="I757" s="7">
        <v>1200</v>
      </c>
      <c r="J757" s="8">
        <f t="shared" si="33"/>
        <v>1200</v>
      </c>
      <c r="K757" s="8" t="str">
        <f t="shared" si="34"/>
        <v>Correct</v>
      </c>
      <c r="L757" t="str">
        <f t="shared" si="35"/>
        <v>Older Customer</v>
      </c>
    </row>
    <row r="758" spans="1:12" x14ac:dyDescent="0.2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7">
        <v>300</v>
      </c>
      <c r="I758" s="7">
        <v>1200</v>
      </c>
      <c r="J758" s="8">
        <f t="shared" si="33"/>
        <v>1200</v>
      </c>
      <c r="K758" s="8" t="str">
        <f t="shared" si="34"/>
        <v>Correct</v>
      </c>
      <c r="L758" t="str">
        <f t="shared" si="35"/>
        <v>Senior Adult</v>
      </c>
    </row>
    <row r="759" spans="1:12" x14ac:dyDescent="0.2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7">
        <v>25</v>
      </c>
      <c r="I759" s="7">
        <v>100</v>
      </c>
      <c r="J759" s="8">
        <f t="shared" si="33"/>
        <v>100</v>
      </c>
      <c r="K759" s="8" t="str">
        <f t="shared" si="34"/>
        <v>Correct</v>
      </c>
      <c r="L759" t="str">
        <f t="shared" si="35"/>
        <v>Older Customer</v>
      </c>
    </row>
    <row r="760" spans="1:12" x14ac:dyDescent="0.2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7">
        <v>50</v>
      </c>
      <c r="I760" s="7">
        <v>100</v>
      </c>
      <c r="J760" s="8">
        <f t="shared" si="33"/>
        <v>100</v>
      </c>
      <c r="K760" s="8" t="str">
        <f t="shared" si="34"/>
        <v>Correct</v>
      </c>
      <c r="L760" t="str">
        <f t="shared" si="35"/>
        <v>Senior Adult</v>
      </c>
    </row>
    <row r="761" spans="1:12" x14ac:dyDescent="0.2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7">
        <v>500</v>
      </c>
      <c r="I761" s="7">
        <v>500</v>
      </c>
      <c r="J761" s="8">
        <f t="shared" si="33"/>
        <v>500</v>
      </c>
      <c r="K761" s="8" t="str">
        <f t="shared" si="34"/>
        <v>Correct</v>
      </c>
      <c r="L761" t="str">
        <f t="shared" si="35"/>
        <v>Adult</v>
      </c>
    </row>
    <row r="762" spans="1:12" x14ac:dyDescent="0.2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7">
        <v>500</v>
      </c>
      <c r="I762" s="7">
        <v>500</v>
      </c>
      <c r="J762" s="8">
        <f t="shared" si="33"/>
        <v>500</v>
      </c>
      <c r="K762" s="8" t="str">
        <f t="shared" si="34"/>
        <v>Correct</v>
      </c>
      <c r="L762" t="str">
        <f t="shared" si="35"/>
        <v>Adult</v>
      </c>
    </row>
    <row r="763" spans="1:12" x14ac:dyDescent="0.2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7">
        <v>25</v>
      </c>
      <c r="I763" s="7">
        <v>50</v>
      </c>
      <c r="J763" s="8">
        <f t="shared" si="33"/>
        <v>50</v>
      </c>
      <c r="K763" s="8" t="str">
        <f t="shared" si="34"/>
        <v>Correct</v>
      </c>
      <c r="L763" t="str">
        <f t="shared" si="35"/>
        <v>Young Adult</v>
      </c>
    </row>
    <row r="764" spans="1:12" x14ac:dyDescent="0.2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7">
        <v>25</v>
      </c>
      <c r="I764" s="7">
        <v>50</v>
      </c>
      <c r="J764" s="8">
        <f t="shared" si="33"/>
        <v>50</v>
      </c>
      <c r="K764" s="8" t="str">
        <f t="shared" si="34"/>
        <v>Correct</v>
      </c>
      <c r="L764" t="str">
        <f t="shared" si="35"/>
        <v>Adult</v>
      </c>
    </row>
    <row r="765" spans="1:12" x14ac:dyDescent="0.2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7">
        <v>25</v>
      </c>
      <c r="I765" s="7">
        <v>25</v>
      </c>
      <c r="J765" s="8">
        <f t="shared" si="33"/>
        <v>25</v>
      </c>
      <c r="K765" s="8" t="str">
        <f t="shared" si="34"/>
        <v>Correct</v>
      </c>
      <c r="L765" t="str">
        <f t="shared" si="35"/>
        <v>Adult</v>
      </c>
    </row>
    <row r="766" spans="1:12" x14ac:dyDescent="0.2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7">
        <v>50</v>
      </c>
      <c r="I766" s="7">
        <v>200</v>
      </c>
      <c r="J766" s="8">
        <f t="shared" si="33"/>
        <v>200</v>
      </c>
      <c r="K766" s="8" t="str">
        <f t="shared" si="34"/>
        <v>Correct</v>
      </c>
      <c r="L766" t="str">
        <f t="shared" si="35"/>
        <v>Senior Adult</v>
      </c>
    </row>
    <row r="767" spans="1:12" x14ac:dyDescent="0.2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7">
        <v>300</v>
      </c>
      <c r="I767" s="7">
        <v>900</v>
      </c>
      <c r="J767" s="8">
        <f t="shared" si="33"/>
        <v>900</v>
      </c>
      <c r="K767" s="8" t="str">
        <f t="shared" si="34"/>
        <v>Correct</v>
      </c>
      <c r="L767" t="str">
        <f t="shared" si="35"/>
        <v>Adult</v>
      </c>
    </row>
    <row r="768" spans="1:12" x14ac:dyDescent="0.2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7">
        <v>25</v>
      </c>
      <c r="I768" s="7">
        <v>75</v>
      </c>
      <c r="J768" s="8">
        <f t="shared" si="33"/>
        <v>75</v>
      </c>
      <c r="K768" s="8" t="str">
        <f t="shared" si="34"/>
        <v>Correct</v>
      </c>
      <c r="L768" t="str">
        <f t="shared" si="35"/>
        <v>Adult</v>
      </c>
    </row>
    <row r="769" spans="1:12" x14ac:dyDescent="0.2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7">
        <v>25</v>
      </c>
      <c r="I769" s="7">
        <v>75</v>
      </c>
      <c r="J769" s="8">
        <f t="shared" si="33"/>
        <v>75</v>
      </c>
      <c r="K769" s="8" t="str">
        <f t="shared" si="34"/>
        <v>Correct</v>
      </c>
      <c r="L769" t="str">
        <f t="shared" si="35"/>
        <v>Young Adult</v>
      </c>
    </row>
    <row r="770" spans="1:12" x14ac:dyDescent="0.2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7">
        <v>30</v>
      </c>
      <c r="I770" s="7">
        <v>120</v>
      </c>
      <c r="J770" s="8">
        <f t="shared" si="33"/>
        <v>120</v>
      </c>
      <c r="K770" s="8" t="str">
        <f t="shared" si="34"/>
        <v>Correct</v>
      </c>
      <c r="L770" t="str">
        <f t="shared" si="35"/>
        <v>Adult</v>
      </c>
    </row>
    <row r="771" spans="1:12" x14ac:dyDescent="0.2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7">
        <v>50</v>
      </c>
      <c r="I771" s="7">
        <v>50</v>
      </c>
      <c r="J771" s="8">
        <f t="shared" ref="J771:J834" si="36">G771*H771</f>
        <v>50</v>
      </c>
      <c r="K771" s="8" t="str">
        <f t="shared" ref="K771:K834" si="37">IF(I771=J771,"Correct","Check")</f>
        <v>Correct</v>
      </c>
      <c r="L771" t="str">
        <f t="shared" ref="L771:L834" si="38">IF(E771&lt;=25,"Young Adult",IF(E771&lt;=40,"Adult",IF(E771&lt;=60,"Senior Adult","Older Customer")))</f>
        <v>Adult</v>
      </c>
    </row>
    <row r="772" spans="1:12" x14ac:dyDescent="0.2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7">
        <v>25</v>
      </c>
      <c r="I772" s="7">
        <v>50</v>
      </c>
      <c r="J772" s="8">
        <f t="shared" si="36"/>
        <v>50</v>
      </c>
      <c r="K772" s="8" t="str">
        <f t="shared" si="37"/>
        <v>Correct</v>
      </c>
      <c r="L772" t="str">
        <f t="shared" si="38"/>
        <v>Young Adult</v>
      </c>
    </row>
    <row r="773" spans="1:12" x14ac:dyDescent="0.2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7">
        <v>30</v>
      </c>
      <c r="I773" s="7">
        <v>30</v>
      </c>
      <c r="J773" s="8">
        <f t="shared" si="36"/>
        <v>30</v>
      </c>
      <c r="K773" s="8" t="str">
        <f t="shared" si="37"/>
        <v>Correct</v>
      </c>
      <c r="L773" t="str">
        <f t="shared" si="38"/>
        <v>Adult</v>
      </c>
    </row>
    <row r="774" spans="1:12" x14ac:dyDescent="0.2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7">
        <v>500</v>
      </c>
      <c r="I774" s="7">
        <v>2000</v>
      </c>
      <c r="J774" s="8">
        <f t="shared" si="36"/>
        <v>2000</v>
      </c>
      <c r="K774" s="8" t="str">
        <f t="shared" si="37"/>
        <v>Correct</v>
      </c>
      <c r="L774" t="str">
        <f t="shared" si="38"/>
        <v>Young Adult</v>
      </c>
    </row>
    <row r="775" spans="1:12" x14ac:dyDescent="0.2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7">
        <v>25</v>
      </c>
      <c r="I775" s="7">
        <v>50</v>
      </c>
      <c r="J775" s="8">
        <f t="shared" si="36"/>
        <v>50</v>
      </c>
      <c r="K775" s="8" t="str">
        <f t="shared" si="37"/>
        <v>Correct</v>
      </c>
      <c r="L775" t="str">
        <f t="shared" si="38"/>
        <v>Adult</v>
      </c>
    </row>
    <row r="776" spans="1:12" x14ac:dyDescent="0.2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7">
        <v>25</v>
      </c>
      <c r="I776" s="7">
        <v>100</v>
      </c>
      <c r="J776" s="8">
        <f t="shared" si="36"/>
        <v>100</v>
      </c>
      <c r="K776" s="8" t="str">
        <f t="shared" si="37"/>
        <v>Correct</v>
      </c>
      <c r="L776" t="str">
        <f t="shared" si="38"/>
        <v>Senior Adult</v>
      </c>
    </row>
    <row r="777" spans="1:12" x14ac:dyDescent="0.2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7">
        <v>30</v>
      </c>
      <c r="I777" s="7">
        <v>90</v>
      </c>
      <c r="J777" s="8">
        <f t="shared" si="36"/>
        <v>90</v>
      </c>
      <c r="K777" s="8" t="str">
        <f t="shared" si="37"/>
        <v>Correct</v>
      </c>
      <c r="L777" t="str">
        <f t="shared" si="38"/>
        <v>Adult</v>
      </c>
    </row>
    <row r="778" spans="1:12" x14ac:dyDescent="0.2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7">
        <v>50</v>
      </c>
      <c r="I778" s="7">
        <v>150</v>
      </c>
      <c r="J778" s="8">
        <f t="shared" si="36"/>
        <v>150</v>
      </c>
      <c r="K778" s="8" t="str">
        <f t="shared" si="37"/>
        <v>Correct</v>
      </c>
      <c r="L778" t="str">
        <f t="shared" si="38"/>
        <v>Senior Adult</v>
      </c>
    </row>
    <row r="779" spans="1:12" x14ac:dyDescent="0.2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7">
        <v>25</v>
      </c>
      <c r="I779" s="7">
        <v>100</v>
      </c>
      <c r="J779" s="8">
        <f t="shared" si="36"/>
        <v>100</v>
      </c>
      <c r="K779" s="8" t="str">
        <f t="shared" si="37"/>
        <v>Correct</v>
      </c>
      <c r="L779" t="str">
        <f t="shared" si="38"/>
        <v>Senior Adult</v>
      </c>
    </row>
    <row r="780" spans="1:12" x14ac:dyDescent="0.2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7">
        <v>500</v>
      </c>
      <c r="I780" s="7">
        <v>1000</v>
      </c>
      <c r="J780" s="8">
        <f t="shared" si="36"/>
        <v>1000</v>
      </c>
      <c r="K780" s="8" t="str">
        <f t="shared" si="37"/>
        <v>Correct</v>
      </c>
      <c r="L780" t="str">
        <f t="shared" si="38"/>
        <v>Senior Adult</v>
      </c>
    </row>
    <row r="781" spans="1:12" x14ac:dyDescent="0.2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7">
        <v>25</v>
      </c>
      <c r="I781" s="7">
        <v>50</v>
      </c>
      <c r="J781" s="8">
        <f t="shared" si="36"/>
        <v>50</v>
      </c>
      <c r="K781" s="8" t="str">
        <f t="shared" si="37"/>
        <v>Correct</v>
      </c>
      <c r="L781" t="str">
        <f t="shared" si="38"/>
        <v>Senior Adult</v>
      </c>
    </row>
    <row r="782" spans="1:12" x14ac:dyDescent="0.2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7">
        <v>500</v>
      </c>
      <c r="I782" s="7">
        <v>500</v>
      </c>
      <c r="J782" s="8">
        <f t="shared" si="36"/>
        <v>500</v>
      </c>
      <c r="K782" s="8" t="str">
        <f t="shared" si="37"/>
        <v>Correct</v>
      </c>
      <c r="L782" t="str">
        <f t="shared" si="38"/>
        <v>Adult</v>
      </c>
    </row>
    <row r="783" spans="1:12" x14ac:dyDescent="0.2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7">
        <v>300</v>
      </c>
      <c r="I783" s="7">
        <v>900</v>
      </c>
      <c r="J783" s="8">
        <f t="shared" si="36"/>
        <v>900</v>
      </c>
      <c r="K783" s="8" t="str">
        <f t="shared" si="37"/>
        <v>Correct</v>
      </c>
      <c r="L783" t="str">
        <f t="shared" si="38"/>
        <v>Senior Adult</v>
      </c>
    </row>
    <row r="784" spans="1:12" x14ac:dyDescent="0.2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7">
        <v>300</v>
      </c>
      <c r="I784" s="7">
        <v>300</v>
      </c>
      <c r="J784" s="8">
        <f t="shared" si="36"/>
        <v>300</v>
      </c>
      <c r="K784" s="8" t="str">
        <f t="shared" si="37"/>
        <v>Correct</v>
      </c>
      <c r="L784" t="str">
        <f t="shared" si="38"/>
        <v>Senior Adult</v>
      </c>
    </row>
    <row r="785" spans="1:12" x14ac:dyDescent="0.2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7">
        <v>500</v>
      </c>
      <c r="I785" s="7">
        <v>500</v>
      </c>
      <c r="J785" s="8">
        <f t="shared" si="36"/>
        <v>500</v>
      </c>
      <c r="K785" s="8" t="str">
        <f t="shared" si="37"/>
        <v>Correct</v>
      </c>
      <c r="L785" t="str">
        <f t="shared" si="38"/>
        <v>Adult</v>
      </c>
    </row>
    <row r="786" spans="1:12" x14ac:dyDescent="0.2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7">
        <v>50</v>
      </c>
      <c r="I786" s="7">
        <v>200</v>
      </c>
      <c r="J786" s="8">
        <f t="shared" si="36"/>
        <v>200</v>
      </c>
      <c r="K786" s="8" t="str">
        <f t="shared" si="37"/>
        <v>Correct</v>
      </c>
      <c r="L786" t="str">
        <f t="shared" si="38"/>
        <v>Adult</v>
      </c>
    </row>
    <row r="787" spans="1:12" x14ac:dyDescent="0.2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7">
        <v>25</v>
      </c>
      <c r="I787" s="7">
        <v>100</v>
      </c>
      <c r="J787" s="8">
        <f t="shared" si="36"/>
        <v>100</v>
      </c>
      <c r="K787" s="8" t="str">
        <f t="shared" si="37"/>
        <v>Correct</v>
      </c>
      <c r="L787" t="str">
        <f t="shared" si="38"/>
        <v>Senior Adult</v>
      </c>
    </row>
    <row r="788" spans="1:12" x14ac:dyDescent="0.2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7">
        <v>25</v>
      </c>
      <c r="I788" s="7">
        <v>25</v>
      </c>
      <c r="J788" s="8">
        <f t="shared" si="36"/>
        <v>25</v>
      </c>
      <c r="K788" s="8" t="str">
        <f t="shared" si="37"/>
        <v>Correct</v>
      </c>
      <c r="L788" t="str">
        <f t="shared" si="38"/>
        <v>Senior Adult</v>
      </c>
    </row>
    <row r="789" spans="1:12" x14ac:dyDescent="0.2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7">
        <v>300</v>
      </c>
      <c r="I789" s="7">
        <v>900</v>
      </c>
      <c r="J789" s="8">
        <f t="shared" si="36"/>
        <v>900</v>
      </c>
      <c r="K789" s="8" t="str">
        <f t="shared" si="37"/>
        <v>Correct</v>
      </c>
      <c r="L789" t="str">
        <f t="shared" si="38"/>
        <v>Senior Adult</v>
      </c>
    </row>
    <row r="790" spans="1:12" x14ac:dyDescent="0.2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7">
        <v>500</v>
      </c>
      <c r="I790" s="7">
        <v>2000</v>
      </c>
      <c r="J790" s="8">
        <f t="shared" si="36"/>
        <v>2000</v>
      </c>
      <c r="K790" s="8" t="str">
        <f t="shared" si="37"/>
        <v>Correct</v>
      </c>
      <c r="L790" t="str">
        <f t="shared" si="38"/>
        <v>Older Customer</v>
      </c>
    </row>
    <row r="791" spans="1:12" x14ac:dyDescent="0.2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7">
        <v>25</v>
      </c>
      <c r="I791" s="7">
        <v>25</v>
      </c>
      <c r="J791" s="8">
        <f t="shared" si="36"/>
        <v>25</v>
      </c>
      <c r="K791" s="8" t="str">
        <f t="shared" si="37"/>
        <v>Correct</v>
      </c>
      <c r="L791" t="str">
        <f t="shared" si="38"/>
        <v>Older Customer</v>
      </c>
    </row>
    <row r="792" spans="1:12" x14ac:dyDescent="0.2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7">
        <v>25</v>
      </c>
      <c r="I792" s="7">
        <v>25</v>
      </c>
      <c r="J792" s="8">
        <f t="shared" si="36"/>
        <v>25</v>
      </c>
      <c r="K792" s="8" t="str">
        <f t="shared" si="37"/>
        <v>Correct</v>
      </c>
      <c r="L792" t="str">
        <f t="shared" si="38"/>
        <v>Senior Adult</v>
      </c>
    </row>
    <row r="793" spans="1:12" x14ac:dyDescent="0.2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7">
        <v>50</v>
      </c>
      <c r="I793" s="7">
        <v>50</v>
      </c>
      <c r="J793" s="8">
        <f t="shared" si="36"/>
        <v>50</v>
      </c>
      <c r="K793" s="8" t="str">
        <f t="shared" si="37"/>
        <v>Correct</v>
      </c>
      <c r="L793" t="str">
        <f t="shared" si="38"/>
        <v>Young Adult</v>
      </c>
    </row>
    <row r="794" spans="1:12" x14ac:dyDescent="0.2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7">
        <v>30</v>
      </c>
      <c r="I794" s="7">
        <v>30</v>
      </c>
      <c r="J794" s="8">
        <f t="shared" si="36"/>
        <v>30</v>
      </c>
      <c r="K794" s="8" t="str">
        <f t="shared" si="37"/>
        <v>Correct</v>
      </c>
      <c r="L794" t="str">
        <f t="shared" si="38"/>
        <v>Senior Adult</v>
      </c>
    </row>
    <row r="795" spans="1:12" x14ac:dyDescent="0.2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7">
        <v>300</v>
      </c>
      <c r="I795" s="7">
        <v>300</v>
      </c>
      <c r="J795" s="8">
        <f t="shared" si="36"/>
        <v>300</v>
      </c>
      <c r="K795" s="8" t="str">
        <f t="shared" si="37"/>
        <v>Correct</v>
      </c>
      <c r="L795" t="str">
        <f t="shared" si="38"/>
        <v>Senior Adult</v>
      </c>
    </row>
    <row r="796" spans="1:12" x14ac:dyDescent="0.2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7">
        <v>300</v>
      </c>
      <c r="I796" s="7">
        <v>300</v>
      </c>
      <c r="J796" s="8">
        <f t="shared" si="36"/>
        <v>300</v>
      </c>
      <c r="K796" s="8" t="str">
        <f t="shared" si="37"/>
        <v>Correct</v>
      </c>
      <c r="L796" t="str">
        <f t="shared" si="38"/>
        <v>Senior Adult</v>
      </c>
    </row>
    <row r="797" spans="1:12" x14ac:dyDescent="0.2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7">
        <v>30</v>
      </c>
      <c r="I797" s="7">
        <v>120</v>
      </c>
      <c r="J797" s="8">
        <f t="shared" si="36"/>
        <v>120</v>
      </c>
      <c r="K797" s="8" t="str">
        <f t="shared" si="37"/>
        <v>Correct</v>
      </c>
      <c r="L797" t="str">
        <f t="shared" si="38"/>
        <v>Senior Adult</v>
      </c>
    </row>
    <row r="798" spans="1:12" x14ac:dyDescent="0.2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7">
        <v>25</v>
      </c>
      <c r="I798" s="7">
        <v>75</v>
      </c>
      <c r="J798" s="8">
        <f t="shared" si="36"/>
        <v>75</v>
      </c>
      <c r="K798" s="8" t="str">
        <f t="shared" si="37"/>
        <v>Correct</v>
      </c>
      <c r="L798" t="str">
        <f t="shared" si="38"/>
        <v>Adult</v>
      </c>
    </row>
    <row r="799" spans="1:12" x14ac:dyDescent="0.2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7">
        <v>50</v>
      </c>
      <c r="I799" s="7">
        <v>50</v>
      </c>
      <c r="J799" s="8">
        <f t="shared" si="36"/>
        <v>50</v>
      </c>
      <c r="K799" s="8" t="str">
        <f t="shared" si="37"/>
        <v>Correct</v>
      </c>
      <c r="L799" t="str">
        <f t="shared" si="38"/>
        <v>Older Customer</v>
      </c>
    </row>
    <row r="800" spans="1:12" x14ac:dyDescent="0.2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7">
        <v>50</v>
      </c>
      <c r="I800" s="7">
        <v>100</v>
      </c>
      <c r="J800" s="8">
        <f t="shared" si="36"/>
        <v>100</v>
      </c>
      <c r="K800" s="8" t="str">
        <f t="shared" si="37"/>
        <v>Correct</v>
      </c>
      <c r="L800" t="str">
        <f t="shared" si="38"/>
        <v>Senior Adult</v>
      </c>
    </row>
    <row r="801" spans="1:12" x14ac:dyDescent="0.2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7">
        <v>300</v>
      </c>
      <c r="I801" s="7">
        <v>1200</v>
      </c>
      <c r="J801" s="8">
        <f t="shared" si="36"/>
        <v>1200</v>
      </c>
      <c r="K801" s="8" t="str">
        <f t="shared" si="37"/>
        <v>Correct</v>
      </c>
      <c r="L801" t="str">
        <f t="shared" si="38"/>
        <v>Adult</v>
      </c>
    </row>
    <row r="802" spans="1:12" x14ac:dyDescent="0.2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7">
        <v>50</v>
      </c>
      <c r="I802" s="7">
        <v>200</v>
      </c>
      <c r="J802" s="8">
        <f t="shared" si="36"/>
        <v>200</v>
      </c>
      <c r="K802" s="8" t="str">
        <f t="shared" si="37"/>
        <v>Correct</v>
      </c>
      <c r="L802" t="str">
        <f t="shared" si="38"/>
        <v>Young Adult</v>
      </c>
    </row>
    <row r="803" spans="1:12" x14ac:dyDescent="0.2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7">
        <v>30</v>
      </c>
      <c r="I803" s="7">
        <v>30</v>
      </c>
      <c r="J803" s="8">
        <f t="shared" si="36"/>
        <v>30</v>
      </c>
      <c r="K803" s="8" t="str">
        <f t="shared" si="37"/>
        <v>Correct</v>
      </c>
      <c r="L803" t="str">
        <f t="shared" si="38"/>
        <v>Senior Adult</v>
      </c>
    </row>
    <row r="804" spans="1:12" x14ac:dyDescent="0.2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7">
        <v>25</v>
      </c>
      <c r="I804" s="7">
        <v>100</v>
      </c>
      <c r="J804" s="8">
        <f t="shared" si="36"/>
        <v>100</v>
      </c>
      <c r="K804" s="8" t="str">
        <f t="shared" si="37"/>
        <v>Correct</v>
      </c>
      <c r="L804" t="str">
        <f t="shared" si="38"/>
        <v>Adult</v>
      </c>
    </row>
    <row r="805" spans="1:12" x14ac:dyDescent="0.2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7">
        <v>30</v>
      </c>
      <c r="I805" s="7">
        <v>30</v>
      </c>
      <c r="J805" s="8">
        <f t="shared" si="36"/>
        <v>30</v>
      </c>
      <c r="K805" s="8" t="str">
        <f t="shared" si="37"/>
        <v>Correct</v>
      </c>
      <c r="L805" t="str">
        <f t="shared" si="38"/>
        <v>Senior Adult</v>
      </c>
    </row>
    <row r="806" spans="1:12" x14ac:dyDescent="0.2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7">
        <v>500</v>
      </c>
      <c r="I806" s="7">
        <v>1500</v>
      </c>
      <c r="J806" s="8">
        <f t="shared" si="36"/>
        <v>1500</v>
      </c>
      <c r="K806" s="8" t="str">
        <f t="shared" si="37"/>
        <v>Correct</v>
      </c>
      <c r="L806" t="str">
        <f t="shared" si="38"/>
        <v>Adult</v>
      </c>
    </row>
    <row r="807" spans="1:12" x14ac:dyDescent="0.2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7">
        <v>300</v>
      </c>
      <c r="I807" s="7">
        <v>900</v>
      </c>
      <c r="J807" s="8">
        <f t="shared" si="36"/>
        <v>900</v>
      </c>
      <c r="K807" s="8" t="str">
        <f t="shared" si="37"/>
        <v>Correct</v>
      </c>
      <c r="L807" t="str">
        <f t="shared" si="38"/>
        <v>Adult</v>
      </c>
    </row>
    <row r="808" spans="1:12" x14ac:dyDescent="0.2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7">
        <v>50</v>
      </c>
      <c r="I808" s="7">
        <v>200</v>
      </c>
      <c r="J808" s="8">
        <f t="shared" si="36"/>
        <v>200</v>
      </c>
      <c r="K808" s="8" t="str">
        <f t="shared" si="37"/>
        <v>Correct</v>
      </c>
      <c r="L808" t="str">
        <f t="shared" si="38"/>
        <v>Senior Adult</v>
      </c>
    </row>
    <row r="809" spans="1:12" x14ac:dyDescent="0.2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7">
        <v>500</v>
      </c>
      <c r="I809" s="7">
        <v>2000</v>
      </c>
      <c r="J809" s="8">
        <f t="shared" si="36"/>
        <v>2000</v>
      </c>
      <c r="K809" s="8" t="str">
        <f t="shared" si="37"/>
        <v>Correct</v>
      </c>
      <c r="L809" t="str">
        <f t="shared" si="38"/>
        <v>Adult</v>
      </c>
    </row>
    <row r="810" spans="1:12" x14ac:dyDescent="0.2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7">
        <v>50</v>
      </c>
      <c r="I810" s="7">
        <v>100</v>
      </c>
      <c r="J810" s="8">
        <f t="shared" si="36"/>
        <v>100</v>
      </c>
      <c r="K810" s="8" t="str">
        <f t="shared" si="37"/>
        <v>Correct</v>
      </c>
      <c r="L810" t="str">
        <f t="shared" si="38"/>
        <v>Older Customer</v>
      </c>
    </row>
    <row r="811" spans="1:12" x14ac:dyDescent="0.2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7">
        <v>25</v>
      </c>
      <c r="I811" s="7">
        <v>100</v>
      </c>
      <c r="J811" s="8">
        <f t="shared" si="36"/>
        <v>100</v>
      </c>
      <c r="K811" s="8" t="str">
        <f t="shared" si="37"/>
        <v>Correct</v>
      </c>
      <c r="L811" t="str">
        <f t="shared" si="38"/>
        <v>Senior Adult</v>
      </c>
    </row>
    <row r="812" spans="1:12" x14ac:dyDescent="0.2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7">
        <v>25</v>
      </c>
      <c r="I812" s="7">
        <v>50</v>
      </c>
      <c r="J812" s="8">
        <f t="shared" si="36"/>
        <v>50</v>
      </c>
      <c r="K812" s="8" t="str">
        <f t="shared" si="37"/>
        <v>Correct</v>
      </c>
      <c r="L812" t="str">
        <f t="shared" si="38"/>
        <v>Older Customer</v>
      </c>
    </row>
    <row r="813" spans="1:12" x14ac:dyDescent="0.2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7">
        <v>25</v>
      </c>
      <c r="I813" s="7">
        <v>75</v>
      </c>
      <c r="J813" s="8">
        <f t="shared" si="36"/>
        <v>75</v>
      </c>
      <c r="K813" s="8" t="str">
        <f t="shared" si="37"/>
        <v>Correct</v>
      </c>
      <c r="L813" t="str">
        <f t="shared" si="38"/>
        <v>Young Adult</v>
      </c>
    </row>
    <row r="814" spans="1:12" x14ac:dyDescent="0.2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7">
        <v>50</v>
      </c>
      <c r="I814" s="7">
        <v>150</v>
      </c>
      <c r="J814" s="8">
        <f t="shared" si="36"/>
        <v>150</v>
      </c>
      <c r="K814" s="8" t="str">
        <f t="shared" si="37"/>
        <v>Correct</v>
      </c>
      <c r="L814" t="str">
        <f t="shared" si="38"/>
        <v>Senior Adult</v>
      </c>
    </row>
    <row r="815" spans="1:12" x14ac:dyDescent="0.2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7">
        <v>500</v>
      </c>
      <c r="I815" s="7">
        <v>500</v>
      </c>
      <c r="J815" s="8">
        <f t="shared" si="36"/>
        <v>500</v>
      </c>
      <c r="K815" s="8" t="str">
        <f t="shared" si="37"/>
        <v>Correct</v>
      </c>
      <c r="L815" t="str">
        <f t="shared" si="38"/>
        <v>Senior Adult</v>
      </c>
    </row>
    <row r="816" spans="1:12" x14ac:dyDescent="0.2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7">
        <v>25</v>
      </c>
      <c r="I816" s="7">
        <v>75</v>
      </c>
      <c r="J816" s="8">
        <f t="shared" si="36"/>
        <v>75</v>
      </c>
      <c r="K816" s="8" t="str">
        <f t="shared" si="37"/>
        <v>Correct</v>
      </c>
      <c r="L816" t="str">
        <f t="shared" si="38"/>
        <v>Senior Adult</v>
      </c>
    </row>
    <row r="817" spans="1:12" x14ac:dyDescent="0.2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7">
        <v>500</v>
      </c>
      <c r="I817" s="7">
        <v>1000</v>
      </c>
      <c r="J817" s="8">
        <f t="shared" si="36"/>
        <v>1000</v>
      </c>
      <c r="K817" s="8" t="str">
        <f t="shared" si="37"/>
        <v>Correct</v>
      </c>
      <c r="L817" t="str">
        <f t="shared" si="38"/>
        <v>Senior Adult</v>
      </c>
    </row>
    <row r="818" spans="1:12" x14ac:dyDescent="0.2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7">
        <v>50</v>
      </c>
      <c r="I818" s="7">
        <v>200</v>
      </c>
      <c r="J818" s="8">
        <f t="shared" si="36"/>
        <v>200</v>
      </c>
      <c r="K818" s="8" t="str">
        <f t="shared" si="37"/>
        <v>Correct</v>
      </c>
      <c r="L818" t="str">
        <f t="shared" si="38"/>
        <v>Adult</v>
      </c>
    </row>
    <row r="819" spans="1:12" x14ac:dyDescent="0.2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7">
        <v>500</v>
      </c>
      <c r="I819" s="7">
        <v>500</v>
      </c>
      <c r="J819" s="8">
        <f t="shared" si="36"/>
        <v>500</v>
      </c>
      <c r="K819" s="8" t="str">
        <f t="shared" si="37"/>
        <v>Correct</v>
      </c>
      <c r="L819" t="str">
        <f t="shared" si="38"/>
        <v>Adult</v>
      </c>
    </row>
    <row r="820" spans="1:12" x14ac:dyDescent="0.2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7">
        <v>50</v>
      </c>
      <c r="I820" s="7">
        <v>100</v>
      </c>
      <c r="J820" s="8">
        <f t="shared" si="36"/>
        <v>100</v>
      </c>
      <c r="K820" s="8" t="str">
        <f t="shared" si="37"/>
        <v>Correct</v>
      </c>
      <c r="L820" t="str">
        <f t="shared" si="38"/>
        <v>Adult</v>
      </c>
    </row>
    <row r="821" spans="1:12" x14ac:dyDescent="0.2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7">
        <v>50</v>
      </c>
      <c r="I821" s="7">
        <v>200</v>
      </c>
      <c r="J821" s="8">
        <f t="shared" si="36"/>
        <v>200</v>
      </c>
      <c r="K821" s="8" t="str">
        <f t="shared" si="37"/>
        <v>Correct</v>
      </c>
      <c r="L821" t="str">
        <f t="shared" si="38"/>
        <v>Senior Adult</v>
      </c>
    </row>
    <row r="822" spans="1:12" x14ac:dyDescent="0.2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7">
        <v>300</v>
      </c>
      <c r="I822" s="7">
        <v>300</v>
      </c>
      <c r="J822" s="8">
        <f t="shared" si="36"/>
        <v>300</v>
      </c>
      <c r="K822" s="8" t="str">
        <f t="shared" si="37"/>
        <v>Correct</v>
      </c>
      <c r="L822" t="str">
        <f t="shared" si="38"/>
        <v>Senior Adult</v>
      </c>
    </row>
    <row r="823" spans="1:12" x14ac:dyDescent="0.2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7">
        <v>50</v>
      </c>
      <c r="I823" s="7">
        <v>150</v>
      </c>
      <c r="J823" s="8">
        <f t="shared" si="36"/>
        <v>150</v>
      </c>
      <c r="K823" s="8" t="str">
        <f t="shared" si="37"/>
        <v>Correct</v>
      </c>
      <c r="L823" t="str">
        <f t="shared" si="38"/>
        <v>Senior Adult</v>
      </c>
    </row>
    <row r="824" spans="1:12" x14ac:dyDescent="0.2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7">
        <v>50</v>
      </c>
      <c r="I824" s="7">
        <v>100</v>
      </c>
      <c r="J824" s="8">
        <f t="shared" si="36"/>
        <v>100</v>
      </c>
      <c r="K824" s="8" t="str">
        <f t="shared" si="37"/>
        <v>Correct</v>
      </c>
      <c r="L824" t="str">
        <f t="shared" si="38"/>
        <v>Senior Adult</v>
      </c>
    </row>
    <row r="825" spans="1:12" x14ac:dyDescent="0.2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7">
        <v>30</v>
      </c>
      <c r="I825" s="7">
        <v>120</v>
      </c>
      <c r="J825" s="8">
        <f t="shared" si="36"/>
        <v>120</v>
      </c>
      <c r="K825" s="8" t="str">
        <f t="shared" si="37"/>
        <v>Correct</v>
      </c>
      <c r="L825" t="str">
        <f t="shared" si="38"/>
        <v>Older Customer</v>
      </c>
    </row>
    <row r="826" spans="1:12" x14ac:dyDescent="0.2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7">
        <v>25</v>
      </c>
      <c r="I826" s="7">
        <v>25</v>
      </c>
      <c r="J826" s="8">
        <f t="shared" si="36"/>
        <v>25</v>
      </c>
      <c r="K826" s="8" t="str">
        <f t="shared" si="37"/>
        <v>Correct</v>
      </c>
      <c r="L826" t="str">
        <f t="shared" si="38"/>
        <v>Senior Adult</v>
      </c>
    </row>
    <row r="827" spans="1:12" x14ac:dyDescent="0.2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7">
        <v>300</v>
      </c>
      <c r="I827" s="7">
        <v>300</v>
      </c>
      <c r="J827" s="8">
        <f t="shared" si="36"/>
        <v>300</v>
      </c>
      <c r="K827" s="8" t="str">
        <f t="shared" si="37"/>
        <v>Correct</v>
      </c>
      <c r="L827" t="str">
        <f t="shared" si="38"/>
        <v>Senior Adult</v>
      </c>
    </row>
    <row r="828" spans="1:12" x14ac:dyDescent="0.2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7">
        <v>300</v>
      </c>
      <c r="I828" s="7">
        <v>900</v>
      </c>
      <c r="J828" s="8">
        <f t="shared" si="36"/>
        <v>900</v>
      </c>
      <c r="K828" s="8" t="str">
        <f t="shared" si="37"/>
        <v>Correct</v>
      </c>
      <c r="L828" t="str">
        <f t="shared" si="38"/>
        <v>Older Customer</v>
      </c>
    </row>
    <row r="829" spans="1:12" x14ac:dyDescent="0.2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7">
        <v>300</v>
      </c>
      <c r="I829" s="7">
        <v>1200</v>
      </c>
      <c r="J829" s="8">
        <f t="shared" si="36"/>
        <v>1200</v>
      </c>
      <c r="K829" s="8" t="str">
        <f t="shared" si="37"/>
        <v>Correct</v>
      </c>
      <c r="L829" t="str">
        <f t="shared" si="38"/>
        <v>Adult</v>
      </c>
    </row>
    <row r="830" spans="1:12" x14ac:dyDescent="0.2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7">
        <v>30</v>
      </c>
      <c r="I830" s="7">
        <v>90</v>
      </c>
      <c r="J830" s="8">
        <f t="shared" si="36"/>
        <v>90</v>
      </c>
      <c r="K830" s="8" t="str">
        <f t="shared" si="37"/>
        <v>Correct</v>
      </c>
      <c r="L830" t="str">
        <f t="shared" si="38"/>
        <v>Older Customer</v>
      </c>
    </row>
    <row r="831" spans="1:12" x14ac:dyDescent="0.2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7">
        <v>50</v>
      </c>
      <c r="I831" s="7">
        <v>150</v>
      </c>
      <c r="J831" s="8">
        <f t="shared" si="36"/>
        <v>150</v>
      </c>
      <c r="K831" s="8" t="str">
        <f t="shared" si="37"/>
        <v>Correct</v>
      </c>
      <c r="L831" t="str">
        <f t="shared" si="38"/>
        <v>Older Customer</v>
      </c>
    </row>
    <row r="832" spans="1:12" x14ac:dyDescent="0.2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7">
        <v>25</v>
      </c>
      <c r="I832" s="7">
        <v>100</v>
      </c>
      <c r="J832" s="8">
        <f t="shared" si="36"/>
        <v>100</v>
      </c>
      <c r="K832" s="8" t="str">
        <f t="shared" si="37"/>
        <v>Correct</v>
      </c>
      <c r="L832" t="str">
        <f t="shared" si="38"/>
        <v>Adult</v>
      </c>
    </row>
    <row r="833" spans="1:12" x14ac:dyDescent="0.2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7">
        <v>500</v>
      </c>
      <c r="I833" s="7">
        <v>2000</v>
      </c>
      <c r="J833" s="8">
        <f t="shared" si="36"/>
        <v>2000</v>
      </c>
      <c r="K833" s="8" t="str">
        <f t="shared" si="37"/>
        <v>Correct</v>
      </c>
      <c r="L833" t="str">
        <f t="shared" si="38"/>
        <v>Senior Adult</v>
      </c>
    </row>
    <row r="834" spans="1:12" x14ac:dyDescent="0.2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7">
        <v>50</v>
      </c>
      <c r="I834" s="7">
        <v>200</v>
      </c>
      <c r="J834" s="8">
        <f t="shared" si="36"/>
        <v>200</v>
      </c>
      <c r="K834" s="8" t="str">
        <f t="shared" si="37"/>
        <v>Correct</v>
      </c>
      <c r="L834" t="str">
        <f t="shared" si="38"/>
        <v>Senior Adult</v>
      </c>
    </row>
    <row r="835" spans="1:12" x14ac:dyDescent="0.2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7">
        <v>30</v>
      </c>
      <c r="I835" s="7">
        <v>60</v>
      </c>
      <c r="J835" s="8">
        <f t="shared" ref="J835:J898" si="39">G835*H835</f>
        <v>60</v>
      </c>
      <c r="K835" s="8" t="str">
        <f t="shared" ref="K835:K898" si="40">IF(I835=J835,"Correct","Check")</f>
        <v>Correct</v>
      </c>
      <c r="L835" t="str">
        <f t="shared" ref="L835:L898" si="41">IF(E835&lt;=25,"Young Adult",IF(E835&lt;=40,"Adult",IF(E835&lt;=60,"Senior Adult","Older Customer")))</f>
        <v>Senior Adult</v>
      </c>
    </row>
    <row r="836" spans="1:12" x14ac:dyDescent="0.2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7">
        <v>50</v>
      </c>
      <c r="I836" s="7">
        <v>200</v>
      </c>
      <c r="J836" s="8">
        <f t="shared" si="39"/>
        <v>200</v>
      </c>
      <c r="K836" s="8" t="str">
        <f t="shared" si="40"/>
        <v>Correct</v>
      </c>
      <c r="L836" t="str">
        <f t="shared" si="41"/>
        <v>Adult</v>
      </c>
    </row>
    <row r="837" spans="1:12" x14ac:dyDescent="0.2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7">
        <v>50</v>
      </c>
      <c r="I837" s="7">
        <v>50</v>
      </c>
      <c r="J837" s="8">
        <f t="shared" si="39"/>
        <v>50</v>
      </c>
      <c r="K837" s="8" t="str">
        <f t="shared" si="40"/>
        <v>Correct</v>
      </c>
      <c r="L837" t="str">
        <f t="shared" si="41"/>
        <v>Young Adult</v>
      </c>
    </row>
    <row r="838" spans="1:12" x14ac:dyDescent="0.2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7">
        <v>30</v>
      </c>
      <c r="I838" s="7">
        <v>90</v>
      </c>
      <c r="J838" s="8">
        <f t="shared" si="39"/>
        <v>90</v>
      </c>
      <c r="K838" s="8" t="str">
        <f t="shared" si="40"/>
        <v>Correct</v>
      </c>
      <c r="L838" t="str">
        <f t="shared" si="41"/>
        <v>Young Adult</v>
      </c>
    </row>
    <row r="839" spans="1:12" x14ac:dyDescent="0.2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7">
        <v>300</v>
      </c>
      <c r="I839" s="7">
        <v>600</v>
      </c>
      <c r="J839" s="8">
        <f t="shared" si="39"/>
        <v>600</v>
      </c>
      <c r="K839" s="8" t="str">
        <f t="shared" si="40"/>
        <v>Correct</v>
      </c>
      <c r="L839" t="str">
        <f t="shared" si="41"/>
        <v>Senior Adult</v>
      </c>
    </row>
    <row r="840" spans="1:12" x14ac:dyDescent="0.2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7">
        <v>300</v>
      </c>
      <c r="I840" s="7">
        <v>1200</v>
      </c>
      <c r="J840" s="8">
        <f t="shared" si="39"/>
        <v>1200</v>
      </c>
      <c r="K840" s="8" t="str">
        <f t="shared" si="40"/>
        <v>Correct</v>
      </c>
      <c r="L840" t="str">
        <f t="shared" si="41"/>
        <v>Young Adult</v>
      </c>
    </row>
    <row r="841" spans="1:12" x14ac:dyDescent="0.2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7">
        <v>25</v>
      </c>
      <c r="I841" s="7">
        <v>50</v>
      </c>
      <c r="J841" s="8">
        <f t="shared" si="39"/>
        <v>50</v>
      </c>
      <c r="K841" s="8" t="str">
        <f t="shared" si="40"/>
        <v>Correct</v>
      </c>
      <c r="L841" t="str">
        <f t="shared" si="41"/>
        <v>Older Customer</v>
      </c>
    </row>
    <row r="842" spans="1:12" x14ac:dyDescent="0.2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7">
        <v>25</v>
      </c>
      <c r="I842" s="7">
        <v>100</v>
      </c>
      <c r="J842" s="8">
        <f t="shared" si="39"/>
        <v>100</v>
      </c>
      <c r="K842" s="8" t="str">
        <f t="shared" si="40"/>
        <v>Correct</v>
      </c>
      <c r="L842" t="str">
        <f t="shared" si="41"/>
        <v>Adult</v>
      </c>
    </row>
    <row r="843" spans="1:12" x14ac:dyDescent="0.2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7">
        <v>300</v>
      </c>
      <c r="I843" s="7">
        <v>600</v>
      </c>
      <c r="J843" s="8">
        <f t="shared" si="39"/>
        <v>600</v>
      </c>
      <c r="K843" s="8" t="str">
        <f t="shared" si="40"/>
        <v>Correct</v>
      </c>
      <c r="L843" t="str">
        <f t="shared" si="41"/>
        <v>Senior Adult</v>
      </c>
    </row>
    <row r="844" spans="1:12" x14ac:dyDescent="0.2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7">
        <v>500</v>
      </c>
      <c r="I844" s="7">
        <v>1500</v>
      </c>
      <c r="J844" s="8">
        <f t="shared" si="39"/>
        <v>1500</v>
      </c>
      <c r="K844" s="8" t="str">
        <f t="shared" si="40"/>
        <v>Correct</v>
      </c>
      <c r="L844" t="str">
        <f t="shared" si="41"/>
        <v>Young Adult</v>
      </c>
    </row>
    <row r="845" spans="1:12" x14ac:dyDescent="0.2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7">
        <v>50</v>
      </c>
      <c r="I845" s="7">
        <v>150</v>
      </c>
      <c r="J845" s="8">
        <f t="shared" si="39"/>
        <v>150</v>
      </c>
      <c r="K845" s="8" t="str">
        <f t="shared" si="40"/>
        <v>Correct</v>
      </c>
      <c r="L845" t="str">
        <f t="shared" si="41"/>
        <v>Adult</v>
      </c>
    </row>
    <row r="846" spans="1:12" x14ac:dyDescent="0.2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7">
        <v>500</v>
      </c>
      <c r="I846" s="7">
        <v>500</v>
      </c>
      <c r="J846" s="8">
        <f t="shared" si="39"/>
        <v>500</v>
      </c>
      <c r="K846" s="8" t="str">
        <f t="shared" si="40"/>
        <v>Correct</v>
      </c>
      <c r="L846" t="str">
        <f t="shared" si="41"/>
        <v>Senior Adult</v>
      </c>
    </row>
    <row r="847" spans="1:12" x14ac:dyDescent="0.2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7">
        <v>50</v>
      </c>
      <c r="I847" s="7">
        <v>50</v>
      </c>
      <c r="J847" s="8">
        <f t="shared" si="39"/>
        <v>50</v>
      </c>
      <c r="K847" s="8" t="str">
        <f t="shared" si="40"/>
        <v>Correct</v>
      </c>
      <c r="L847" t="str">
        <f t="shared" si="41"/>
        <v>Senior Adult</v>
      </c>
    </row>
    <row r="848" spans="1:12" x14ac:dyDescent="0.2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7">
        <v>300</v>
      </c>
      <c r="I848" s="7">
        <v>1200</v>
      </c>
      <c r="J848" s="8">
        <f t="shared" si="39"/>
        <v>1200</v>
      </c>
      <c r="K848" s="8" t="str">
        <f t="shared" si="40"/>
        <v>Correct</v>
      </c>
      <c r="L848" t="str">
        <f t="shared" si="41"/>
        <v>Young Adult</v>
      </c>
    </row>
    <row r="849" spans="1:12" x14ac:dyDescent="0.2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7">
        <v>25</v>
      </c>
      <c r="I849" s="7">
        <v>75</v>
      </c>
      <c r="J849" s="8">
        <f t="shared" si="39"/>
        <v>75</v>
      </c>
      <c r="K849" s="8" t="str">
        <f t="shared" si="40"/>
        <v>Correct</v>
      </c>
      <c r="L849" t="str">
        <f t="shared" si="41"/>
        <v>Older Customer</v>
      </c>
    </row>
    <row r="850" spans="1:12" x14ac:dyDescent="0.2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7">
        <v>25</v>
      </c>
      <c r="I850" s="7">
        <v>50</v>
      </c>
      <c r="J850" s="8">
        <f t="shared" si="39"/>
        <v>50</v>
      </c>
      <c r="K850" s="8" t="str">
        <f t="shared" si="40"/>
        <v>Correct</v>
      </c>
      <c r="L850" t="str">
        <f t="shared" si="41"/>
        <v>Adult</v>
      </c>
    </row>
    <row r="851" spans="1:12" x14ac:dyDescent="0.2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7">
        <v>500</v>
      </c>
      <c r="I851" s="7">
        <v>1000</v>
      </c>
      <c r="J851" s="8">
        <f t="shared" si="39"/>
        <v>1000</v>
      </c>
      <c r="K851" s="8" t="str">
        <f t="shared" si="40"/>
        <v>Correct</v>
      </c>
      <c r="L851" t="str">
        <f t="shared" si="41"/>
        <v>Adult</v>
      </c>
    </row>
    <row r="852" spans="1:12" x14ac:dyDescent="0.2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7">
        <v>25</v>
      </c>
      <c r="I852" s="7">
        <v>50</v>
      </c>
      <c r="J852" s="8">
        <f t="shared" si="39"/>
        <v>50</v>
      </c>
      <c r="K852" s="8" t="str">
        <f t="shared" si="40"/>
        <v>Correct</v>
      </c>
      <c r="L852" t="str">
        <f t="shared" si="41"/>
        <v>Adult</v>
      </c>
    </row>
    <row r="853" spans="1:12" x14ac:dyDescent="0.2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7">
        <v>300</v>
      </c>
      <c r="I853" s="7">
        <v>300</v>
      </c>
      <c r="J853" s="8">
        <f t="shared" si="39"/>
        <v>300</v>
      </c>
      <c r="K853" s="8" t="str">
        <f t="shared" si="40"/>
        <v>Correct</v>
      </c>
      <c r="L853" t="str">
        <f t="shared" si="41"/>
        <v>Senior Adult</v>
      </c>
    </row>
    <row r="854" spans="1:12" x14ac:dyDescent="0.2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7">
        <v>500</v>
      </c>
      <c r="I854" s="7">
        <v>1000</v>
      </c>
      <c r="J854" s="8">
        <f t="shared" si="39"/>
        <v>1000</v>
      </c>
      <c r="K854" s="8" t="str">
        <f t="shared" si="40"/>
        <v>Correct</v>
      </c>
      <c r="L854" t="str">
        <f t="shared" si="41"/>
        <v>Young Adult</v>
      </c>
    </row>
    <row r="855" spans="1:12" x14ac:dyDescent="0.2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7">
        <v>50</v>
      </c>
      <c r="I855" s="7">
        <v>50</v>
      </c>
      <c r="J855" s="8">
        <f t="shared" si="39"/>
        <v>50</v>
      </c>
      <c r="K855" s="8" t="str">
        <f t="shared" si="40"/>
        <v>Correct</v>
      </c>
      <c r="L855" t="str">
        <f t="shared" si="41"/>
        <v>Adult</v>
      </c>
    </row>
    <row r="856" spans="1:12" x14ac:dyDescent="0.2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7">
        <v>25</v>
      </c>
      <c r="I856" s="7">
        <v>25</v>
      </c>
      <c r="J856" s="8">
        <f t="shared" si="39"/>
        <v>25</v>
      </c>
      <c r="K856" s="8" t="str">
        <f t="shared" si="40"/>
        <v>Correct</v>
      </c>
      <c r="L856" t="str">
        <f t="shared" si="41"/>
        <v>Senior Adult</v>
      </c>
    </row>
    <row r="857" spans="1:12" x14ac:dyDescent="0.2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7">
        <v>30</v>
      </c>
      <c r="I857" s="7">
        <v>120</v>
      </c>
      <c r="J857" s="8">
        <f t="shared" si="39"/>
        <v>120</v>
      </c>
      <c r="K857" s="8" t="str">
        <f t="shared" si="40"/>
        <v>Correct</v>
      </c>
      <c r="L857" t="str">
        <f t="shared" si="41"/>
        <v>Senior Adult</v>
      </c>
    </row>
    <row r="858" spans="1:12" x14ac:dyDescent="0.2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7">
        <v>25</v>
      </c>
      <c r="I858" s="7">
        <v>50</v>
      </c>
      <c r="J858" s="8">
        <f t="shared" si="39"/>
        <v>50</v>
      </c>
      <c r="K858" s="8" t="str">
        <f t="shared" si="40"/>
        <v>Correct</v>
      </c>
      <c r="L858" t="str">
        <f t="shared" si="41"/>
        <v>Senior Adult</v>
      </c>
    </row>
    <row r="859" spans="1:12" x14ac:dyDescent="0.2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7">
        <v>50</v>
      </c>
      <c r="I859" s="7">
        <v>100</v>
      </c>
      <c r="J859" s="8">
        <f t="shared" si="39"/>
        <v>100</v>
      </c>
      <c r="K859" s="8" t="str">
        <f t="shared" si="40"/>
        <v>Correct</v>
      </c>
      <c r="L859" t="str">
        <f t="shared" si="41"/>
        <v>Young Adult</v>
      </c>
    </row>
    <row r="860" spans="1:12" x14ac:dyDescent="0.2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7">
        <v>500</v>
      </c>
      <c r="I860" s="7">
        <v>1500</v>
      </c>
      <c r="J860" s="8">
        <f t="shared" si="39"/>
        <v>1500</v>
      </c>
      <c r="K860" s="8" t="str">
        <f t="shared" si="40"/>
        <v>Correct</v>
      </c>
      <c r="L860" t="str">
        <f t="shared" si="41"/>
        <v>Senior Adult</v>
      </c>
    </row>
    <row r="861" spans="1:12" x14ac:dyDescent="0.2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7">
        <v>50</v>
      </c>
      <c r="I861" s="7">
        <v>200</v>
      </c>
      <c r="J861" s="8">
        <f t="shared" si="39"/>
        <v>200</v>
      </c>
      <c r="K861" s="8" t="str">
        <f t="shared" si="40"/>
        <v>Correct</v>
      </c>
      <c r="L861" t="str">
        <f t="shared" si="41"/>
        <v>Older Customer</v>
      </c>
    </row>
    <row r="862" spans="1:12" x14ac:dyDescent="0.2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7">
        <v>30</v>
      </c>
      <c r="I862" s="7">
        <v>90</v>
      </c>
      <c r="J862" s="8">
        <f t="shared" si="39"/>
        <v>90</v>
      </c>
      <c r="K862" s="8" t="str">
        <f t="shared" si="40"/>
        <v>Correct</v>
      </c>
      <c r="L862" t="str">
        <f t="shared" si="41"/>
        <v>Senior Adult</v>
      </c>
    </row>
    <row r="863" spans="1:12" x14ac:dyDescent="0.2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7">
        <v>300</v>
      </c>
      <c r="I863" s="7">
        <v>1200</v>
      </c>
      <c r="J863" s="8">
        <f t="shared" si="39"/>
        <v>1200</v>
      </c>
      <c r="K863" s="8" t="str">
        <f t="shared" si="40"/>
        <v>Correct</v>
      </c>
      <c r="L863" t="str">
        <f t="shared" si="41"/>
        <v>Adult</v>
      </c>
    </row>
    <row r="864" spans="1:12" x14ac:dyDescent="0.2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7">
        <v>25</v>
      </c>
      <c r="I864" s="7">
        <v>50</v>
      </c>
      <c r="J864" s="8">
        <f t="shared" si="39"/>
        <v>50</v>
      </c>
      <c r="K864" s="8" t="str">
        <f t="shared" si="40"/>
        <v>Correct</v>
      </c>
      <c r="L864" t="str">
        <f t="shared" si="41"/>
        <v>Adult</v>
      </c>
    </row>
    <row r="865" spans="1:12" x14ac:dyDescent="0.2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7">
        <v>500</v>
      </c>
      <c r="I865" s="7">
        <v>500</v>
      </c>
      <c r="J865" s="8">
        <f t="shared" si="39"/>
        <v>500</v>
      </c>
      <c r="K865" s="8" t="str">
        <f t="shared" si="40"/>
        <v>Correct</v>
      </c>
      <c r="L865" t="str">
        <f t="shared" si="41"/>
        <v>Senior Adult</v>
      </c>
    </row>
    <row r="866" spans="1:12" x14ac:dyDescent="0.2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7">
        <v>300</v>
      </c>
      <c r="I866" s="7">
        <v>300</v>
      </c>
      <c r="J866" s="8">
        <f t="shared" si="39"/>
        <v>300</v>
      </c>
      <c r="K866" s="8" t="str">
        <f t="shared" si="40"/>
        <v>Correct</v>
      </c>
      <c r="L866" t="str">
        <f t="shared" si="41"/>
        <v>Senior Adult</v>
      </c>
    </row>
    <row r="867" spans="1:12" x14ac:dyDescent="0.2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7">
        <v>50</v>
      </c>
      <c r="I867" s="7">
        <v>50</v>
      </c>
      <c r="J867" s="8">
        <f t="shared" si="39"/>
        <v>50</v>
      </c>
      <c r="K867" s="8" t="str">
        <f t="shared" si="40"/>
        <v>Correct</v>
      </c>
      <c r="L867" t="str">
        <f t="shared" si="41"/>
        <v>Young Adult</v>
      </c>
    </row>
    <row r="868" spans="1:12" x14ac:dyDescent="0.2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7">
        <v>500</v>
      </c>
      <c r="I868" s="7">
        <v>500</v>
      </c>
      <c r="J868" s="8">
        <f t="shared" si="39"/>
        <v>500</v>
      </c>
      <c r="K868" s="8" t="str">
        <f t="shared" si="40"/>
        <v>Correct</v>
      </c>
      <c r="L868" t="str">
        <f t="shared" si="41"/>
        <v>Young Adult</v>
      </c>
    </row>
    <row r="869" spans="1:12" x14ac:dyDescent="0.2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7">
        <v>300</v>
      </c>
      <c r="I869" s="7">
        <v>300</v>
      </c>
      <c r="J869" s="8">
        <f t="shared" si="39"/>
        <v>300</v>
      </c>
      <c r="K869" s="8" t="str">
        <f t="shared" si="40"/>
        <v>Correct</v>
      </c>
      <c r="L869" t="str">
        <f t="shared" si="41"/>
        <v>Young Adult</v>
      </c>
    </row>
    <row r="870" spans="1:12" x14ac:dyDescent="0.2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7">
        <v>500</v>
      </c>
      <c r="I870" s="7">
        <v>1500</v>
      </c>
      <c r="J870" s="8">
        <f t="shared" si="39"/>
        <v>1500</v>
      </c>
      <c r="K870" s="8" t="str">
        <f t="shared" si="40"/>
        <v>Correct</v>
      </c>
      <c r="L870" t="str">
        <f t="shared" si="41"/>
        <v>Adult</v>
      </c>
    </row>
    <row r="871" spans="1:12" x14ac:dyDescent="0.2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7">
        <v>30</v>
      </c>
      <c r="I871" s="7">
        <v>120</v>
      </c>
      <c r="J871" s="8">
        <f t="shared" si="39"/>
        <v>120</v>
      </c>
      <c r="K871" s="8" t="str">
        <f t="shared" si="40"/>
        <v>Correct</v>
      </c>
      <c r="L871" t="str">
        <f t="shared" si="41"/>
        <v>Senior Adult</v>
      </c>
    </row>
    <row r="872" spans="1:12" x14ac:dyDescent="0.2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7">
        <v>30</v>
      </c>
      <c r="I872" s="7">
        <v>60</v>
      </c>
      <c r="J872" s="8">
        <f t="shared" si="39"/>
        <v>60</v>
      </c>
      <c r="K872" s="8" t="str">
        <f t="shared" si="40"/>
        <v>Correct</v>
      </c>
      <c r="L872" t="str">
        <f t="shared" si="41"/>
        <v>Older Customer</v>
      </c>
    </row>
    <row r="873" spans="1:12" x14ac:dyDescent="0.2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7">
        <v>25</v>
      </c>
      <c r="I873" s="7">
        <v>75</v>
      </c>
      <c r="J873" s="8">
        <f t="shared" si="39"/>
        <v>75</v>
      </c>
      <c r="K873" s="8" t="str">
        <f t="shared" si="40"/>
        <v>Correct</v>
      </c>
      <c r="L873" t="str">
        <f t="shared" si="41"/>
        <v>Older Customer</v>
      </c>
    </row>
    <row r="874" spans="1:12" x14ac:dyDescent="0.2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7">
        <v>25</v>
      </c>
      <c r="I874" s="7">
        <v>100</v>
      </c>
      <c r="J874" s="8">
        <f t="shared" si="39"/>
        <v>100</v>
      </c>
      <c r="K874" s="8" t="str">
        <f t="shared" si="40"/>
        <v>Correct</v>
      </c>
      <c r="L874" t="str">
        <f t="shared" si="41"/>
        <v>Adult</v>
      </c>
    </row>
    <row r="875" spans="1:12" x14ac:dyDescent="0.2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7">
        <v>30</v>
      </c>
      <c r="I875" s="7">
        <v>30</v>
      </c>
      <c r="J875" s="8">
        <f t="shared" si="39"/>
        <v>30</v>
      </c>
      <c r="K875" s="8" t="str">
        <f t="shared" si="40"/>
        <v>Correct</v>
      </c>
      <c r="L875" t="str">
        <f t="shared" si="41"/>
        <v>Senior Adult</v>
      </c>
    </row>
    <row r="876" spans="1:12" x14ac:dyDescent="0.2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7">
        <v>500</v>
      </c>
      <c r="I876" s="7">
        <v>2000</v>
      </c>
      <c r="J876" s="8">
        <f t="shared" si="39"/>
        <v>2000</v>
      </c>
      <c r="K876" s="8" t="str">
        <f t="shared" si="40"/>
        <v>Correct</v>
      </c>
      <c r="L876" t="str">
        <f t="shared" si="41"/>
        <v>Senior Adult</v>
      </c>
    </row>
    <row r="877" spans="1:12" x14ac:dyDescent="0.2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7">
        <v>30</v>
      </c>
      <c r="I877" s="7">
        <v>120</v>
      </c>
      <c r="J877" s="8">
        <f t="shared" si="39"/>
        <v>120</v>
      </c>
      <c r="K877" s="8" t="str">
        <f t="shared" si="40"/>
        <v>Correct</v>
      </c>
      <c r="L877" t="str">
        <f t="shared" si="41"/>
        <v>Senior Adult</v>
      </c>
    </row>
    <row r="878" spans="1:12" x14ac:dyDescent="0.2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7">
        <v>25</v>
      </c>
      <c r="I878" s="7">
        <v>25</v>
      </c>
      <c r="J878" s="8">
        <f t="shared" si="39"/>
        <v>25</v>
      </c>
      <c r="K878" s="8" t="str">
        <f t="shared" si="40"/>
        <v>Correct</v>
      </c>
      <c r="L878" t="str">
        <f t="shared" si="41"/>
        <v>Senior Adult</v>
      </c>
    </row>
    <row r="879" spans="1:12" x14ac:dyDescent="0.2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7">
        <v>30</v>
      </c>
      <c r="I879" s="7">
        <v>30</v>
      </c>
      <c r="J879" s="8">
        <f t="shared" si="39"/>
        <v>30</v>
      </c>
      <c r="K879" s="8" t="str">
        <f t="shared" si="40"/>
        <v>Correct</v>
      </c>
      <c r="L879" t="str">
        <f t="shared" si="41"/>
        <v>Young Adult</v>
      </c>
    </row>
    <row r="880" spans="1:12" x14ac:dyDescent="0.2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7">
        <v>30</v>
      </c>
      <c r="I880" s="7">
        <v>30</v>
      </c>
      <c r="J880" s="8">
        <f t="shared" si="39"/>
        <v>30</v>
      </c>
      <c r="K880" s="8" t="str">
        <f t="shared" si="40"/>
        <v>Correct</v>
      </c>
      <c r="L880" t="str">
        <f t="shared" si="41"/>
        <v>Young Adult</v>
      </c>
    </row>
    <row r="881" spans="1:12" x14ac:dyDescent="0.2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7">
        <v>500</v>
      </c>
      <c r="I881" s="7">
        <v>1000</v>
      </c>
      <c r="J881" s="8">
        <f t="shared" si="39"/>
        <v>1000</v>
      </c>
      <c r="K881" s="8" t="str">
        <f t="shared" si="40"/>
        <v>Correct</v>
      </c>
      <c r="L881" t="str">
        <f t="shared" si="41"/>
        <v>Young Adult</v>
      </c>
    </row>
    <row r="882" spans="1:12" x14ac:dyDescent="0.2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7">
        <v>300</v>
      </c>
      <c r="I882" s="7">
        <v>300</v>
      </c>
      <c r="J882" s="8">
        <f t="shared" si="39"/>
        <v>300</v>
      </c>
      <c r="K882" s="8" t="str">
        <f t="shared" si="40"/>
        <v>Correct</v>
      </c>
      <c r="L882" t="str">
        <f t="shared" si="41"/>
        <v>Young Adult</v>
      </c>
    </row>
    <row r="883" spans="1:12" x14ac:dyDescent="0.2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7">
        <v>25</v>
      </c>
      <c r="I883" s="7">
        <v>50</v>
      </c>
      <c r="J883" s="8">
        <f t="shared" si="39"/>
        <v>50</v>
      </c>
      <c r="K883" s="8" t="str">
        <f t="shared" si="40"/>
        <v>Correct</v>
      </c>
      <c r="L883" t="str">
        <f t="shared" si="41"/>
        <v>Older Customer</v>
      </c>
    </row>
    <row r="884" spans="1:12" x14ac:dyDescent="0.2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7">
        <v>500</v>
      </c>
      <c r="I884" s="7">
        <v>500</v>
      </c>
      <c r="J884" s="8">
        <f t="shared" si="39"/>
        <v>500</v>
      </c>
      <c r="K884" s="8" t="str">
        <f t="shared" si="40"/>
        <v>Correct</v>
      </c>
      <c r="L884" t="str">
        <f t="shared" si="41"/>
        <v>Adult</v>
      </c>
    </row>
    <row r="885" spans="1:12" x14ac:dyDescent="0.2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7">
        <v>30</v>
      </c>
      <c r="I885" s="7">
        <v>60</v>
      </c>
      <c r="J885" s="8">
        <f t="shared" si="39"/>
        <v>60</v>
      </c>
      <c r="K885" s="8" t="str">
        <f t="shared" si="40"/>
        <v>Correct</v>
      </c>
      <c r="L885" t="str">
        <f t="shared" si="41"/>
        <v>Adult</v>
      </c>
    </row>
    <row r="886" spans="1:12" x14ac:dyDescent="0.2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7">
        <v>30</v>
      </c>
      <c r="I886" s="7">
        <v>120</v>
      </c>
      <c r="J886" s="8">
        <f t="shared" si="39"/>
        <v>120</v>
      </c>
      <c r="K886" s="8" t="str">
        <f t="shared" si="40"/>
        <v>Correct</v>
      </c>
      <c r="L886" t="str">
        <f t="shared" si="41"/>
        <v>Senior Adult</v>
      </c>
    </row>
    <row r="887" spans="1:12" x14ac:dyDescent="0.2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7">
        <v>300</v>
      </c>
      <c r="I887" s="7">
        <v>900</v>
      </c>
      <c r="J887" s="8">
        <f t="shared" si="39"/>
        <v>900</v>
      </c>
      <c r="K887" s="8" t="str">
        <f t="shared" si="40"/>
        <v>Correct</v>
      </c>
      <c r="L887" t="str">
        <f t="shared" si="41"/>
        <v>Adult</v>
      </c>
    </row>
    <row r="888" spans="1:12" x14ac:dyDescent="0.2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7">
        <v>25</v>
      </c>
      <c r="I888" s="7">
        <v>100</v>
      </c>
      <c r="J888" s="8">
        <f t="shared" si="39"/>
        <v>100</v>
      </c>
      <c r="K888" s="8" t="str">
        <f t="shared" si="40"/>
        <v>Correct</v>
      </c>
      <c r="L888" t="str">
        <f t="shared" si="41"/>
        <v>Senior Adult</v>
      </c>
    </row>
    <row r="889" spans="1:12" x14ac:dyDescent="0.2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7">
        <v>25</v>
      </c>
      <c r="I889" s="7">
        <v>100</v>
      </c>
      <c r="J889" s="8">
        <f t="shared" si="39"/>
        <v>100</v>
      </c>
      <c r="K889" s="8" t="str">
        <f t="shared" si="40"/>
        <v>Correct</v>
      </c>
      <c r="L889" t="str">
        <f t="shared" si="41"/>
        <v>Senior Adult</v>
      </c>
    </row>
    <row r="890" spans="1:12" x14ac:dyDescent="0.2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7">
        <v>50</v>
      </c>
      <c r="I890" s="7">
        <v>50</v>
      </c>
      <c r="J890" s="8">
        <f t="shared" si="39"/>
        <v>50</v>
      </c>
      <c r="K890" s="8" t="str">
        <f t="shared" si="40"/>
        <v>Correct</v>
      </c>
      <c r="L890" t="str">
        <f t="shared" si="41"/>
        <v>Adult</v>
      </c>
    </row>
    <row r="891" spans="1:12" x14ac:dyDescent="0.2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7">
        <v>25</v>
      </c>
      <c r="I891" s="7">
        <v>50</v>
      </c>
      <c r="J891" s="8">
        <f t="shared" si="39"/>
        <v>50</v>
      </c>
      <c r="K891" s="8" t="str">
        <f t="shared" si="40"/>
        <v>Correct</v>
      </c>
      <c r="L891" t="str">
        <f t="shared" si="41"/>
        <v>Adult</v>
      </c>
    </row>
    <row r="892" spans="1:12" x14ac:dyDescent="0.2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7">
        <v>300</v>
      </c>
      <c r="I892" s="7">
        <v>900</v>
      </c>
      <c r="J892" s="8">
        <f t="shared" si="39"/>
        <v>900</v>
      </c>
      <c r="K892" s="8" t="str">
        <f t="shared" si="40"/>
        <v>Correct</v>
      </c>
      <c r="L892" t="str">
        <f t="shared" si="41"/>
        <v>Senior Adult</v>
      </c>
    </row>
    <row r="893" spans="1:12" x14ac:dyDescent="0.2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7">
        <v>50</v>
      </c>
      <c r="I893" s="7">
        <v>50</v>
      </c>
      <c r="J893" s="8">
        <f t="shared" si="39"/>
        <v>50</v>
      </c>
      <c r="K893" s="8" t="str">
        <f t="shared" si="40"/>
        <v>Correct</v>
      </c>
      <c r="L893" t="str">
        <f t="shared" si="41"/>
        <v>Young Adult</v>
      </c>
    </row>
    <row r="894" spans="1:12" x14ac:dyDescent="0.2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7">
        <v>50</v>
      </c>
      <c r="I894" s="7">
        <v>50</v>
      </c>
      <c r="J894" s="8">
        <f t="shared" si="39"/>
        <v>50</v>
      </c>
      <c r="K894" s="8" t="str">
        <f t="shared" si="40"/>
        <v>Correct</v>
      </c>
      <c r="L894" t="str">
        <f t="shared" si="41"/>
        <v>Senior Adult</v>
      </c>
    </row>
    <row r="895" spans="1:12" x14ac:dyDescent="0.2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7">
        <v>30</v>
      </c>
      <c r="I895" s="7">
        <v>30</v>
      </c>
      <c r="J895" s="8">
        <f t="shared" si="39"/>
        <v>30</v>
      </c>
      <c r="K895" s="8" t="str">
        <f t="shared" si="40"/>
        <v>Correct</v>
      </c>
      <c r="L895" t="str">
        <f t="shared" si="41"/>
        <v>Senior Adult</v>
      </c>
    </row>
    <row r="896" spans="1:12" x14ac:dyDescent="0.2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7">
        <v>30</v>
      </c>
      <c r="I896" s="7">
        <v>120</v>
      </c>
      <c r="J896" s="8">
        <f t="shared" si="39"/>
        <v>120</v>
      </c>
      <c r="K896" s="8" t="str">
        <f t="shared" si="40"/>
        <v>Correct</v>
      </c>
      <c r="L896" t="str">
        <f t="shared" si="41"/>
        <v>Senior Adult</v>
      </c>
    </row>
    <row r="897" spans="1:12" x14ac:dyDescent="0.2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7">
        <v>25</v>
      </c>
      <c r="I897" s="7">
        <v>50</v>
      </c>
      <c r="J897" s="8">
        <f t="shared" si="39"/>
        <v>50</v>
      </c>
      <c r="K897" s="8" t="str">
        <f t="shared" si="40"/>
        <v>Correct</v>
      </c>
      <c r="L897" t="str">
        <f t="shared" si="41"/>
        <v>Adult</v>
      </c>
    </row>
    <row r="898" spans="1:12" x14ac:dyDescent="0.2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7">
        <v>50</v>
      </c>
      <c r="I898" s="7">
        <v>100</v>
      </c>
      <c r="J898" s="8">
        <f t="shared" si="39"/>
        <v>100</v>
      </c>
      <c r="K898" s="8" t="str">
        <f t="shared" si="40"/>
        <v>Correct</v>
      </c>
      <c r="L898" t="str">
        <f t="shared" si="41"/>
        <v>Older Customer</v>
      </c>
    </row>
    <row r="899" spans="1:12" x14ac:dyDescent="0.2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7">
        <v>30</v>
      </c>
      <c r="I899" s="7">
        <v>90</v>
      </c>
      <c r="J899" s="8">
        <f t="shared" ref="J899:J962" si="42">G899*H899</f>
        <v>90</v>
      </c>
      <c r="K899" s="8" t="str">
        <f t="shared" ref="K899:K962" si="43">IF(I899=J899,"Correct","Check")</f>
        <v>Correct</v>
      </c>
      <c r="L899" t="str">
        <f t="shared" ref="L899:L962" si="44">IF(E899&lt;=25,"Young Adult",IF(E899&lt;=40,"Adult",IF(E899&lt;=60,"Senior Adult","Older Customer")))</f>
        <v>Senior Adult</v>
      </c>
    </row>
    <row r="900" spans="1:12" x14ac:dyDescent="0.2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7">
        <v>300</v>
      </c>
      <c r="I900" s="7">
        <v>600</v>
      </c>
      <c r="J900" s="8">
        <f t="shared" si="42"/>
        <v>600</v>
      </c>
      <c r="K900" s="8" t="str">
        <f t="shared" si="43"/>
        <v>Correct</v>
      </c>
      <c r="L900" t="str">
        <f t="shared" si="44"/>
        <v>Adult</v>
      </c>
    </row>
    <row r="901" spans="1:12" x14ac:dyDescent="0.2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7">
        <v>30</v>
      </c>
      <c r="I901" s="7">
        <v>60</v>
      </c>
      <c r="J901" s="8">
        <f t="shared" si="42"/>
        <v>60</v>
      </c>
      <c r="K901" s="8" t="str">
        <f t="shared" si="43"/>
        <v>Correct</v>
      </c>
      <c r="L901" t="str">
        <f t="shared" si="44"/>
        <v>Young Adult</v>
      </c>
    </row>
    <row r="902" spans="1:12" x14ac:dyDescent="0.2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7">
        <v>30</v>
      </c>
      <c r="I902" s="7">
        <v>30</v>
      </c>
      <c r="J902" s="8">
        <f t="shared" si="42"/>
        <v>30</v>
      </c>
      <c r="K902" s="8" t="str">
        <f t="shared" si="43"/>
        <v>Correct</v>
      </c>
      <c r="L902" t="str">
        <f t="shared" si="44"/>
        <v>Adult</v>
      </c>
    </row>
    <row r="903" spans="1:12" x14ac:dyDescent="0.2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7">
        <v>50</v>
      </c>
      <c r="I903" s="7">
        <v>50</v>
      </c>
      <c r="J903" s="8">
        <f t="shared" si="42"/>
        <v>50</v>
      </c>
      <c r="K903" s="8" t="str">
        <f t="shared" si="43"/>
        <v>Correct</v>
      </c>
      <c r="L903" t="str">
        <f t="shared" si="44"/>
        <v>Senior Adult</v>
      </c>
    </row>
    <row r="904" spans="1:12" x14ac:dyDescent="0.2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7">
        <v>50</v>
      </c>
      <c r="I904" s="7">
        <v>200</v>
      </c>
      <c r="J904" s="8">
        <f t="shared" si="42"/>
        <v>200</v>
      </c>
      <c r="K904" s="8" t="str">
        <f t="shared" si="43"/>
        <v>Correct</v>
      </c>
      <c r="L904" t="str">
        <f t="shared" si="44"/>
        <v>Senior Adult</v>
      </c>
    </row>
    <row r="905" spans="1:12" x14ac:dyDescent="0.2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7">
        <v>500</v>
      </c>
      <c r="I905" s="7">
        <v>500</v>
      </c>
      <c r="J905" s="8">
        <f t="shared" si="42"/>
        <v>500</v>
      </c>
      <c r="K905" s="8" t="str">
        <f t="shared" si="43"/>
        <v>Correct</v>
      </c>
      <c r="L905" t="str">
        <f t="shared" si="44"/>
        <v>Adult</v>
      </c>
    </row>
    <row r="906" spans="1:12" x14ac:dyDescent="0.2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7">
        <v>300</v>
      </c>
      <c r="I906" s="7">
        <v>300</v>
      </c>
      <c r="J906" s="8">
        <f t="shared" si="42"/>
        <v>300</v>
      </c>
      <c r="K906" s="8" t="str">
        <f t="shared" si="43"/>
        <v>Correct</v>
      </c>
      <c r="L906" t="str">
        <f t="shared" si="44"/>
        <v>Senior Adult</v>
      </c>
    </row>
    <row r="907" spans="1:12" x14ac:dyDescent="0.2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7">
        <v>50</v>
      </c>
      <c r="I907" s="7">
        <v>50</v>
      </c>
      <c r="J907" s="8">
        <f t="shared" si="42"/>
        <v>50</v>
      </c>
      <c r="K907" s="8" t="str">
        <f t="shared" si="43"/>
        <v>Correct</v>
      </c>
      <c r="L907" t="str">
        <f t="shared" si="44"/>
        <v>Young Adult</v>
      </c>
    </row>
    <row r="908" spans="1:12" x14ac:dyDescent="0.2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7">
        <v>25</v>
      </c>
      <c r="I908" s="7">
        <v>25</v>
      </c>
      <c r="J908" s="8">
        <f t="shared" si="42"/>
        <v>25</v>
      </c>
      <c r="K908" s="8" t="str">
        <f t="shared" si="43"/>
        <v>Correct</v>
      </c>
      <c r="L908" t="str">
        <f t="shared" si="44"/>
        <v>Senior Adult</v>
      </c>
    </row>
    <row r="909" spans="1:12" x14ac:dyDescent="0.2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7">
        <v>300</v>
      </c>
      <c r="I909" s="7">
        <v>1200</v>
      </c>
      <c r="J909" s="8">
        <f t="shared" si="42"/>
        <v>1200</v>
      </c>
      <c r="K909" s="8" t="str">
        <f t="shared" si="43"/>
        <v>Correct</v>
      </c>
      <c r="L909" t="str">
        <f t="shared" si="44"/>
        <v>Senior Adult</v>
      </c>
    </row>
    <row r="910" spans="1:12" x14ac:dyDescent="0.2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7">
        <v>300</v>
      </c>
      <c r="I910" s="7">
        <v>300</v>
      </c>
      <c r="J910" s="8">
        <f t="shared" si="42"/>
        <v>300</v>
      </c>
      <c r="K910" s="8" t="str">
        <f t="shared" si="43"/>
        <v>Correct</v>
      </c>
      <c r="L910" t="str">
        <f t="shared" si="44"/>
        <v>Adult</v>
      </c>
    </row>
    <row r="911" spans="1:12" x14ac:dyDescent="0.2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7">
        <v>50</v>
      </c>
      <c r="I911" s="7">
        <v>150</v>
      </c>
      <c r="J911" s="8">
        <f t="shared" si="42"/>
        <v>150</v>
      </c>
      <c r="K911" s="8" t="str">
        <f t="shared" si="43"/>
        <v>Correct</v>
      </c>
      <c r="L911" t="str">
        <f t="shared" si="44"/>
        <v>Young Adult</v>
      </c>
    </row>
    <row r="912" spans="1:12" x14ac:dyDescent="0.2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7">
        <v>300</v>
      </c>
      <c r="I912" s="7">
        <v>900</v>
      </c>
      <c r="J912" s="8">
        <f t="shared" si="42"/>
        <v>900</v>
      </c>
      <c r="K912" s="8" t="str">
        <f t="shared" si="43"/>
        <v>Correct</v>
      </c>
      <c r="L912" t="str">
        <f t="shared" si="44"/>
        <v>Senior Adult</v>
      </c>
    </row>
    <row r="913" spans="1:12" x14ac:dyDescent="0.2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7">
        <v>50</v>
      </c>
      <c r="I913" s="7">
        <v>150</v>
      </c>
      <c r="J913" s="8">
        <f t="shared" si="42"/>
        <v>150</v>
      </c>
      <c r="K913" s="8" t="str">
        <f t="shared" si="43"/>
        <v>Correct</v>
      </c>
      <c r="L913" t="str">
        <f t="shared" si="44"/>
        <v>Senior Adult</v>
      </c>
    </row>
    <row r="914" spans="1:12" x14ac:dyDescent="0.2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7">
        <v>30</v>
      </c>
      <c r="I914" s="7">
        <v>90</v>
      </c>
      <c r="J914" s="8">
        <f t="shared" si="42"/>
        <v>90</v>
      </c>
      <c r="K914" s="8" t="str">
        <f t="shared" si="43"/>
        <v>Correct</v>
      </c>
      <c r="L914" t="str">
        <f t="shared" si="44"/>
        <v>Adult</v>
      </c>
    </row>
    <row r="915" spans="1:12" x14ac:dyDescent="0.2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7">
        <v>500</v>
      </c>
      <c r="I915" s="7">
        <v>500</v>
      </c>
      <c r="J915" s="8">
        <f t="shared" si="42"/>
        <v>500</v>
      </c>
      <c r="K915" s="8" t="str">
        <f t="shared" si="43"/>
        <v>Correct</v>
      </c>
      <c r="L915" t="str">
        <f t="shared" si="44"/>
        <v>Senior Adult</v>
      </c>
    </row>
    <row r="916" spans="1:12" x14ac:dyDescent="0.2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7">
        <v>30</v>
      </c>
      <c r="I916" s="7">
        <v>90</v>
      </c>
      <c r="J916" s="8">
        <f t="shared" si="42"/>
        <v>90</v>
      </c>
      <c r="K916" s="8" t="str">
        <f t="shared" si="43"/>
        <v>Correct</v>
      </c>
      <c r="L916" t="str">
        <f t="shared" si="44"/>
        <v>Adult</v>
      </c>
    </row>
    <row r="917" spans="1:12" x14ac:dyDescent="0.2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7">
        <v>50</v>
      </c>
      <c r="I917" s="7">
        <v>50</v>
      </c>
      <c r="J917" s="8">
        <f t="shared" si="42"/>
        <v>50</v>
      </c>
      <c r="K917" s="8" t="str">
        <f t="shared" si="43"/>
        <v>Correct</v>
      </c>
      <c r="L917" t="str">
        <f t="shared" si="44"/>
        <v>Adult</v>
      </c>
    </row>
    <row r="918" spans="1:12" x14ac:dyDescent="0.2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7">
        <v>50</v>
      </c>
      <c r="I918" s="7">
        <v>200</v>
      </c>
      <c r="J918" s="8">
        <f t="shared" si="42"/>
        <v>200</v>
      </c>
      <c r="K918" s="8" t="str">
        <f t="shared" si="43"/>
        <v>Correct</v>
      </c>
      <c r="L918" t="str">
        <f t="shared" si="44"/>
        <v>Senior Adult</v>
      </c>
    </row>
    <row r="919" spans="1:12" x14ac:dyDescent="0.2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7">
        <v>30</v>
      </c>
      <c r="I919" s="7">
        <v>90</v>
      </c>
      <c r="J919" s="8">
        <f t="shared" si="42"/>
        <v>90</v>
      </c>
      <c r="K919" s="8" t="str">
        <f t="shared" si="43"/>
        <v>Correct</v>
      </c>
      <c r="L919" t="str">
        <f t="shared" si="44"/>
        <v>Senior Adult</v>
      </c>
    </row>
    <row r="920" spans="1:12" x14ac:dyDescent="0.2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7">
        <v>25</v>
      </c>
      <c r="I920" s="7">
        <v>50</v>
      </c>
      <c r="J920" s="8">
        <f t="shared" si="42"/>
        <v>50</v>
      </c>
      <c r="K920" s="8" t="str">
        <f t="shared" si="43"/>
        <v>Correct</v>
      </c>
      <c r="L920" t="str">
        <f t="shared" si="44"/>
        <v>Young Adult</v>
      </c>
    </row>
    <row r="921" spans="1:12" x14ac:dyDescent="0.2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7">
        <v>25</v>
      </c>
      <c r="I921" s="7">
        <v>75</v>
      </c>
      <c r="J921" s="8">
        <f t="shared" si="42"/>
        <v>75</v>
      </c>
      <c r="K921" s="8" t="str">
        <f t="shared" si="43"/>
        <v>Correct</v>
      </c>
      <c r="L921" t="str">
        <f t="shared" si="44"/>
        <v>Adult</v>
      </c>
    </row>
    <row r="922" spans="1:12" x14ac:dyDescent="0.2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7">
        <v>25</v>
      </c>
      <c r="I922" s="7">
        <v>75</v>
      </c>
      <c r="J922" s="8">
        <f t="shared" si="42"/>
        <v>75</v>
      </c>
      <c r="K922" s="8" t="str">
        <f t="shared" si="43"/>
        <v>Correct</v>
      </c>
      <c r="L922" t="str">
        <f t="shared" si="44"/>
        <v>Senior Adult</v>
      </c>
    </row>
    <row r="923" spans="1:12" x14ac:dyDescent="0.2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7">
        <v>50</v>
      </c>
      <c r="I923" s="7">
        <v>50</v>
      </c>
      <c r="J923" s="8">
        <f t="shared" si="42"/>
        <v>50</v>
      </c>
      <c r="K923" s="8" t="str">
        <f t="shared" si="43"/>
        <v>Correct</v>
      </c>
      <c r="L923" t="str">
        <f t="shared" si="44"/>
        <v>Senior Adult</v>
      </c>
    </row>
    <row r="924" spans="1:12" x14ac:dyDescent="0.2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7">
        <v>300</v>
      </c>
      <c r="I924" s="7">
        <v>900</v>
      </c>
      <c r="J924" s="8">
        <f t="shared" si="42"/>
        <v>900</v>
      </c>
      <c r="K924" s="8" t="str">
        <f t="shared" si="43"/>
        <v>Correct</v>
      </c>
      <c r="L924" t="str">
        <f t="shared" si="44"/>
        <v>Adult</v>
      </c>
    </row>
    <row r="925" spans="1:12" x14ac:dyDescent="0.2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7">
        <v>50</v>
      </c>
      <c r="I925" s="7">
        <v>100</v>
      </c>
      <c r="J925" s="8">
        <f t="shared" si="42"/>
        <v>100</v>
      </c>
      <c r="K925" s="8" t="str">
        <f t="shared" si="43"/>
        <v>Correct</v>
      </c>
      <c r="L925" t="str">
        <f t="shared" si="44"/>
        <v>Senior Adult</v>
      </c>
    </row>
    <row r="926" spans="1:12" x14ac:dyDescent="0.2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7">
        <v>300</v>
      </c>
      <c r="I926" s="7">
        <v>300</v>
      </c>
      <c r="J926" s="8">
        <f t="shared" si="42"/>
        <v>300</v>
      </c>
      <c r="K926" s="8" t="str">
        <f t="shared" si="43"/>
        <v>Correct</v>
      </c>
      <c r="L926" t="str">
        <f t="shared" si="44"/>
        <v>Young Adult</v>
      </c>
    </row>
    <row r="927" spans="1:12" x14ac:dyDescent="0.2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7">
        <v>30</v>
      </c>
      <c r="I927" s="7">
        <v>30</v>
      </c>
      <c r="J927" s="8">
        <f t="shared" si="42"/>
        <v>30</v>
      </c>
      <c r="K927" s="8" t="str">
        <f t="shared" si="43"/>
        <v>Correct</v>
      </c>
      <c r="L927" t="str">
        <f t="shared" si="44"/>
        <v>Young Adult</v>
      </c>
    </row>
    <row r="928" spans="1:12" x14ac:dyDescent="0.2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7">
        <v>500</v>
      </c>
      <c r="I928" s="7">
        <v>2000</v>
      </c>
      <c r="J928" s="8">
        <f t="shared" si="42"/>
        <v>2000</v>
      </c>
      <c r="K928" s="8" t="str">
        <f t="shared" si="43"/>
        <v>Correct</v>
      </c>
      <c r="L928" t="str">
        <f t="shared" si="44"/>
        <v>Senior Adult</v>
      </c>
    </row>
    <row r="929" spans="1:12" x14ac:dyDescent="0.2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7">
        <v>300</v>
      </c>
      <c r="I929" s="7">
        <v>1200</v>
      </c>
      <c r="J929" s="8">
        <f t="shared" si="42"/>
        <v>1200</v>
      </c>
      <c r="K929" s="8" t="str">
        <f t="shared" si="43"/>
        <v>Correct</v>
      </c>
      <c r="L929" t="str">
        <f t="shared" si="44"/>
        <v>Adult</v>
      </c>
    </row>
    <row r="930" spans="1:12" x14ac:dyDescent="0.2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7">
        <v>25</v>
      </c>
      <c r="I930" s="7">
        <v>75</v>
      </c>
      <c r="J930" s="8">
        <f t="shared" si="42"/>
        <v>75</v>
      </c>
      <c r="K930" s="8" t="str">
        <f t="shared" si="43"/>
        <v>Correct</v>
      </c>
      <c r="L930" t="str">
        <f t="shared" si="44"/>
        <v>Young Adult</v>
      </c>
    </row>
    <row r="931" spans="1:12" x14ac:dyDescent="0.2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7">
        <v>50</v>
      </c>
      <c r="I931" s="7">
        <v>200</v>
      </c>
      <c r="J931" s="8">
        <f t="shared" si="42"/>
        <v>200</v>
      </c>
      <c r="K931" s="8" t="str">
        <f t="shared" si="43"/>
        <v>Correct</v>
      </c>
      <c r="L931" t="str">
        <f t="shared" si="44"/>
        <v>Senior Adult</v>
      </c>
    </row>
    <row r="932" spans="1:12" x14ac:dyDescent="0.2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7">
        <v>30</v>
      </c>
      <c r="I932" s="7">
        <v>120</v>
      </c>
      <c r="J932" s="8">
        <f t="shared" si="42"/>
        <v>120</v>
      </c>
      <c r="K932" s="8" t="str">
        <f t="shared" si="43"/>
        <v>Correct</v>
      </c>
      <c r="L932" t="str">
        <f t="shared" si="44"/>
        <v>Adult</v>
      </c>
    </row>
    <row r="933" spans="1:12" x14ac:dyDescent="0.2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7">
        <v>25</v>
      </c>
      <c r="I933" s="7">
        <v>100</v>
      </c>
      <c r="J933" s="8">
        <f t="shared" si="42"/>
        <v>100</v>
      </c>
      <c r="K933" s="8" t="str">
        <f t="shared" si="43"/>
        <v>Correct</v>
      </c>
      <c r="L933" t="str">
        <f t="shared" si="44"/>
        <v>Senior Adult</v>
      </c>
    </row>
    <row r="934" spans="1:12" x14ac:dyDescent="0.2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7">
        <v>30</v>
      </c>
      <c r="I934" s="7">
        <v>30</v>
      </c>
      <c r="J934" s="8">
        <f t="shared" si="42"/>
        <v>30</v>
      </c>
      <c r="K934" s="8" t="str">
        <f t="shared" si="43"/>
        <v>Correct</v>
      </c>
      <c r="L934" t="str">
        <f t="shared" si="44"/>
        <v>Young Adult</v>
      </c>
    </row>
    <row r="935" spans="1:12" x14ac:dyDescent="0.2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7">
        <v>500</v>
      </c>
      <c r="I935" s="7">
        <v>500</v>
      </c>
      <c r="J935" s="8">
        <f t="shared" si="42"/>
        <v>500</v>
      </c>
      <c r="K935" s="8" t="str">
        <f t="shared" si="43"/>
        <v>Correct</v>
      </c>
      <c r="L935" t="str">
        <f t="shared" si="44"/>
        <v>Adult</v>
      </c>
    </row>
    <row r="936" spans="1:12" x14ac:dyDescent="0.2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7">
        <v>50</v>
      </c>
      <c r="I936" s="7">
        <v>50</v>
      </c>
      <c r="J936" s="8">
        <f t="shared" si="42"/>
        <v>50</v>
      </c>
      <c r="K936" s="8" t="str">
        <f t="shared" si="43"/>
        <v>Correct</v>
      </c>
      <c r="L936" t="str">
        <f t="shared" si="44"/>
        <v>Adult</v>
      </c>
    </row>
    <row r="937" spans="1:12" x14ac:dyDescent="0.2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7">
        <v>50</v>
      </c>
      <c r="I937" s="7">
        <v>200</v>
      </c>
      <c r="J937" s="8">
        <f t="shared" si="42"/>
        <v>200</v>
      </c>
      <c r="K937" s="8" t="str">
        <f t="shared" si="43"/>
        <v>Correct</v>
      </c>
      <c r="L937" t="str">
        <f t="shared" si="44"/>
        <v>Senior Adult</v>
      </c>
    </row>
    <row r="938" spans="1:12" x14ac:dyDescent="0.2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7">
        <v>500</v>
      </c>
      <c r="I938" s="7">
        <v>500</v>
      </c>
      <c r="J938" s="8">
        <f t="shared" si="42"/>
        <v>500</v>
      </c>
      <c r="K938" s="8" t="str">
        <f t="shared" si="43"/>
        <v>Correct</v>
      </c>
      <c r="L938" t="str">
        <f t="shared" si="44"/>
        <v>Older Customer</v>
      </c>
    </row>
    <row r="939" spans="1:12" x14ac:dyDescent="0.2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7">
        <v>50</v>
      </c>
      <c r="I939" s="7">
        <v>200</v>
      </c>
      <c r="J939" s="8">
        <f t="shared" si="42"/>
        <v>200</v>
      </c>
      <c r="K939" s="8" t="str">
        <f t="shared" si="43"/>
        <v>Correct</v>
      </c>
      <c r="L939" t="str">
        <f t="shared" si="44"/>
        <v>Senior Adult</v>
      </c>
    </row>
    <row r="940" spans="1:12" x14ac:dyDescent="0.2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7">
        <v>300</v>
      </c>
      <c r="I940" s="7">
        <v>300</v>
      </c>
      <c r="J940" s="8">
        <f t="shared" si="42"/>
        <v>300</v>
      </c>
      <c r="K940" s="8" t="str">
        <f t="shared" si="43"/>
        <v>Correct</v>
      </c>
      <c r="L940" t="str">
        <f t="shared" si="44"/>
        <v>Senior Adult</v>
      </c>
    </row>
    <row r="941" spans="1:12" x14ac:dyDescent="0.2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7">
        <v>30</v>
      </c>
      <c r="I941" s="7">
        <v>30</v>
      </c>
      <c r="J941" s="8">
        <f t="shared" si="42"/>
        <v>30</v>
      </c>
      <c r="K941" s="8" t="str">
        <f t="shared" si="43"/>
        <v>Correct</v>
      </c>
      <c r="L941" t="str">
        <f t="shared" si="44"/>
        <v>Young Adult</v>
      </c>
    </row>
    <row r="942" spans="1:12" x14ac:dyDescent="0.2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7">
        <v>25</v>
      </c>
      <c r="I942" s="7">
        <v>50</v>
      </c>
      <c r="J942" s="8">
        <f t="shared" si="42"/>
        <v>50</v>
      </c>
      <c r="K942" s="8" t="str">
        <f t="shared" si="43"/>
        <v>Correct</v>
      </c>
      <c r="L942" t="str">
        <f t="shared" si="44"/>
        <v>Senior Adult</v>
      </c>
    </row>
    <row r="943" spans="1:12" x14ac:dyDescent="0.2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7">
        <v>500</v>
      </c>
      <c r="I943" s="7">
        <v>1500</v>
      </c>
      <c r="J943" s="8">
        <f t="shared" si="42"/>
        <v>1500</v>
      </c>
      <c r="K943" s="8" t="str">
        <f t="shared" si="43"/>
        <v>Correct</v>
      </c>
      <c r="L943" t="str">
        <f t="shared" si="44"/>
        <v>Senior Adult</v>
      </c>
    </row>
    <row r="944" spans="1:12" x14ac:dyDescent="0.2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7">
        <v>300</v>
      </c>
      <c r="I944" s="7">
        <v>1200</v>
      </c>
      <c r="J944" s="8">
        <f t="shared" si="42"/>
        <v>1200</v>
      </c>
      <c r="K944" s="8" t="str">
        <f t="shared" si="43"/>
        <v>Correct</v>
      </c>
      <c r="L944" t="str">
        <f t="shared" si="44"/>
        <v>Senior Adult</v>
      </c>
    </row>
    <row r="945" spans="1:12" x14ac:dyDescent="0.2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7">
        <v>25</v>
      </c>
      <c r="I945" s="7">
        <v>50</v>
      </c>
      <c r="J945" s="8">
        <f t="shared" si="42"/>
        <v>50</v>
      </c>
      <c r="K945" s="8" t="str">
        <f t="shared" si="43"/>
        <v>Correct</v>
      </c>
      <c r="L945" t="str">
        <f t="shared" si="44"/>
        <v>Senior Adult</v>
      </c>
    </row>
    <row r="946" spans="1:12" x14ac:dyDescent="0.2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7">
        <v>25</v>
      </c>
      <c r="I946" s="7">
        <v>25</v>
      </c>
      <c r="J946" s="8">
        <f t="shared" si="42"/>
        <v>25</v>
      </c>
      <c r="K946" s="8" t="str">
        <f t="shared" si="43"/>
        <v>Correct</v>
      </c>
      <c r="L946" t="str">
        <f t="shared" si="44"/>
        <v>Adult</v>
      </c>
    </row>
    <row r="947" spans="1:12" x14ac:dyDescent="0.2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7">
        <v>500</v>
      </c>
      <c r="I947" s="7">
        <v>2000</v>
      </c>
      <c r="J947" s="8">
        <f t="shared" si="42"/>
        <v>2000</v>
      </c>
      <c r="K947" s="8" t="str">
        <f t="shared" si="43"/>
        <v>Correct</v>
      </c>
      <c r="L947" t="str">
        <f t="shared" si="44"/>
        <v>Older Customer</v>
      </c>
    </row>
    <row r="948" spans="1:12" x14ac:dyDescent="0.2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7">
        <v>300</v>
      </c>
      <c r="I948" s="7">
        <v>300</v>
      </c>
      <c r="J948" s="8">
        <f t="shared" si="42"/>
        <v>300</v>
      </c>
      <c r="K948" s="8" t="str">
        <f t="shared" si="43"/>
        <v>Correct</v>
      </c>
      <c r="L948" t="str">
        <f t="shared" si="44"/>
        <v>Senior Adult</v>
      </c>
    </row>
    <row r="949" spans="1:12" x14ac:dyDescent="0.2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7">
        <v>25</v>
      </c>
      <c r="I949" s="7">
        <v>75</v>
      </c>
      <c r="J949" s="8">
        <f t="shared" si="42"/>
        <v>75</v>
      </c>
      <c r="K949" s="8" t="str">
        <f t="shared" si="43"/>
        <v>Correct</v>
      </c>
      <c r="L949" t="str">
        <f t="shared" si="44"/>
        <v>Young Adult</v>
      </c>
    </row>
    <row r="950" spans="1:12" x14ac:dyDescent="0.2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7">
        <v>25</v>
      </c>
      <c r="I950" s="7">
        <v>50</v>
      </c>
      <c r="J950" s="8">
        <f t="shared" si="42"/>
        <v>50</v>
      </c>
      <c r="K950" s="8" t="str">
        <f t="shared" si="43"/>
        <v>Correct</v>
      </c>
      <c r="L950" t="str">
        <f t="shared" si="44"/>
        <v>Senior Adult</v>
      </c>
    </row>
    <row r="951" spans="1:12" x14ac:dyDescent="0.2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7">
        <v>300</v>
      </c>
      <c r="I951" s="7">
        <v>900</v>
      </c>
      <c r="J951" s="8">
        <f t="shared" si="42"/>
        <v>900</v>
      </c>
      <c r="K951" s="8" t="str">
        <f t="shared" si="43"/>
        <v>Correct</v>
      </c>
      <c r="L951" t="str">
        <f t="shared" si="44"/>
        <v>Adult</v>
      </c>
    </row>
    <row r="952" spans="1:12" x14ac:dyDescent="0.2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7">
        <v>50</v>
      </c>
      <c r="I952" s="7">
        <v>100</v>
      </c>
      <c r="J952" s="8">
        <f t="shared" si="42"/>
        <v>100</v>
      </c>
      <c r="K952" s="8" t="str">
        <f t="shared" si="43"/>
        <v>Correct</v>
      </c>
      <c r="L952" t="str">
        <f t="shared" si="44"/>
        <v>Adult</v>
      </c>
    </row>
    <row r="953" spans="1:12" x14ac:dyDescent="0.2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7">
        <v>25</v>
      </c>
      <c r="I953" s="7">
        <v>25</v>
      </c>
      <c r="J953" s="8">
        <f t="shared" si="42"/>
        <v>25</v>
      </c>
      <c r="K953" s="8" t="str">
        <f t="shared" si="43"/>
        <v>Correct</v>
      </c>
      <c r="L953" t="str">
        <f t="shared" si="44"/>
        <v>Senior Adult</v>
      </c>
    </row>
    <row r="954" spans="1:12" x14ac:dyDescent="0.2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7">
        <v>30</v>
      </c>
      <c r="I954" s="7">
        <v>90</v>
      </c>
      <c r="J954" s="8">
        <f t="shared" si="42"/>
        <v>90</v>
      </c>
      <c r="K954" s="8" t="str">
        <f t="shared" si="43"/>
        <v>Correct</v>
      </c>
      <c r="L954" t="str">
        <f t="shared" si="44"/>
        <v>Senior Adult</v>
      </c>
    </row>
    <row r="955" spans="1:12" x14ac:dyDescent="0.2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7">
        <v>300</v>
      </c>
      <c r="I955" s="7">
        <v>900</v>
      </c>
      <c r="J955" s="8">
        <f t="shared" si="42"/>
        <v>900</v>
      </c>
      <c r="K955" s="8" t="str">
        <f t="shared" si="43"/>
        <v>Correct</v>
      </c>
      <c r="L955" t="str">
        <f t="shared" si="44"/>
        <v>Senior Adult</v>
      </c>
    </row>
    <row r="956" spans="1:12" x14ac:dyDescent="0.2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7">
        <v>25</v>
      </c>
      <c r="I956" s="7">
        <v>25</v>
      </c>
      <c r="J956" s="8">
        <f t="shared" si="42"/>
        <v>25</v>
      </c>
      <c r="K956" s="8" t="str">
        <f t="shared" si="43"/>
        <v>Correct</v>
      </c>
      <c r="L956" t="str">
        <f t="shared" si="44"/>
        <v>Senior Adult</v>
      </c>
    </row>
    <row r="957" spans="1:12" x14ac:dyDescent="0.2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7">
        <v>500</v>
      </c>
      <c r="I957" s="7">
        <v>1500</v>
      </c>
      <c r="J957" s="8">
        <f t="shared" si="42"/>
        <v>1500</v>
      </c>
      <c r="K957" s="8" t="str">
        <f t="shared" si="43"/>
        <v>Correct</v>
      </c>
      <c r="L957" t="str">
        <f t="shared" si="44"/>
        <v>Adult</v>
      </c>
    </row>
    <row r="958" spans="1:12" x14ac:dyDescent="0.2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7">
        <v>30</v>
      </c>
      <c r="I958" s="7">
        <v>120</v>
      </c>
      <c r="J958" s="8">
        <f t="shared" si="42"/>
        <v>120</v>
      </c>
      <c r="K958" s="8" t="str">
        <f t="shared" si="43"/>
        <v>Correct</v>
      </c>
      <c r="L958" t="str">
        <f t="shared" si="44"/>
        <v>Senior Adult</v>
      </c>
    </row>
    <row r="959" spans="1:12" x14ac:dyDescent="0.2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7">
        <v>25</v>
      </c>
      <c r="I959" s="7">
        <v>50</v>
      </c>
      <c r="J959" s="8">
        <f t="shared" si="42"/>
        <v>50</v>
      </c>
      <c r="K959" s="8" t="str">
        <f t="shared" si="43"/>
        <v>Correct</v>
      </c>
      <c r="L959" t="str">
        <f t="shared" si="44"/>
        <v>Older Customer</v>
      </c>
    </row>
    <row r="960" spans="1:12" x14ac:dyDescent="0.2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7">
        <v>30</v>
      </c>
      <c r="I960" s="7">
        <v>60</v>
      </c>
      <c r="J960" s="8">
        <f t="shared" si="42"/>
        <v>60</v>
      </c>
      <c r="K960" s="8" t="str">
        <f t="shared" si="43"/>
        <v>Correct</v>
      </c>
      <c r="L960" t="str">
        <f t="shared" si="44"/>
        <v>Senior Adult</v>
      </c>
    </row>
    <row r="961" spans="1:12" x14ac:dyDescent="0.2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7">
        <v>30</v>
      </c>
      <c r="I961" s="7">
        <v>60</v>
      </c>
      <c r="J961" s="8">
        <f t="shared" si="42"/>
        <v>60</v>
      </c>
      <c r="K961" s="8" t="str">
        <f t="shared" si="43"/>
        <v>Correct</v>
      </c>
      <c r="L961" t="str">
        <f t="shared" si="44"/>
        <v>Senior Adult</v>
      </c>
    </row>
    <row r="962" spans="1:12" x14ac:dyDescent="0.2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7">
        <v>50</v>
      </c>
      <c r="I962" s="7">
        <v>200</v>
      </c>
      <c r="J962" s="8">
        <f t="shared" si="42"/>
        <v>200</v>
      </c>
      <c r="K962" s="8" t="str">
        <f t="shared" si="43"/>
        <v>Correct</v>
      </c>
      <c r="L962" t="str">
        <f t="shared" si="44"/>
        <v>Senior Adult</v>
      </c>
    </row>
    <row r="963" spans="1:12" x14ac:dyDescent="0.2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7">
        <v>30</v>
      </c>
      <c r="I963" s="7">
        <v>60</v>
      </c>
      <c r="J963" s="8">
        <f t="shared" ref="J963:J1001" si="45">G963*H963</f>
        <v>60</v>
      </c>
      <c r="K963" s="8" t="str">
        <f t="shared" ref="K963:K1001" si="46">IF(I963=J963,"Correct","Check")</f>
        <v>Correct</v>
      </c>
      <c r="L963" t="str">
        <f t="shared" ref="L963:L1001" si="47">IF(E963&lt;=25,"Young Adult",IF(E963&lt;=40,"Adult",IF(E963&lt;=60,"Senior Adult","Older Customer")))</f>
        <v>Senior Adult</v>
      </c>
    </row>
    <row r="964" spans="1:12" x14ac:dyDescent="0.2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7">
        <v>50</v>
      </c>
      <c r="I964" s="7">
        <v>50</v>
      </c>
      <c r="J964" s="8">
        <f t="shared" si="45"/>
        <v>50</v>
      </c>
      <c r="K964" s="8" t="str">
        <f t="shared" si="46"/>
        <v>Correct</v>
      </c>
      <c r="L964" t="str">
        <f t="shared" si="47"/>
        <v>Senior Adult</v>
      </c>
    </row>
    <row r="965" spans="1:12" x14ac:dyDescent="0.2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7">
        <v>300</v>
      </c>
      <c r="I965" s="7">
        <v>900</v>
      </c>
      <c r="J965" s="8">
        <f t="shared" si="45"/>
        <v>900</v>
      </c>
      <c r="K965" s="8" t="str">
        <f t="shared" si="46"/>
        <v>Correct</v>
      </c>
      <c r="L965" t="str">
        <f t="shared" si="47"/>
        <v>Young Adult</v>
      </c>
    </row>
    <row r="966" spans="1:12" x14ac:dyDescent="0.2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7">
        <v>50</v>
      </c>
      <c r="I966" s="7">
        <v>200</v>
      </c>
      <c r="J966" s="8">
        <f t="shared" si="45"/>
        <v>200</v>
      </c>
      <c r="K966" s="8" t="str">
        <f t="shared" si="46"/>
        <v>Correct</v>
      </c>
      <c r="L966" t="str">
        <f t="shared" si="47"/>
        <v>Young Adult</v>
      </c>
    </row>
    <row r="967" spans="1:12" x14ac:dyDescent="0.2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7">
        <v>500</v>
      </c>
      <c r="I967" s="7">
        <v>1000</v>
      </c>
      <c r="J967" s="8">
        <f t="shared" si="45"/>
        <v>1000</v>
      </c>
      <c r="K967" s="8" t="str">
        <f t="shared" si="46"/>
        <v>Correct</v>
      </c>
      <c r="L967" t="str">
        <f t="shared" si="47"/>
        <v>Senior Adult</v>
      </c>
    </row>
    <row r="968" spans="1:12" x14ac:dyDescent="0.2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7">
        <v>25</v>
      </c>
      <c r="I968" s="7">
        <v>25</v>
      </c>
      <c r="J968" s="8">
        <f t="shared" si="45"/>
        <v>25</v>
      </c>
      <c r="K968" s="8" t="str">
        <f t="shared" si="46"/>
        <v>Correct</v>
      </c>
      <c r="L968" t="str">
        <f t="shared" si="47"/>
        <v>Older Customer</v>
      </c>
    </row>
    <row r="969" spans="1:12" x14ac:dyDescent="0.2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7">
        <v>300</v>
      </c>
      <c r="I969" s="7">
        <v>900</v>
      </c>
      <c r="J969" s="8">
        <f t="shared" si="45"/>
        <v>900</v>
      </c>
      <c r="K969" s="8" t="str">
        <f t="shared" si="46"/>
        <v>Correct</v>
      </c>
      <c r="L969" t="str">
        <f t="shared" si="47"/>
        <v>Senior Adult</v>
      </c>
    </row>
    <row r="970" spans="1:12" x14ac:dyDescent="0.2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7">
        <v>300</v>
      </c>
      <c r="I970" s="7">
        <v>900</v>
      </c>
      <c r="J970" s="8">
        <f t="shared" si="45"/>
        <v>900</v>
      </c>
      <c r="K970" s="8" t="str">
        <f t="shared" si="46"/>
        <v>Correct</v>
      </c>
      <c r="L970" t="str">
        <f t="shared" si="47"/>
        <v>Adult</v>
      </c>
    </row>
    <row r="971" spans="1:12" x14ac:dyDescent="0.2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7">
        <v>500</v>
      </c>
      <c r="I971" s="7">
        <v>2000</v>
      </c>
      <c r="J971" s="8">
        <f t="shared" si="45"/>
        <v>2000</v>
      </c>
      <c r="K971" s="8" t="str">
        <f t="shared" si="46"/>
        <v>Correct</v>
      </c>
      <c r="L971" t="str">
        <f t="shared" si="47"/>
        <v>Senior Adult</v>
      </c>
    </row>
    <row r="972" spans="1:12" x14ac:dyDescent="0.2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7">
        <v>50</v>
      </c>
      <c r="I972" s="7">
        <v>200</v>
      </c>
      <c r="J972" s="8">
        <f t="shared" si="45"/>
        <v>200</v>
      </c>
      <c r="K972" s="8" t="str">
        <f t="shared" si="46"/>
        <v>Correct</v>
      </c>
      <c r="L972" t="str">
        <f t="shared" si="47"/>
        <v>Adult</v>
      </c>
    </row>
    <row r="973" spans="1:12" x14ac:dyDescent="0.2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7">
        <v>25</v>
      </c>
      <c r="I973" s="7">
        <v>100</v>
      </c>
      <c r="J973" s="8">
        <f t="shared" si="45"/>
        <v>100</v>
      </c>
      <c r="K973" s="8" t="str">
        <f t="shared" si="46"/>
        <v>Correct</v>
      </c>
      <c r="L973" t="str">
        <f t="shared" si="47"/>
        <v>Senior Adult</v>
      </c>
    </row>
    <row r="974" spans="1:12" x14ac:dyDescent="0.2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7">
        <v>50</v>
      </c>
      <c r="I974" s="7">
        <v>50</v>
      </c>
      <c r="J974" s="8">
        <f t="shared" si="45"/>
        <v>50</v>
      </c>
      <c r="K974" s="8" t="str">
        <f t="shared" si="46"/>
        <v>Correct</v>
      </c>
      <c r="L974" t="str">
        <f t="shared" si="47"/>
        <v>Senior Adult</v>
      </c>
    </row>
    <row r="975" spans="1:12" x14ac:dyDescent="0.2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7">
        <v>30</v>
      </c>
      <c r="I975" s="7">
        <v>30</v>
      </c>
      <c r="J975" s="8">
        <f t="shared" si="45"/>
        <v>30</v>
      </c>
      <c r="K975" s="8" t="str">
        <f t="shared" si="46"/>
        <v>Correct</v>
      </c>
      <c r="L975" t="str">
        <f t="shared" si="47"/>
        <v>Senior Adult</v>
      </c>
    </row>
    <row r="976" spans="1:12" x14ac:dyDescent="0.2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7">
        <v>50</v>
      </c>
      <c r="I976" s="7">
        <v>200</v>
      </c>
      <c r="J976" s="8">
        <f t="shared" si="45"/>
        <v>200</v>
      </c>
      <c r="K976" s="8" t="str">
        <f t="shared" si="46"/>
        <v>Correct</v>
      </c>
      <c r="L976" t="str">
        <f t="shared" si="47"/>
        <v>Senior Adult</v>
      </c>
    </row>
    <row r="977" spans="1:12" x14ac:dyDescent="0.2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7">
        <v>300</v>
      </c>
      <c r="I977" s="7">
        <v>600</v>
      </c>
      <c r="J977" s="8">
        <f t="shared" si="45"/>
        <v>600</v>
      </c>
      <c r="K977" s="8" t="str">
        <f t="shared" si="46"/>
        <v>Correct</v>
      </c>
      <c r="L977" t="str">
        <f t="shared" si="47"/>
        <v>Senior Adult</v>
      </c>
    </row>
    <row r="978" spans="1:12" x14ac:dyDescent="0.2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7">
        <v>25</v>
      </c>
      <c r="I978" s="7">
        <v>75</v>
      </c>
      <c r="J978" s="8">
        <f t="shared" si="45"/>
        <v>75</v>
      </c>
      <c r="K978" s="8" t="str">
        <f t="shared" si="46"/>
        <v>Correct</v>
      </c>
      <c r="L978" t="str">
        <f t="shared" si="47"/>
        <v>Adult</v>
      </c>
    </row>
    <row r="979" spans="1:12" x14ac:dyDescent="0.2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7">
        <v>50</v>
      </c>
      <c r="I979" s="7">
        <v>150</v>
      </c>
      <c r="J979" s="8">
        <f t="shared" si="45"/>
        <v>150</v>
      </c>
      <c r="K979" s="8" t="str">
        <f t="shared" si="46"/>
        <v>Correct</v>
      </c>
      <c r="L979" t="str">
        <f t="shared" si="47"/>
        <v>Senior Adult</v>
      </c>
    </row>
    <row r="980" spans="1:12" x14ac:dyDescent="0.2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7">
        <v>25</v>
      </c>
      <c r="I980" s="7">
        <v>25</v>
      </c>
      <c r="J980" s="8">
        <f t="shared" si="45"/>
        <v>25</v>
      </c>
      <c r="K980" s="8" t="str">
        <f t="shared" si="46"/>
        <v>Correct</v>
      </c>
      <c r="L980" t="str">
        <f t="shared" si="47"/>
        <v>Young Adult</v>
      </c>
    </row>
    <row r="981" spans="1:12" x14ac:dyDescent="0.2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7">
        <v>25</v>
      </c>
      <c r="I981" s="7">
        <v>75</v>
      </c>
      <c r="J981" s="8">
        <f t="shared" si="45"/>
        <v>75</v>
      </c>
      <c r="K981" s="8" t="str">
        <f t="shared" si="46"/>
        <v>Correct</v>
      </c>
      <c r="L981" t="str">
        <f t="shared" si="47"/>
        <v>Adult</v>
      </c>
    </row>
    <row r="982" spans="1:12" x14ac:dyDescent="0.2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7">
        <v>30</v>
      </c>
      <c r="I982" s="7">
        <v>60</v>
      </c>
      <c r="J982" s="8">
        <f t="shared" si="45"/>
        <v>60</v>
      </c>
      <c r="K982" s="8" t="str">
        <f t="shared" si="46"/>
        <v>Correct</v>
      </c>
      <c r="L982" t="str">
        <f t="shared" si="47"/>
        <v>Adult</v>
      </c>
    </row>
    <row r="983" spans="1:12" x14ac:dyDescent="0.2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7">
        <v>30</v>
      </c>
      <c r="I983" s="7">
        <v>90</v>
      </c>
      <c r="J983" s="8">
        <f t="shared" si="45"/>
        <v>90</v>
      </c>
      <c r="K983" s="8" t="str">
        <f t="shared" si="46"/>
        <v>Correct</v>
      </c>
      <c r="L983" t="str">
        <f t="shared" si="47"/>
        <v>Senior Adult</v>
      </c>
    </row>
    <row r="984" spans="1:12" x14ac:dyDescent="0.2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7">
        <v>300</v>
      </c>
      <c r="I984" s="7">
        <v>300</v>
      </c>
      <c r="J984" s="8">
        <f t="shared" si="45"/>
        <v>300</v>
      </c>
      <c r="K984" s="8" t="str">
        <f t="shared" si="46"/>
        <v>Correct</v>
      </c>
      <c r="L984" t="str">
        <f t="shared" si="47"/>
        <v>Adult</v>
      </c>
    </row>
    <row r="985" spans="1:12" x14ac:dyDescent="0.2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7">
        <v>500</v>
      </c>
      <c r="I985" s="7">
        <v>500</v>
      </c>
      <c r="J985" s="8">
        <f t="shared" si="45"/>
        <v>500</v>
      </c>
      <c r="K985" s="8" t="str">
        <f t="shared" si="46"/>
        <v>Correct</v>
      </c>
      <c r="L985" t="str">
        <f t="shared" si="47"/>
        <v>Senior Adult</v>
      </c>
    </row>
    <row r="986" spans="1:12" x14ac:dyDescent="0.2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7">
        <v>25</v>
      </c>
      <c r="I986" s="7">
        <v>50</v>
      </c>
      <c r="J986" s="8">
        <f t="shared" si="45"/>
        <v>50</v>
      </c>
      <c r="K986" s="8" t="str">
        <f t="shared" si="46"/>
        <v>Correct</v>
      </c>
      <c r="L986" t="str">
        <f t="shared" si="47"/>
        <v>Young Adult</v>
      </c>
    </row>
    <row r="987" spans="1:12" x14ac:dyDescent="0.2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7">
        <v>500</v>
      </c>
      <c r="I987" s="7">
        <v>1000</v>
      </c>
      <c r="J987" s="8">
        <f t="shared" si="45"/>
        <v>1000</v>
      </c>
      <c r="K987" s="8" t="str">
        <f t="shared" si="46"/>
        <v>Correct</v>
      </c>
      <c r="L987" t="str">
        <f t="shared" si="47"/>
        <v>Senior Adult</v>
      </c>
    </row>
    <row r="988" spans="1:12" x14ac:dyDescent="0.2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7">
        <v>300</v>
      </c>
      <c r="I988" s="7">
        <v>900</v>
      </c>
      <c r="J988" s="8">
        <f t="shared" si="45"/>
        <v>900</v>
      </c>
      <c r="K988" s="8" t="str">
        <f t="shared" si="46"/>
        <v>Correct</v>
      </c>
      <c r="L988" t="str">
        <f t="shared" si="47"/>
        <v>Adult</v>
      </c>
    </row>
    <row r="989" spans="1:12" x14ac:dyDescent="0.2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7">
        <v>25</v>
      </c>
      <c r="I989" s="7">
        <v>75</v>
      </c>
      <c r="J989" s="8">
        <f t="shared" si="45"/>
        <v>75</v>
      </c>
      <c r="K989" s="8" t="str">
        <f t="shared" si="46"/>
        <v>Correct</v>
      </c>
      <c r="L989" t="str">
        <f t="shared" si="47"/>
        <v>Older Customer</v>
      </c>
    </row>
    <row r="990" spans="1:12" x14ac:dyDescent="0.2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7">
        <v>25</v>
      </c>
      <c r="I990" s="7">
        <v>25</v>
      </c>
      <c r="J990" s="8">
        <f t="shared" si="45"/>
        <v>25</v>
      </c>
      <c r="K990" s="8" t="str">
        <f t="shared" si="46"/>
        <v>Correct</v>
      </c>
      <c r="L990" t="str">
        <f t="shared" si="47"/>
        <v>Senior Adult</v>
      </c>
    </row>
    <row r="991" spans="1:12" x14ac:dyDescent="0.2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7">
        <v>500</v>
      </c>
      <c r="I991" s="7">
        <v>1000</v>
      </c>
      <c r="J991" s="8">
        <f t="shared" si="45"/>
        <v>1000</v>
      </c>
      <c r="K991" s="8" t="str">
        <f t="shared" si="46"/>
        <v>Correct</v>
      </c>
      <c r="L991" t="str">
        <f t="shared" si="47"/>
        <v>Senior Adult</v>
      </c>
    </row>
    <row r="992" spans="1:12" x14ac:dyDescent="0.2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7">
        <v>50</v>
      </c>
      <c r="I992" s="7">
        <v>100</v>
      </c>
      <c r="J992" s="8">
        <f t="shared" si="45"/>
        <v>100</v>
      </c>
      <c r="K992" s="8" t="str">
        <f t="shared" si="46"/>
        <v>Correct</v>
      </c>
      <c r="L992" t="str">
        <f t="shared" si="47"/>
        <v>Adult</v>
      </c>
    </row>
    <row r="993" spans="1:12" x14ac:dyDescent="0.2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7">
        <v>30</v>
      </c>
      <c r="I993" s="7">
        <v>60</v>
      </c>
      <c r="J993" s="8">
        <f t="shared" si="45"/>
        <v>60</v>
      </c>
      <c r="K993" s="8" t="str">
        <f t="shared" si="46"/>
        <v>Correct</v>
      </c>
      <c r="L993" t="str">
        <f t="shared" si="47"/>
        <v>Senior Adult</v>
      </c>
    </row>
    <row r="994" spans="1:12" x14ac:dyDescent="0.2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7">
        <v>50</v>
      </c>
      <c r="I994" s="7">
        <v>150</v>
      </c>
      <c r="J994" s="8">
        <f t="shared" si="45"/>
        <v>150</v>
      </c>
      <c r="K994" s="8" t="str">
        <f t="shared" si="46"/>
        <v>Correct</v>
      </c>
      <c r="L994" t="str">
        <f t="shared" si="47"/>
        <v>Senior Adult</v>
      </c>
    </row>
    <row r="995" spans="1:12" x14ac:dyDescent="0.2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7">
        <v>500</v>
      </c>
      <c r="I995" s="7">
        <v>1000</v>
      </c>
      <c r="J995" s="8">
        <f t="shared" si="45"/>
        <v>1000</v>
      </c>
      <c r="K995" s="8" t="str">
        <f t="shared" si="46"/>
        <v>Correct</v>
      </c>
      <c r="L995" t="str">
        <f t="shared" si="47"/>
        <v>Senior Adult</v>
      </c>
    </row>
    <row r="996" spans="1:12" x14ac:dyDescent="0.2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7">
        <v>30</v>
      </c>
      <c r="I996" s="7">
        <v>30</v>
      </c>
      <c r="J996" s="8">
        <f t="shared" si="45"/>
        <v>30</v>
      </c>
      <c r="K996" s="8" t="str">
        <f t="shared" si="46"/>
        <v>Correct</v>
      </c>
      <c r="L996" t="str">
        <f t="shared" si="47"/>
        <v>Senior Adult</v>
      </c>
    </row>
    <row r="997" spans="1:12" x14ac:dyDescent="0.2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7">
        <v>50</v>
      </c>
      <c r="I997" s="7">
        <v>50</v>
      </c>
      <c r="J997" s="8">
        <f t="shared" si="45"/>
        <v>50</v>
      </c>
      <c r="K997" s="8" t="str">
        <f t="shared" si="46"/>
        <v>Correct</v>
      </c>
      <c r="L997" t="str">
        <f t="shared" si="47"/>
        <v>Older Customer</v>
      </c>
    </row>
    <row r="998" spans="1:12" x14ac:dyDescent="0.2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7">
        <v>30</v>
      </c>
      <c r="I998" s="7">
        <v>90</v>
      </c>
      <c r="J998" s="8">
        <f t="shared" si="45"/>
        <v>90</v>
      </c>
      <c r="K998" s="8" t="str">
        <f t="shared" si="46"/>
        <v>Correct</v>
      </c>
      <c r="L998" t="str">
        <f t="shared" si="47"/>
        <v>Senior Adult</v>
      </c>
    </row>
    <row r="999" spans="1:12" x14ac:dyDescent="0.2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7">
        <v>25</v>
      </c>
      <c r="I999" s="7">
        <v>100</v>
      </c>
      <c r="J999" s="8">
        <f t="shared" si="45"/>
        <v>100</v>
      </c>
      <c r="K999" s="8" t="str">
        <f t="shared" si="46"/>
        <v>Correct</v>
      </c>
      <c r="L999" t="str">
        <f t="shared" si="47"/>
        <v>Young Adult</v>
      </c>
    </row>
    <row r="1000" spans="1:12" x14ac:dyDescent="0.2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7">
        <v>50</v>
      </c>
      <c r="I1000" s="7">
        <v>150</v>
      </c>
      <c r="J1000" s="8">
        <f t="shared" si="45"/>
        <v>150</v>
      </c>
      <c r="K1000" s="8" t="str">
        <f t="shared" si="46"/>
        <v>Correct</v>
      </c>
      <c r="L1000" t="str">
        <f t="shared" si="47"/>
        <v>Adult</v>
      </c>
    </row>
    <row r="1001" spans="1:12" x14ac:dyDescent="0.2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7">
        <v>30</v>
      </c>
      <c r="I1001" s="7">
        <v>120</v>
      </c>
      <c r="J1001" s="8">
        <f t="shared" si="45"/>
        <v>120</v>
      </c>
      <c r="K1001" s="8" t="str">
        <f t="shared" si="46"/>
        <v>Correct</v>
      </c>
      <c r="L1001" t="str">
        <f t="shared" si="47"/>
        <v>Senior Adult</v>
      </c>
    </row>
  </sheetData>
  <autoFilter ref="A1:I1001">
    <sortState ref="A2:I1001">
      <sortCondition ref="A1:A1001"/>
    </sortState>
  </autoFilter>
  <pageMargins left="0.7" right="0.7" top="0.75" bottom="0.75" header="0.3" footer="0.3"/>
  <pageSetup paperSize="26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L16" sqref="L16"/>
    </sheetView>
  </sheetViews>
  <sheetFormatPr defaultRowHeight="15" x14ac:dyDescent="0.25"/>
  <sheetData>
    <row r="2" spans="1:7" ht="31.5" x14ac:dyDescent="0.5">
      <c r="A2" s="4" t="s">
        <v>1029</v>
      </c>
    </row>
    <row r="4" spans="1:7" x14ac:dyDescent="0.25">
      <c r="A4" s="3" t="s">
        <v>1030</v>
      </c>
    </row>
    <row r="5" spans="1:7" x14ac:dyDescent="0.25">
      <c r="A5" s="5" t="s">
        <v>1018</v>
      </c>
      <c r="B5" t="s">
        <v>1084</v>
      </c>
      <c r="G5" s="5">
        <f>COUNTBLANK('Cleaned Data'!A2:H1001)</f>
        <v>0</v>
      </c>
    </row>
    <row r="6" spans="1:7" x14ac:dyDescent="0.25">
      <c r="A6" s="3" t="s">
        <v>1031</v>
      </c>
    </row>
    <row r="7" spans="1:7" x14ac:dyDescent="0.25">
      <c r="A7" s="5" t="s">
        <v>1018</v>
      </c>
      <c r="B7" t="s">
        <v>1085</v>
      </c>
    </row>
    <row r="8" spans="1:7" x14ac:dyDescent="0.25">
      <c r="A8" s="3" t="s">
        <v>1032</v>
      </c>
    </row>
    <row r="9" spans="1:7" x14ac:dyDescent="0.25">
      <c r="A9" s="5" t="s">
        <v>1018</v>
      </c>
      <c r="B9" t="s">
        <v>1086</v>
      </c>
    </row>
    <row r="10" spans="1:7" x14ac:dyDescent="0.25">
      <c r="A10" s="3" t="s">
        <v>1033</v>
      </c>
    </row>
    <row r="11" spans="1:7" x14ac:dyDescent="0.25">
      <c r="A11" s="5" t="s">
        <v>1018</v>
      </c>
      <c r="B11" t="s">
        <v>1087</v>
      </c>
    </row>
    <row r="12" spans="1:7" x14ac:dyDescent="0.25">
      <c r="A12" s="3" t="s">
        <v>1034</v>
      </c>
    </row>
    <row r="13" spans="1:7" x14ac:dyDescent="0.25">
      <c r="A13" s="5" t="s">
        <v>1018</v>
      </c>
      <c r="B13" t="s">
        <v>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3"/>
  <sheetViews>
    <sheetView topLeftCell="A12" workbookViewId="0">
      <selection activeCell="K17" sqref="K17"/>
    </sheetView>
  </sheetViews>
  <sheetFormatPr defaultRowHeight="15" x14ac:dyDescent="0.25"/>
  <cols>
    <col min="1" max="1" width="4.7109375" customWidth="1"/>
    <col min="2" max="2" width="24.5703125" customWidth="1"/>
    <col min="3" max="3" width="16.28515625" customWidth="1"/>
    <col min="4" max="4" width="8.42578125" customWidth="1"/>
    <col min="5" max="5" width="10.5703125" customWidth="1"/>
    <col min="6" max="6" width="11.28515625" customWidth="1"/>
    <col min="7" max="347" width="16.28515625" bestFit="1" customWidth="1"/>
    <col min="348" max="348" width="11.28515625" bestFit="1" customWidth="1"/>
  </cols>
  <sheetData>
    <row r="2" spans="1:3" ht="31.5" x14ac:dyDescent="0.5">
      <c r="A2" s="4" t="s">
        <v>1038</v>
      </c>
    </row>
    <row r="4" spans="1:3" x14ac:dyDescent="0.25">
      <c r="A4" s="13" t="s">
        <v>1035</v>
      </c>
      <c r="B4" s="9" t="s">
        <v>1040</v>
      </c>
      <c r="C4" s="13" t="s">
        <v>1039</v>
      </c>
    </row>
    <row r="5" spans="1:3" x14ac:dyDescent="0.25">
      <c r="A5" s="10">
        <v>1</v>
      </c>
      <c r="B5" s="11" t="s">
        <v>1041</v>
      </c>
      <c r="C5" s="12">
        <f>SUM('Cleaned Data'!I2:I1001)</f>
        <v>456000</v>
      </c>
    </row>
    <row r="6" spans="1:3" x14ac:dyDescent="0.25">
      <c r="A6" s="10">
        <v>2</v>
      </c>
      <c r="B6" s="11" t="s">
        <v>1042</v>
      </c>
      <c r="C6" s="12">
        <f>AVERAGE('Cleaned Data'!I2:I1001)</f>
        <v>456</v>
      </c>
    </row>
    <row r="7" spans="1:3" x14ac:dyDescent="0.25">
      <c r="A7" s="10">
        <v>3</v>
      </c>
      <c r="B7" s="11" t="s">
        <v>1043</v>
      </c>
      <c r="C7" s="12">
        <f>MIN('Cleaned Data'!I2:I1001)</f>
        <v>25</v>
      </c>
    </row>
    <row r="8" spans="1:3" x14ac:dyDescent="0.25">
      <c r="A8" s="10">
        <v>4</v>
      </c>
      <c r="B8" s="11" t="s">
        <v>1044</v>
      </c>
      <c r="C8" s="12">
        <f>MAX('Cleaned Data'!I2:I1001)</f>
        <v>2000</v>
      </c>
    </row>
    <row r="9" spans="1:3" x14ac:dyDescent="0.25">
      <c r="A9" s="10">
        <v>5</v>
      </c>
      <c r="B9" s="11" t="s">
        <v>1045</v>
      </c>
      <c r="C9" s="12">
        <f>SUM('Cleaned Data'!G2:G1001)</f>
        <v>2514</v>
      </c>
    </row>
    <row r="10" spans="1:3" x14ac:dyDescent="0.25">
      <c r="A10" s="10">
        <v>6</v>
      </c>
      <c r="B10" s="11" t="s">
        <v>1046</v>
      </c>
      <c r="C10" s="12">
        <f>AVERAGE('Cleaned Data'!E2:E1001)</f>
        <v>41.392000000000003</v>
      </c>
    </row>
    <row r="11" spans="1:3" x14ac:dyDescent="0.25">
      <c r="A11" s="10">
        <v>7</v>
      </c>
      <c r="B11" s="11" t="s">
        <v>1047</v>
      </c>
      <c r="C11" s="11">
        <f>MIN('Cleaned Data'!E2:E1001)</f>
        <v>18</v>
      </c>
    </row>
    <row r="12" spans="1:3" x14ac:dyDescent="0.25">
      <c r="A12" s="10">
        <v>8</v>
      </c>
      <c r="B12" s="11" t="s">
        <v>1048</v>
      </c>
      <c r="C12" s="11">
        <f>MAX('Cleaned Data'!E2:E1001)</f>
        <v>64</v>
      </c>
    </row>
    <row r="13" spans="1:3" x14ac:dyDescent="0.25">
      <c r="A13" s="10">
        <v>9</v>
      </c>
      <c r="B13" s="11" t="s">
        <v>1049</v>
      </c>
      <c r="C13" s="11">
        <f>COUNT('Cleaned Data'!A2:A1001)</f>
        <v>1000</v>
      </c>
    </row>
    <row r="14" spans="1:3" x14ac:dyDescent="0.25">
      <c r="A14" s="10">
        <v>10</v>
      </c>
      <c r="B14" s="11" t="s">
        <v>1050</v>
      </c>
      <c r="C14" s="11">
        <v>3</v>
      </c>
    </row>
    <row r="15" spans="1:3" x14ac:dyDescent="0.25">
      <c r="A15" s="23">
        <v>11</v>
      </c>
      <c r="B15" s="24" t="s">
        <v>1080</v>
      </c>
      <c r="C15" s="12">
        <f>AVERAGE('Cleaned Data'!G2:G1001)</f>
        <v>2.5139999999999998</v>
      </c>
    </row>
    <row r="17" spans="1:3" ht="31.5" x14ac:dyDescent="0.5">
      <c r="A17" s="4" t="s">
        <v>1064</v>
      </c>
    </row>
    <row r="19" spans="1:3" x14ac:dyDescent="0.25">
      <c r="B19" s="27" t="s">
        <v>1069</v>
      </c>
      <c r="C19" s="27"/>
    </row>
    <row r="20" spans="1:3" x14ac:dyDescent="0.25">
      <c r="B20" s="20" t="s">
        <v>5</v>
      </c>
      <c r="C20" s="20" t="s">
        <v>1068</v>
      </c>
    </row>
    <row r="21" spans="1:3" x14ac:dyDescent="0.25">
      <c r="B21" s="11" t="s">
        <v>11</v>
      </c>
      <c r="C21" s="11">
        <f>SUMIF('Cleaned Data'!F2:F1001,"Beauty",'Cleaned Data'!I2:I1001)</f>
        <v>143515</v>
      </c>
    </row>
    <row r="22" spans="1:3" x14ac:dyDescent="0.25">
      <c r="B22" s="11" t="s">
        <v>14</v>
      </c>
      <c r="C22" s="11">
        <f>SUMIF('Cleaned Data'!F2:F1001,"Clothing",'Cleaned Data'!I2:I1001)</f>
        <v>155580</v>
      </c>
    </row>
    <row r="23" spans="1:3" x14ac:dyDescent="0.25">
      <c r="B23" s="11" t="s">
        <v>16</v>
      </c>
      <c r="C23" s="11">
        <f>SUMIF('Cleaned Data'!F2:F1001,"Electronics",'Cleaned Data'!I2:I1001)</f>
        <v>156905</v>
      </c>
    </row>
    <row r="24" spans="1:3" x14ac:dyDescent="0.25">
      <c r="B24" s="21" t="s">
        <v>1066</v>
      </c>
      <c r="C24" s="21">
        <f>SUM(C21:C23)</f>
        <v>456000</v>
      </c>
    </row>
    <row r="26" spans="1:3" x14ac:dyDescent="0.25">
      <c r="B26" s="27" t="s">
        <v>1070</v>
      </c>
      <c r="C26" s="27"/>
    </row>
    <row r="27" spans="1:3" x14ac:dyDescent="0.25">
      <c r="B27" s="20" t="s">
        <v>5</v>
      </c>
      <c r="C27" s="22" t="s">
        <v>1065</v>
      </c>
    </row>
    <row r="28" spans="1:3" x14ac:dyDescent="0.25">
      <c r="B28" s="11" t="s">
        <v>11</v>
      </c>
      <c r="C28" s="11">
        <f>SUMIF('Cleaned Data'!F2:F1001,"Beauty",'Cleaned Data'!G2:G1001)</f>
        <v>771</v>
      </c>
    </row>
    <row r="29" spans="1:3" x14ac:dyDescent="0.25">
      <c r="B29" s="11" t="s">
        <v>14</v>
      </c>
      <c r="C29" s="11">
        <f>SUMIF('Cleaned Data'!F2:F1001,"Clothing",'Cleaned Data'!G2:G1001)</f>
        <v>894</v>
      </c>
    </row>
    <row r="30" spans="1:3" x14ac:dyDescent="0.25">
      <c r="B30" s="11" t="s">
        <v>16</v>
      </c>
      <c r="C30" s="11">
        <f>SUMIF('Cleaned Data'!F2:F1001,"Electronics",'Cleaned Data'!G2:G1001)</f>
        <v>849</v>
      </c>
    </row>
    <row r="31" spans="1:3" x14ac:dyDescent="0.25">
      <c r="B31" s="21" t="s">
        <v>1066</v>
      </c>
      <c r="C31" s="21">
        <f>SUM(C28:C30)</f>
        <v>2514</v>
      </c>
    </row>
    <row r="33" spans="2:6" x14ac:dyDescent="0.25">
      <c r="B33" s="27" t="s">
        <v>1071</v>
      </c>
      <c r="C33" s="27"/>
    </row>
    <row r="34" spans="2:6" x14ac:dyDescent="0.25">
      <c r="B34" s="20" t="s">
        <v>3</v>
      </c>
      <c r="C34" s="22" t="s">
        <v>1068</v>
      </c>
    </row>
    <row r="35" spans="2:6" x14ac:dyDescent="0.25">
      <c r="B35" s="11" t="s">
        <v>10</v>
      </c>
      <c r="C35" s="11">
        <f>SUMIF('Cleaned Data'!D2:D1001,"Male",'Cleaned Data'!I2:I1001)</f>
        <v>223160</v>
      </c>
    </row>
    <row r="36" spans="2:6" x14ac:dyDescent="0.25">
      <c r="B36" s="11" t="s">
        <v>13</v>
      </c>
      <c r="C36" s="11">
        <f>SUMIF('Cleaned Data'!D2:D1001,"Female",'Cleaned Data'!I2:I1001)</f>
        <v>232840</v>
      </c>
    </row>
    <row r="37" spans="2:6" x14ac:dyDescent="0.25">
      <c r="B37" s="21" t="s">
        <v>1066</v>
      </c>
      <c r="C37" s="21">
        <f>SUM(C34:C36)</f>
        <v>456000</v>
      </c>
    </row>
    <row r="39" spans="2:6" x14ac:dyDescent="0.25">
      <c r="B39" s="27" t="s">
        <v>1096</v>
      </c>
      <c r="C39" s="27"/>
    </row>
    <row r="40" spans="2:6" x14ac:dyDescent="0.25">
      <c r="B40" s="20" t="s">
        <v>1095</v>
      </c>
      <c r="C40" s="22" t="s">
        <v>1068</v>
      </c>
    </row>
    <row r="41" spans="2:6" x14ac:dyDescent="0.25">
      <c r="B41" s="11" t="s">
        <v>1097</v>
      </c>
      <c r="C41" s="11">
        <f>SUMIF('Cleaned Data'!$L$2:$L$1001,"Young Adult",'Cleaned Data'!$I$2:$I$1001)</f>
        <v>84550</v>
      </c>
    </row>
    <row r="42" spans="2:6" x14ac:dyDescent="0.25">
      <c r="B42" s="11" t="s">
        <v>1098</v>
      </c>
      <c r="C42" s="11">
        <f>SUMIF('Cleaned Data'!$L$2:$L$1001,"Adult",'Cleaned Data'!$I$2:$I$1001)</f>
        <v>144345</v>
      </c>
    </row>
    <row r="43" spans="2:6" x14ac:dyDescent="0.25">
      <c r="B43" s="11" t="s">
        <v>1099</v>
      </c>
      <c r="C43" s="11">
        <f>SUMIF('Cleaned Data'!$L$2:$L$1001,"Senior Adult",'Cleaned Data'!$I$2:$I$1001)</f>
        <v>193880</v>
      </c>
    </row>
    <row r="44" spans="2:6" x14ac:dyDescent="0.25">
      <c r="B44" s="11" t="s">
        <v>1100</v>
      </c>
      <c r="C44" s="11">
        <f>SUMIF('Cleaned Data'!$L$2:$L$1001,"Older Customer",'Cleaned Data'!$I$2:$I$1001)</f>
        <v>33225</v>
      </c>
    </row>
    <row r="45" spans="2:6" x14ac:dyDescent="0.25">
      <c r="B45" s="21" t="s">
        <v>1066</v>
      </c>
      <c r="C45" s="21">
        <f>SUM(C41:C44)</f>
        <v>456000</v>
      </c>
    </row>
    <row r="47" spans="2:6" x14ac:dyDescent="0.25">
      <c r="B47" s="25" t="s">
        <v>1104</v>
      </c>
      <c r="C47" s="25" t="s">
        <v>1101</v>
      </c>
    </row>
    <row r="48" spans="2:6" x14ac:dyDescent="0.25">
      <c r="B48" s="25" t="s">
        <v>1103</v>
      </c>
      <c r="C48" t="s">
        <v>11</v>
      </c>
      <c r="D48" t="s">
        <v>14</v>
      </c>
      <c r="E48" t="s">
        <v>16</v>
      </c>
      <c r="F48" t="s">
        <v>1102</v>
      </c>
    </row>
    <row r="49" spans="2:6" x14ac:dyDescent="0.25">
      <c r="B49" s="6" t="s">
        <v>1098</v>
      </c>
      <c r="C49" s="26">
        <v>93</v>
      </c>
      <c r="D49" s="26">
        <v>106</v>
      </c>
      <c r="E49" s="26">
        <v>98</v>
      </c>
      <c r="F49" s="26">
        <v>297</v>
      </c>
    </row>
    <row r="50" spans="2:6" x14ac:dyDescent="0.25">
      <c r="B50" s="6" t="s">
        <v>1100</v>
      </c>
      <c r="C50" s="26">
        <v>26</v>
      </c>
      <c r="D50" s="26">
        <v>33</v>
      </c>
      <c r="E50" s="26">
        <v>34</v>
      </c>
      <c r="F50" s="26">
        <v>93</v>
      </c>
    </row>
    <row r="51" spans="2:6" x14ac:dyDescent="0.25">
      <c r="B51" s="6" t="s">
        <v>1099</v>
      </c>
      <c r="C51" s="26">
        <v>128</v>
      </c>
      <c r="D51" s="26">
        <v>161</v>
      </c>
      <c r="E51" s="26">
        <v>152</v>
      </c>
      <c r="F51" s="26">
        <v>441</v>
      </c>
    </row>
    <row r="52" spans="2:6" x14ac:dyDescent="0.25">
      <c r="B52" s="6" t="s">
        <v>1097</v>
      </c>
      <c r="C52" s="26">
        <v>60</v>
      </c>
      <c r="D52" s="26">
        <v>51</v>
      </c>
      <c r="E52" s="26">
        <v>58</v>
      </c>
      <c r="F52" s="26">
        <v>169</v>
      </c>
    </row>
    <row r="53" spans="2:6" x14ac:dyDescent="0.25">
      <c r="B53" s="6" t="s">
        <v>1102</v>
      </c>
      <c r="C53" s="26">
        <v>307</v>
      </c>
      <c r="D53" s="26">
        <v>351</v>
      </c>
      <c r="E53" s="26">
        <v>342</v>
      </c>
      <c r="F53" s="26">
        <v>1000</v>
      </c>
    </row>
  </sheetData>
  <mergeCells count="4">
    <mergeCell ref="B19:C19"/>
    <mergeCell ref="B26:C26"/>
    <mergeCell ref="B33:C33"/>
    <mergeCell ref="B39:C39"/>
  </mergeCells>
  <pageMargins left="0.7" right="0.7" top="0.75" bottom="0.75" header="0.3" footer="0.3"/>
  <pageSetup paperSize="260" orientation="portrait" horizontalDpi="203" verticalDpi="203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5"/>
  <sheetViews>
    <sheetView zoomScale="80" zoomScaleNormal="80" workbookViewId="0">
      <selection activeCell="H24" sqref="H24"/>
    </sheetView>
  </sheetViews>
  <sheetFormatPr defaultRowHeight="15" x14ac:dyDescent="0.25"/>
  <cols>
    <col min="1" max="1" width="5.28515625" customWidth="1"/>
    <col min="2" max="2" width="66.85546875" customWidth="1"/>
    <col min="3" max="3" width="14.7109375" customWidth="1"/>
  </cols>
  <sheetData>
    <row r="2" spans="1:2" ht="31.5" x14ac:dyDescent="0.5">
      <c r="A2" s="4" t="s">
        <v>1051</v>
      </c>
    </row>
    <row r="4" spans="1:2" x14ac:dyDescent="0.25">
      <c r="A4" s="13" t="s">
        <v>1035</v>
      </c>
      <c r="B4" s="13" t="s">
        <v>1052</v>
      </c>
    </row>
    <row r="5" spans="1:2" x14ac:dyDescent="0.25">
      <c r="A5" s="10">
        <v>1</v>
      </c>
      <c r="B5" s="14" t="s">
        <v>1053</v>
      </c>
    </row>
    <row r="6" spans="1:2" x14ac:dyDescent="0.25">
      <c r="A6" s="10">
        <v>2</v>
      </c>
      <c r="B6" s="14" t="s">
        <v>1054</v>
      </c>
    </row>
    <row r="7" spans="1:2" x14ac:dyDescent="0.25">
      <c r="A7" s="10">
        <v>3</v>
      </c>
      <c r="B7" s="14" t="s">
        <v>1055</v>
      </c>
    </row>
    <row r="8" spans="1:2" x14ac:dyDescent="0.25">
      <c r="A8" s="10">
        <v>4</v>
      </c>
      <c r="B8" s="14" t="s">
        <v>1056</v>
      </c>
    </row>
    <row r="9" spans="1:2" x14ac:dyDescent="0.25">
      <c r="A9" s="10">
        <v>5</v>
      </c>
      <c r="B9" s="14" t="s">
        <v>1057</v>
      </c>
    </row>
    <row r="10" spans="1:2" x14ac:dyDescent="0.25">
      <c r="A10" s="10">
        <v>6</v>
      </c>
      <c r="B10" s="14" t="s">
        <v>1058</v>
      </c>
    </row>
    <row r="11" spans="1:2" x14ac:dyDescent="0.25">
      <c r="A11" s="10">
        <v>7</v>
      </c>
      <c r="B11" s="14" t="s">
        <v>1059</v>
      </c>
    </row>
    <row r="12" spans="1:2" x14ac:dyDescent="0.25">
      <c r="A12" s="18"/>
      <c r="B12" s="19"/>
    </row>
    <row r="13" spans="1:2" x14ac:dyDescent="0.25">
      <c r="A13" s="28" t="s">
        <v>1063</v>
      </c>
      <c r="B13" s="28"/>
    </row>
    <row r="15" spans="1:2" x14ac:dyDescent="0.25">
      <c r="A15" s="10" t="s">
        <v>1060</v>
      </c>
      <c r="B15" s="17" t="s">
        <v>1061</v>
      </c>
    </row>
    <row r="35" spans="1:2" x14ac:dyDescent="0.25">
      <c r="A35" s="10">
        <v>2</v>
      </c>
      <c r="B35" s="17" t="s">
        <v>1062</v>
      </c>
    </row>
    <row r="55" spans="1:2" x14ac:dyDescent="0.25">
      <c r="A55" s="10">
        <v>3</v>
      </c>
      <c r="B55" s="14" t="s">
        <v>1055</v>
      </c>
    </row>
    <row r="75" spans="1:2" x14ac:dyDescent="0.25">
      <c r="A75" s="10">
        <v>4</v>
      </c>
      <c r="B75" s="14" t="s">
        <v>1056</v>
      </c>
    </row>
    <row r="95" spans="1:2" x14ac:dyDescent="0.25">
      <c r="A95" s="10">
        <v>5</v>
      </c>
      <c r="B95" s="14" t="s">
        <v>1057</v>
      </c>
    </row>
    <row r="115" spans="1:2" x14ac:dyDescent="0.25">
      <c r="A115" s="10">
        <v>6</v>
      </c>
      <c r="B115" s="14" t="s">
        <v>1058</v>
      </c>
    </row>
    <row r="135" spans="1:2" x14ac:dyDescent="0.25">
      <c r="A135" s="10">
        <v>7</v>
      </c>
      <c r="B135" s="14" t="s">
        <v>1059</v>
      </c>
    </row>
  </sheetData>
  <mergeCells count="1">
    <mergeCell ref="A13:B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"/>
  <sheetViews>
    <sheetView topLeftCell="A22" zoomScale="84" zoomScaleNormal="84" workbookViewId="0">
      <selection activeCell="AB33" sqref="AB33"/>
    </sheetView>
  </sheetViews>
  <sheetFormatPr defaultRowHeight="15" x14ac:dyDescent="0.25"/>
  <cols>
    <col min="5" max="5" width="6.42578125" customWidth="1"/>
    <col min="7" max="7" width="9.140625" customWidth="1"/>
  </cols>
  <sheetData>
    <row r="2" spans="1:25" ht="31.5" x14ac:dyDescent="0.5">
      <c r="A2" s="4" t="s">
        <v>1067</v>
      </c>
    </row>
    <row r="4" spans="1:25" ht="39" x14ac:dyDescent="0.6">
      <c r="A4" s="31" t="s">
        <v>1091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6" spans="1:25" ht="15" customHeight="1" x14ac:dyDescent="0.25">
      <c r="A6" s="29" t="s">
        <v>1089</v>
      </c>
      <c r="B6" s="29"/>
      <c r="C6" s="29"/>
      <c r="D6" s="29"/>
      <c r="F6" s="29" t="s">
        <v>1090</v>
      </c>
      <c r="G6" s="29"/>
      <c r="H6" s="29"/>
      <c r="I6" s="29"/>
      <c r="K6" s="29" t="s">
        <v>1093</v>
      </c>
      <c r="L6" s="29"/>
      <c r="M6" s="29"/>
      <c r="N6" s="29"/>
      <c r="P6" s="29" t="s">
        <v>1094</v>
      </c>
      <c r="Q6" s="29"/>
      <c r="R6" s="29"/>
      <c r="S6" s="29"/>
      <c r="U6" s="29" t="s">
        <v>1092</v>
      </c>
      <c r="V6" s="29"/>
      <c r="W6" s="29"/>
      <c r="X6" s="29"/>
    </row>
    <row r="7" spans="1:25" ht="15" customHeight="1" x14ac:dyDescent="0.25">
      <c r="A7" s="29"/>
      <c r="B7" s="29"/>
      <c r="C7" s="29"/>
      <c r="D7" s="29"/>
      <c r="F7" s="29"/>
      <c r="G7" s="29"/>
      <c r="H7" s="29"/>
      <c r="I7" s="29"/>
      <c r="K7" s="29"/>
      <c r="L7" s="29"/>
      <c r="M7" s="29"/>
      <c r="N7" s="29"/>
      <c r="P7" s="29"/>
      <c r="Q7" s="29"/>
      <c r="R7" s="29"/>
      <c r="S7" s="29"/>
      <c r="U7" s="29"/>
      <c r="V7" s="29"/>
      <c r="W7" s="29"/>
      <c r="X7" s="29"/>
    </row>
    <row r="8" spans="1:25" ht="15" customHeight="1" x14ac:dyDescent="0.25">
      <c r="A8" s="30">
        <f>'Basic Analysis'!C5</f>
        <v>456000</v>
      </c>
      <c r="B8" s="30"/>
      <c r="C8" s="30"/>
      <c r="D8" s="30"/>
      <c r="F8" s="30">
        <f>'Basic Analysis'!C9</f>
        <v>2514</v>
      </c>
      <c r="G8" s="30"/>
      <c r="H8" s="30"/>
      <c r="I8" s="30"/>
      <c r="K8" s="30">
        <f>'Basic Analysis'!C13</f>
        <v>1000</v>
      </c>
      <c r="L8" s="30"/>
      <c r="M8" s="30"/>
      <c r="N8" s="30"/>
      <c r="P8" s="30">
        <f>'Basic Analysis'!C6</f>
        <v>456</v>
      </c>
      <c r="Q8" s="30"/>
      <c r="R8" s="30"/>
      <c r="S8" s="30"/>
      <c r="U8" s="30">
        <f>'Basic Analysis'!C10</f>
        <v>41.392000000000003</v>
      </c>
      <c r="V8" s="30"/>
      <c r="W8" s="30"/>
      <c r="X8" s="30"/>
    </row>
    <row r="9" spans="1:25" ht="15" customHeight="1" x14ac:dyDescent="0.25">
      <c r="A9" s="30"/>
      <c r="B9" s="30"/>
      <c r="C9" s="30"/>
      <c r="D9" s="30"/>
      <c r="F9" s="30"/>
      <c r="G9" s="30"/>
      <c r="H9" s="30"/>
      <c r="I9" s="30"/>
      <c r="K9" s="30"/>
      <c r="L9" s="30"/>
      <c r="M9" s="30"/>
      <c r="N9" s="30"/>
      <c r="P9" s="30"/>
      <c r="Q9" s="30"/>
      <c r="R9" s="30"/>
      <c r="S9" s="30"/>
      <c r="U9" s="30"/>
      <c r="V9" s="30"/>
      <c r="W9" s="30"/>
      <c r="X9" s="30"/>
    </row>
  </sheetData>
  <mergeCells count="11">
    <mergeCell ref="P6:S7"/>
    <mergeCell ref="P8:S9"/>
    <mergeCell ref="A4:Y4"/>
    <mergeCell ref="F6:I7"/>
    <mergeCell ref="U6:X7"/>
    <mergeCell ref="U8:X9"/>
    <mergeCell ref="F8:I9"/>
    <mergeCell ref="A6:D7"/>
    <mergeCell ref="A8:D9"/>
    <mergeCell ref="K6:N7"/>
    <mergeCell ref="K8:N9"/>
  </mergeCells>
  <pageMargins left="0.7" right="0.7" top="0.75" bottom="0.75" header="0.3" footer="0.3"/>
  <pageSetup paperSize="260"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5"/>
  <sheetViews>
    <sheetView tabSelected="1" workbookViewId="0">
      <selection activeCell="M7" sqref="M7"/>
    </sheetView>
  </sheetViews>
  <sheetFormatPr defaultRowHeight="15" x14ac:dyDescent="0.25"/>
  <sheetData>
    <row r="2" spans="1:1" ht="31.5" x14ac:dyDescent="0.5">
      <c r="A2" s="4" t="s">
        <v>1072</v>
      </c>
    </row>
    <row r="4" spans="1:1" x14ac:dyDescent="0.25">
      <c r="A4" t="s">
        <v>1073</v>
      </c>
    </row>
    <row r="5" spans="1:1" x14ac:dyDescent="0.25">
      <c r="A5" t="s">
        <v>1074</v>
      </c>
    </row>
    <row r="6" spans="1:1" x14ac:dyDescent="0.25">
      <c r="A6" t="s">
        <v>1075</v>
      </c>
    </row>
    <row r="7" spans="1:1" x14ac:dyDescent="0.25">
      <c r="A7" t="s">
        <v>1076</v>
      </c>
    </row>
    <row r="8" spans="1:1" x14ac:dyDescent="0.25">
      <c r="A8" t="s">
        <v>1077</v>
      </c>
    </row>
    <row r="9" spans="1:1" x14ac:dyDescent="0.25">
      <c r="A9" t="s">
        <v>1078</v>
      </c>
    </row>
    <row r="10" spans="1:1" x14ac:dyDescent="0.25">
      <c r="A10" t="s">
        <v>1079</v>
      </c>
    </row>
    <row r="11" spans="1:1" x14ac:dyDescent="0.25">
      <c r="A11" t="s">
        <v>1081</v>
      </c>
    </row>
    <row r="12" spans="1:1" x14ac:dyDescent="0.25">
      <c r="A12" t="s">
        <v>1082</v>
      </c>
    </row>
    <row r="13" spans="1:1" x14ac:dyDescent="0.25">
      <c r="A13" t="s">
        <v>1083</v>
      </c>
    </row>
    <row r="14" spans="1:1" x14ac:dyDescent="0.25">
      <c r="A14" t="s">
        <v>1106</v>
      </c>
    </row>
    <row r="15" spans="1:1" x14ac:dyDescent="0.25">
      <c r="A15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Dataset</vt:lpstr>
      <vt:lpstr>Understanding of Data</vt:lpstr>
      <vt:lpstr>Cleaned Data</vt:lpstr>
      <vt:lpstr>Data Quality Check</vt:lpstr>
      <vt:lpstr>Basic Analysis</vt:lpstr>
      <vt:lpstr>Sorting &amp; Filtering Screenshots</vt:lpstr>
      <vt:lpstr>Charts</vt:lpstr>
      <vt:lpstr>Observations</vt:lpstr>
      <vt:lpstr>'Cleaned Data'!retail_sales_dataset</vt:lpstr>
      <vt:lpstr>Dataset!retail_sales_dataset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</dc:creator>
  <cp:lastModifiedBy>salsabila </cp:lastModifiedBy>
  <dcterms:created xsi:type="dcterms:W3CDTF">2026-06-25T05:13:00Z</dcterms:created>
  <dcterms:modified xsi:type="dcterms:W3CDTF">2026-06-30T12:51:33Z</dcterms:modified>
</cp:coreProperties>
</file>