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15"/>
  <workbookPr/>
  <xr:revisionPtr revIDLastSave="0" documentId="8_{B960E201-06AF-4B07-874A-1439E052F86C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General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2" i="1" l="1"/>
  <c r="I11" i="1"/>
  <c r="I7" i="1"/>
  <c r="G7" i="1"/>
  <c r="H11" i="1"/>
  <c r="G11" i="1"/>
  <c r="H7" i="1"/>
  <c r="G3" i="1"/>
  <c r="H3" i="1" s="1"/>
  <c r="G4" i="1"/>
  <c r="H4" i="1" s="1"/>
  <c r="G2" i="1"/>
  <c r="H2" i="1" s="1"/>
  <c r="I8" i="1" l="1"/>
</calcChain>
</file>

<file path=xl/sharedStrings.xml><?xml version="1.0" encoding="utf-8"?>
<sst xmlns="http://schemas.openxmlformats.org/spreadsheetml/2006/main" count="41" uniqueCount="33">
  <si>
    <t>Colaboradores</t>
  </si>
  <si>
    <t>Descripción general</t>
  </si>
  <si>
    <t>Salario promedio (Mensual) COP</t>
  </si>
  <si>
    <t>Salario promedio (Semanal) COP</t>
  </si>
  <si>
    <t>Salario promedio (Hora) COP</t>
  </si>
  <si>
    <t>Cantidad</t>
  </si>
  <si>
    <t>Costo Horas COP</t>
  </si>
  <si>
    <t>Costo Horas USD</t>
  </si>
  <si>
    <t>Referencia</t>
  </si>
  <si>
    <t>Ingenieros automatizadores (JUNIOR)</t>
  </si>
  <si>
    <t>Un Ingeniero de Automatización de Pruebas diseña, desarrolla y mantiene sistemas de pruebas automatizadas para validar la funcionalidad, rendimiento y seguridad de software. Crean scripts de pruebas, integran con sistemas CI/CD, analizan resultados y mantienen actualización con las últimas tecnologías de pruebas, con el objetivo de mejorar la eficiencia y calidad del software.</t>
  </si>
  <si>
    <t>https://co.indeed.com/career/software-test-engineer/salaries</t>
  </si>
  <si>
    <t>Ingenieros automatizadores (SEMI-SENIOR)</t>
  </si>
  <si>
    <t>https://co.talent.com/salary?job=software+test+engineer%2Fa</t>
  </si>
  <si>
    <t>Ingenieros automatizadores (SENIOR)</t>
  </si>
  <si>
    <t>https://co.indeed.com/viewjob?jk=6fbe85791c8d2760&amp;from=career-explorer-jobs-card</t>
  </si>
  <si>
    <t>Servicio Amazon AWS</t>
  </si>
  <si>
    <t>Descripción de servicio</t>
  </si>
  <si>
    <t>Promedio de ejecución de pruebas (200H)</t>
  </si>
  <si>
    <t>Precio total USD (200H)</t>
  </si>
  <si>
    <t>Costo Horas COP (50)</t>
  </si>
  <si>
    <t xml:space="preserve">Costo total USD </t>
  </si>
  <si>
    <t>CodeBuild</t>
  </si>
  <si>
    <t>AWS CodeBuildes un servicio de construcción totalmente gestionado en la nube. CodeBuild compila el código fuente, ejecuta pruebas unitarias y produce artefactos listos para su despliegue</t>
  </si>
  <si>
    <t>https://calculator.aws/#/estimate?id=91910332a6900c5924bb21a02fd6877046980e46</t>
  </si>
  <si>
    <t>EC2</t>
  </si>
  <si>
    <t>Puede usar Amazon EC2 para lanzar tantos servidores virtuales como necesite, configurar la seguridad y las redes, y administrar el almacenamiento</t>
  </si>
  <si>
    <t>Continuo</t>
  </si>
  <si>
    <t>https://calculator.aws/#/estimate?id=a4390a8fa81add624f90e5c45732d25c7fb042f7</t>
  </si>
  <si>
    <t>Promedio de ejecución de pruebas (400H)</t>
  </si>
  <si>
    <t>Precio total USD (400H)</t>
  </si>
  <si>
    <t>Costo Horas COP (30)</t>
  </si>
  <si>
    <t>https://calculator.aws/#/estimate?id=0630e9d6e542d24c3c4509dcc6a7dffdec23c82c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</si>
</sst>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$-409]* #,##0.00_ ;_-[$$-409]* \-#,##0.00\ ;_-[$$-409]* &quot;-&quot;??_ ;_-@_ "/>
    <numFmt numFmtId="165" formatCode="_-[$$-409]* #,##0_ ;_-[$$-409]* \-#,##0\ ;_-[$$-409]* &quot;-&quot;??_ ;_-@_ "/>
  </numFmts>
  <fonts count="3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6">
    <xf numFmtId="0" fontId="0" fillId="0" borderId="0" xfId="0"/>
    <xf numFmtId="0" fontId="2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165" fontId="0" fillId="0" borderId="0" xfId="0" applyNumberFormat="1" applyAlignmen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wrapText="1"/>
    </xf>
    <xf numFmtId="0" fontId="1" fillId="0" borderId="0" xfId="1" applyAlignment="1">
      <alignment wrapText="1"/>
    </xf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 wrapText="1"/>
    </xf>
    <xf numFmtId="165" fontId="0" fillId="0" borderId="5" xfId="0" applyNumberFormat="1" applyBorder="1" applyAlignment="1">
      <alignment vertical="center"/>
    </xf>
    <xf numFmtId="0" fontId="0" fillId="0" borderId="5" xfId="0" applyBorder="1" applyAlignment="1">
      <alignment horizontal="center" vertical="center"/>
    </xf>
    <xf numFmtId="0" fontId="1" fillId="0" borderId="6" xfId="1" applyBorder="1" applyAlignment="1">
      <alignment vertical="center" wrapText="1"/>
    </xf>
    <xf numFmtId="0" fontId="0" fillId="0" borderId="7" xfId="0" applyBorder="1"/>
    <xf numFmtId="164" fontId="0" fillId="0" borderId="8" xfId="0" applyNumberFormat="1" applyBorder="1" applyAlignment="1">
      <alignment vertical="center"/>
    </xf>
    <xf numFmtId="0" fontId="0" fillId="0" borderId="4" xfId="0" applyBorder="1"/>
    <xf numFmtId="0" fontId="0" fillId="0" borderId="5" xfId="0" applyBorder="1"/>
    <xf numFmtId="164" fontId="0" fillId="0" borderId="6" xfId="0" applyNumberFormat="1" applyBorder="1"/>
    <xf numFmtId="0" fontId="2" fillId="0" borderId="3" xfId="0" applyFont="1" applyBorder="1" applyAlignment="1">
      <alignment wrapText="1"/>
    </xf>
    <xf numFmtId="165" fontId="0" fillId="0" borderId="7" xfId="0" applyNumberFormat="1" applyBorder="1"/>
    <xf numFmtId="165" fontId="0" fillId="0" borderId="0" xfId="0" applyNumberFormat="1"/>
    <xf numFmtId="164" fontId="0" fillId="0" borderId="8" xfId="0" applyNumberFormat="1" applyBorder="1"/>
  </cellXfs>
  <cellStyles count="2">
    <cellStyle name="Hyperlink" xfId="1" xr:uid="{00000000-000B-0000-0000-000008000000}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co.indeed.com/viewjob?jk=6fbe85791c8d2760&amp;from=career-explorer-jobs-card" TargetMode="External"/><Relationship Id="rId7" Type="http://schemas.openxmlformats.org/officeDocument/2006/relationships/hyperlink" Target="https://calculator.aws/" TargetMode="External"/><Relationship Id="rId2" Type="http://schemas.openxmlformats.org/officeDocument/2006/relationships/hyperlink" Target="https://co.talent.com/salary?job=software+test+engineer%2Fa" TargetMode="External"/><Relationship Id="rId1" Type="http://schemas.openxmlformats.org/officeDocument/2006/relationships/hyperlink" Target="https://co.indeed.com/career/software-test-engineer/salaries" TargetMode="External"/><Relationship Id="rId6" Type="http://schemas.openxmlformats.org/officeDocument/2006/relationships/hyperlink" Target="https://calculator.aws/" TargetMode="External"/><Relationship Id="rId5" Type="http://schemas.openxmlformats.org/officeDocument/2006/relationships/hyperlink" Target="https://calculator.aws/" TargetMode="External"/><Relationship Id="rId4" Type="http://schemas.openxmlformats.org/officeDocument/2006/relationships/hyperlink" Target="https://calculator.aw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"/>
  <sheetViews>
    <sheetView tabSelected="1" topLeftCell="A2" workbookViewId="0">
      <selection activeCell="H15" sqref="H15"/>
    </sheetView>
  </sheetViews>
  <sheetFormatPr defaultRowHeight="15"/>
  <cols>
    <col min="1" max="1" width="39.28515625" bestFit="1" customWidth="1"/>
    <col min="2" max="2" width="40.7109375" customWidth="1"/>
    <col min="3" max="3" width="39.42578125" customWidth="1"/>
    <col min="4" max="4" width="32.7109375" bestFit="1" customWidth="1"/>
    <col min="5" max="5" width="28.7109375" bestFit="1" customWidth="1"/>
    <col min="6" max="6" width="9.28515625" customWidth="1"/>
    <col min="7" max="7" width="21" customWidth="1"/>
    <col min="8" max="8" width="18.5703125" customWidth="1"/>
    <col min="9" max="9" width="28.7109375" customWidth="1"/>
  </cols>
  <sheetData>
    <row r="1" spans="1:9" ht="15.75">
      <c r="A1" s="9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1" t="s">
        <v>8</v>
      </c>
    </row>
    <row r="2" spans="1:9" ht="139.5" customHeight="1">
      <c r="A2" s="12" t="s">
        <v>9</v>
      </c>
      <c r="B2" s="13" t="s">
        <v>10</v>
      </c>
      <c r="C2" s="14">
        <v>5945537</v>
      </c>
      <c r="D2" s="14">
        <v>1404313</v>
      </c>
      <c r="E2" s="14">
        <v>24773</v>
      </c>
      <c r="F2" s="15">
        <v>1</v>
      </c>
      <c r="G2" s="14">
        <f>((E2*F2)*50)</f>
        <v>1238650</v>
      </c>
      <c r="H2" s="14">
        <f>(G2/3900)</f>
        <v>317.60256410256409</v>
      </c>
      <c r="I2" s="16" t="s">
        <v>11</v>
      </c>
    </row>
    <row r="3" spans="1:9" ht="43.5">
      <c r="A3" s="3" t="s">
        <v>12</v>
      </c>
      <c r="C3" s="5">
        <v>7220537</v>
      </c>
      <c r="D3" s="5">
        <v>1684791</v>
      </c>
      <c r="E3" s="5">
        <v>30085</v>
      </c>
      <c r="F3" s="6">
        <v>1</v>
      </c>
      <c r="G3" s="5">
        <f t="shared" ref="G3:G4" si="0">((E3*F3)*50)</f>
        <v>1504250</v>
      </c>
      <c r="H3" s="5">
        <f t="shared" ref="H3:H4" si="1">(G3/3900)</f>
        <v>385.70512820512823</v>
      </c>
      <c r="I3" s="8" t="s">
        <v>13</v>
      </c>
    </row>
    <row r="4" spans="1:9" ht="43.5">
      <c r="A4" s="3" t="s">
        <v>14</v>
      </c>
      <c r="C4" s="5">
        <v>8495537</v>
      </c>
      <c r="D4" s="5">
        <v>1982291</v>
      </c>
      <c r="E4" s="5">
        <v>35398</v>
      </c>
      <c r="F4" s="6">
        <v>1</v>
      </c>
      <c r="G4" s="5">
        <f t="shared" si="0"/>
        <v>1769900</v>
      </c>
      <c r="H4" s="5">
        <f t="shared" si="1"/>
        <v>453.82051282051282</v>
      </c>
      <c r="I4" s="8" t="s">
        <v>15</v>
      </c>
    </row>
    <row r="6" spans="1:9" ht="19.5" customHeight="1">
      <c r="A6" s="1" t="s">
        <v>16</v>
      </c>
      <c r="B6" s="1" t="s">
        <v>17</v>
      </c>
      <c r="C6" s="9" t="s">
        <v>18</v>
      </c>
      <c r="D6" s="22" t="s">
        <v>19</v>
      </c>
      <c r="E6" s="7"/>
      <c r="G6" s="9" t="s">
        <v>20</v>
      </c>
      <c r="H6" s="10" t="s">
        <v>7</v>
      </c>
      <c r="I6" s="11" t="s">
        <v>21</v>
      </c>
    </row>
    <row r="7" spans="1:9" ht="74.25" customHeight="1">
      <c r="A7" t="s">
        <v>22</v>
      </c>
      <c r="B7" s="4" t="s">
        <v>23</v>
      </c>
      <c r="C7" s="17">
        <v>2400</v>
      </c>
      <c r="D7" s="18">
        <v>180</v>
      </c>
      <c r="E7" s="8" t="s">
        <v>24</v>
      </c>
      <c r="G7" s="23">
        <f>(E2*50)*3</f>
        <v>3715950</v>
      </c>
      <c r="H7" s="24">
        <f>(G7/3900)</f>
        <v>952.80769230769226</v>
      </c>
      <c r="I7" s="25">
        <f>(H7+D7)</f>
        <v>1132.8076923076924</v>
      </c>
    </row>
    <row r="8" spans="1:9" ht="62.25" customHeight="1">
      <c r="A8" t="s">
        <v>25</v>
      </c>
      <c r="B8" s="4" t="s">
        <v>26</v>
      </c>
      <c r="C8" s="19" t="s">
        <v>27</v>
      </c>
      <c r="D8" s="21">
        <v>3.76</v>
      </c>
      <c r="E8" s="8" t="s">
        <v>28</v>
      </c>
      <c r="G8" s="19"/>
      <c r="H8" s="20"/>
      <c r="I8" s="21">
        <f>(D8+H7)</f>
        <v>956.56769230769225</v>
      </c>
    </row>
    <row r="10" spans="1:9" ht="15.75">
      <c r="B10" s="9" t="s">
        <v>16</v>
      </c>
      <c r="C10" s="10" t="s">
        <v>29</v>
      </c>
      <c r="D10" s="22" t="s">
        <v>30</v>
      </c>
      <c r="G10" s="9" t="s">
        <v>31</v>
      </c>
      <c r="H10" s="10" t="s">
        <v>7</v>
      </c>
      <c r="I10" s="11" t="s">
        <v>21</v>
      </c>
    </row>
    <row r="11" spans="1:9" ht="57.75">
      <c r="B11" s="17" t="s">
        <v>22</v>
      </c>
      <c r="C11">
        <v>4800</v>
      </c>
      <c r="D11" s="18">
        <v>360</v>
      </c>
      <c r="E11" s="8" t="s">
        <v>32</v>
      </c>
      <c r="G11" s="23">
        <f>(E2*30)</f>
        <v>743190</v>
      </c>
      <c r="H11" s="24">
        <f>(G11/3900)</f>
        <v>190.56153846153848</v>
      </c>
      <c r="I11" s="25">
        <f>(H11+D11)+500</f>
        <v>1050.5615384615385</v>
      </c>
    </row>
    <row r="12" spans="1:9" ht="57.75">
      <c r="B12" s="19" t="s">
        <v>25</v>
      </c>
      <c r="C12" s="20" t="s">
        <v>27</v>
      </c>
      <c r="D12" s="21">
        <v>7.52</v>
      </c>
      <c r="E12" s="8" t="s">
        <v>28</v>
      </c>
      <c r="G12" s="19"/>
      <c r="H12" s="20"/>
      <c r="I12" s="21">
        <f>(H11+D12)+500</f>
        <v>698.08153846153846</v>
      </c>
    </row>
    <row r="13" spans="1:9">
      <c r="E13" s="2"/>
    </row>
  </sheetData>
  <hyperlinks>
    <hyperlink ref="I2" r:id="rId1" xr:uid="{382FDD00-4061-4DDC-8CA7-225E07D47D71}"/>
    <hyperlink ref="I3" r:id="rId2" xr:uid="{333096E2-A347-448F-9899-CC7A7D73C7C3}"/>
    <hyperlink ref="I4" r:id="rId3" xr:uid="{C46B954F-A762-44E3-87B3-9DEAF199BAC3}"/>
    <hyperlink ref="E7" r:id="rId4" location="/estimate?id=91910332a6900c5924bb21a02fd6877046980e46" xr:uid="{431FE751-F10D-428F-9FA4-1C6395778DED}"/>
    <hyperlink ref="E8" r:id="rId5" location="/estimate?id=a4390a8fa81add624f90e5c45732d25c7fb042f7" xr:uid="{74835B83-D3BA-4BE7-84D1-CAFB8396070D}"/>
    <hyperlink ref="E11" r:id="rId6" location="/estimate?id=0630e9d6e542d24c3c4509dcc6a7dffdec23c82c" xr:uid="{469EF9C7-5D0E-4431-8AD3-23416B8BDB3C}"/>
    <hyperlink ref="E12" r:id="rId7" location="/estimate?id=a4390a8fa81add624f90e5c45732d25c7fb042f7" xr:uid="{229E5C95-C2AD-440B-861D-361B9778702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Luis Alejandro Bogota Bogota</cp:lastModifiedBy>
  <cp:revision/>
  <dcterms:created xsi:type="dcterms:W3CDTF">2024-04-17T19:29:37Z</dcterms:created>
  <dcterms:modified xsi:type="dcterms:W3CDTF">2024-04-21T21:49:32Z</dcterms:modified>
  <cp:category/>
  <cp:contentStatus/>
</cp:coreProperties>
</file>