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hhag\Downloads\EML Paper_3D Printed DEA_All Files-20200607T204202Z-001\EML Paper_3D Printed DEA_All Files\Data Files\Matlab Files\Rev 7-01062018\"/>
    </mc:Choice>
  </mc:AlternateContent>
  <xr:revisionPtr revIDLastSave="0" documentId="13_ncr:1_{6DE455BC-12D9-442C-B634-1C13E10C7823}" xr6:coauthVersionLast="44" xr6:coauthVersionMax="44" xr10:uidLastSave="{00000000-0000-0000-0000-000000000000}"/>
  <bookViews>
    <workbookView xWindow="-110" yWindow="-110" windowWidth="22780" windowHeight="14660" tabRatio="500" xr2:uid="{00000000-000D-0000-FFFF-FFFF00000000}"/>
  </bookViews>
  <sheets>
    <sheet name="Data" sheetId="1" r:id="rId1"/>
    <sheet name="DeviceBaTiO3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5" i="1"/>
  <c r="D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5" i="1"/>
  <c r="H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J52" i="1"/>
  <c r="L52" i="1"/>
  <c r="J53" i="1"/>
  <c r="L53" i="1"/>
  <c r="J54" i="1"/>
  <c r="L54" i="1"/>
  <c r="J55" i="1"/>
  <c r="L55" i="1"/>
  <c r="J56" i="1"/>
  <c r="L56" i="1"/>
  <c r="J57" i="1"/>
  <c r="L57" i="1"/>
  <c r="J58" i="1"/>
  <c r="L58" i="1"/>
  <c r="J59" i="1"/>
  <c r="L59" i="1"/>
  <c r="J60" i="1"/>
  <c r="L60" i="1"/>
  <c r="J61" i="1"/>
  <c r="L61" i="1"/>
  <c r="J62" i="1"/>
  <c r="L62" i="1"/>
  <c r="J63" i="1"/>
  <c r="L63" i="1"/>
  <c r="J64" i="1"/>
  <c r="L64" i="1"/>
  <c r="J65" i="1"/>
  <c r="L65" i="1"/>
  <c r="J66" i="1"/>
  <c r="L66" i="1"/>
  <c r="J67" i="1"/>
  <c r="L67" i="1"/>
  <c r="J68" i="1"/>
  <c r="L68" i="1"/>
  <c r="J69" i="1"/>
  <c r="L69" i="1"/>
  <c r="J70" i="1"/>
  <c r="L70" i="1"/>
  <c r="J71" i="1"/>
  <c r="L71" i="1"/>
  <c r="J72" i="1"/>
  <c r="L72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131" i="1"/>
  <c r="L131" i="1"/>
  <c r="J132" i="1"/>
  <c r="L132" i="1"/>
  <c r="J133" i="1"/>
  <c r="L133" i="1"/>
  <c r="J134" i="1"/>
  <c r="L134" i="1"/>
  <c r="J135" i="1"/>
  <c r="L135" i="1"/>
  <c r="J136" i="1"/>
  <c r="L136" i="1"/>
  <c r="J137" i="1"/>
  <c r="L137" i="1"/>
  <c r="J138" i="1"/>
  <c r="L138" i="1"/>
  <c r="J139" i="1"/>
  <c r="L139" i="1"/>
  <c r="J140" i="1"/>
  <c r="L140" i="1"/>
  <c r="J141" i="1"/>
  <c r="L141" i="1"/>
  <c r="J142" i="1"/>
  <c r="L142" i="1"/>
  <c r="J143" i="1"/>
  <c r="L143" i="1"/>
  <c r="J144" i="1"/>
  <c r="L144" i="1"/>
  <c r="J145" i="1"/>
  <c r="L145" i="1"/>
  <c r="J146" i="1"/>
  <c r="L146" i="1"/>
  <c r="J147" i="1"/>
  <c r="L147" i="1"/>
  <c r="J148" i="1"/>
  <c r="L148" i="1"/>
  <c r="J149" i="1"/>
  <c r="L149" i="1"/>
  <c r="J150" i="1"/>
  <c r="L150" i="1"/>
  <c r="J151" i="1"/>
  <c r="L151" i="1"/>
  <c r="J152" i="1"/>
  <c r="L152" i="1"/>
  <c r="J153" i="1"/>
  <c r="L153" i="1"/>
  <c r="J154" i="1"/>
  <c r="L154" i="1"/>
  <c r="J155" i="1"/>
  <c r="L155" i="1"/>
  <c r="J156" i="1"/>
  <c r="L156" i="1"/>
  <c r="J157" i="1"/>
  <c r="L157" i="1"/>
  <c r="J158" i="1"/>
  <c r="L158" i="1"/>
  <c r="J159" i="1"/>
  <c r="L159" i="1"/>
  <c r="J160" i="1"/>
  <c r="L160" i="1"/>
  <c r="J161" i="1"/>
  <c r="L161" i="1"/>
  <c r="J162" i="1"/>
  <c r="L162" i="1"/>
  <c r="J163" i="1"/>
  <c r="L163" i="1"/>
  <c r="J164" i="1"/>
  <c r="L164" i="1"/>
  <c r="J165" i="1"/>
  <c r="L165" i="1"/>
  <c r="J166" i="1"/>
  <c r="L166" i="1"/>
  <c r="J167" i="1"/>
  <c r="L167" i="1"/>
  <c r="J168" i="1"/>
  <c r="L168" i="1"/>
  <c r="J169" i="1"/>
  <c r="L169" i="1"/>
  <c r="J170" i="1"/>
  <c r="L170" i="1"/>
  <c r="J171" i="1"/>
  <c r="L171" i="1"/>
  <c r="J172" i="1"/>
  <c r="L172" i="1"/>
  <c r="J173" i="1"/>
  <c r="L173" i="1"/>
  <c r="J174" i="1"/>
  <c r="L174" i="1"/>
  <c r="J175" i="1"/>
  <c r="L175" i="1"/>
  <c r="J176" i="1"/>
  <c r="L176" i="1"/>
  <c r="J177" i="1"/>
  <c r="L177" i="1"/>
  <c r="J178" i="1"/>
  <c r="L178" i="1"/>
  <c r="J179" i="1"/>
  <c r="L179" i="1"/>
  <c r="J180" i="1"/>
  <c r="L180" i="1"/>
  <c r="J181" i="1"/>
  <c r="L181" i="1"/>
  <c r="J182" i="1"/>
  <c r="L182" i="1"/>
  <c r="J183" i="1"/>
  <c r="L183" i="1"/>
  <c r="J184" i="1"/>
  <c r="L184" i="1"/>
  <c r="J185" i="1"/>
  <c r="L185" i="1"/>
  <c r="J186" i="1"/>
  <c r="L186" i="1"/>
  <c r="J187" i="1"/>
  <c r="L187" i="1"/>
  <c r="J188" i="1"/>
  <c r="L188" i="1"/>
  <c r="J189" i="1"/>
  <c r="L189" i="1"/>
  <c r="J190" i="1"/>
  <c r="L190" i="1"/>
  <c r="J191" i="1"/>
  <c r="L191" i="1"/>
  <c r="J192" i="1"/>
  <c r="L192" i="1"/>
  <c r="J193" i="1"/>
  <c r="L193" i="1"/>
  <c r="J194" i="1"/>
  <c r="L194" i="1"/>
  <c r="J195" i="1"/>
  <c r="L195" i="1"/>
  <c r="J196" i="1"/>
  <c r="L196" i="1"/>
  <c r="J197" i="1"/>
  <c r="L197" i="1"/>
  <c r="J198" i="1"/>
  <c r="L198" i="1"/>
  <c r="J199" i="1"/>
  <c r="L199" i="1"/>
  <c r="J200" i="1"/>
  <c r="L200" i="1"/>
  <c r="J201" i="1"/>
  <c r="L201" i="1"/>
  <c r="J202" i="1"/>
  <c r="L202" i="1"/>
  <c r="J203" i="1"/>
  <c r="L203" i="1"/>
  <c r="J204" i="1"/>
  <c r="L204" i="1"/>
  <c r="J205" i="1"/>
  <c r="L205" i="1"/>
  <c r="J206" i="1"/>
  <c r="L206" i="1"/>
  <c r="J207" i="1"/>
  <c r="L207" i="1"/>
  <c r="J208" i="1"/>
  <c r="L208" i="1"/>
  <c r="J209" i="1"/>
  <c r="L209" i="1"/>
  <c r="J210" i="1"/>
  <c r="L210" i="1"/>
  <c r="J211" i="1"/>
  <c r="L211" i="1"/>
  <c r="J212" i="1"/>
  <c r="L212" i="1"/>
  <c r="J213" i="1"/>
  <c r="L213" i="1"/>
  <c r="J214" i="1"/>
  <c r="L214" i="1"/>
  <c r="J215" i="1"/>
  <c r="L215" i="1"/>
  <c r="J216" i="1"/>
  <c r="L216" i="1"/>
  <c r="J217" i="1"/>
  <c r="L217" i="1"/>
  <c r="J218" i="1"/>
  <c r="L218" i="1"/>
  <c r="J219" i="1"/>
  <c r="L219" i="1"/>
  <c r="J220" i="1"/>
  <c r="L220" i="1"/>
  <c r="J221" i="1"/>
  <c r="L221" i="1"/>
  <c r="J222" i="1"/>
  <c r="L222" i="1"/>
  <c r="J223" i="1"/>
  <c r="L223" i="1"/>
  <c r="J224" i="1"/>
  <c r="L224" i="1"/>
  <c r="J225" i="1"/>
  <c r="L225" i="1"/>
  <c r="J226" i="1"/>
  <c r="L226" i="1"/>
  <c r="J227" i="1"/>
  <c r="L227" i="1"/>
  <c r="J228" i="1"/>
  <c r="L228" i="1"/>
  <c r="J229" i="1"/>
  <c r="L229" i="1"/>
  <c r="J230" i="1"/>
  <c r="L230" i="1"/>
  <c r="J231" i="1"/>
  <c r="L231" i="1"/>
  <c r="L232" i="1"/>
  <c r="J5" i="1"/>
  <c r="L5" i="1"/>
  <c r="J4" i="1"/>
  <c r="F4" i="1"/>
  <c r="B4" i="1"/>
</calcChain>
</file>

<file path=xl/sharedStrings.xml><?xml version="1.0" encoding="utf-8"?>
<sst xmlns="http://schemas.openxmlformats.org/spreadsheetml/2006/main" count="96" uniqueCount="62">
  <si>
    <t>DEA with BaTiO3</t>
  </si>
  <si>
    <t>%</t>
  </si>
  <si>
    <t>Pa</t>
  </si>
  <si>
    <t>Passive Layer</t>
  </si>
  <si>
    <t>mm/mm</t>
  </si>
  <si>
    <t>Neo-Hookean Strain Energy Potential</t>
  </si>
  <si>
    <t>V(V)</t>
  </si>
  <si>
    <t>Variable Name</t>
  </si>
  <si>
    <t>Symb</t>
  </si>
  <si>
    <t>Value</t>
  </si>
  <si>
    <t>Unit</t>
  </si>
  <si>
    <t>m</t>
  </si>
  <si>
    <t>Hyper Model Stress</t>
  </si>
  <si>
    <t>Avg Strain</t>
  </si>
  <si>
    <t>Avg Exp Stress</t>
  </si>
  <si>
    <t>Hydrogel Electrodes</t>
  </si>
  <si>
    <t>Device Performance in Voltage Ramp</t>
  </si>
  <si>
    <t>Avg Exp Tip Displacement (mm)</t>
  </si>
  <si>
    <t>Std dev Exp Tip Displacement (mm)</t>
  </si>
  <si>
    <t>Passive layer-Total length</t>
  </si>
  <si>
    <t>DE layer-Total length</t>
  </si>
  <si>
    <t>Hydrogel electrodes-Total length</t>
  </si>
  <si>
    <t>Passive layer-Free length</t>
  </si>
  <si>
    <t>DE layer-Free length</t>
  </si>
  <si>
    <t>DE layer-Relative Permitivitty</t>
  </si>
  <si>
    <t>DE layer-Thickness</t>
  </si>
  <si>
    <t>DE layer-Width</t>
  </si>
  <si>
    <t>Passive layer-Thickness</t>
  </si>
  <si>
    <t>Passive layer-Width</t>
  </si>
  <si>
    <t>Hydrogel electrodes-Free length</t>
  </si>
  <si>
    <t>Hydrogel electrodes-Width</t>
  </si>
  <si>
    <t>Hydrogel electrode#1-Thickness</t>
  </si>
  <si>
    <t>Hydrogel electrode#2-Thickness</t>
  </si>
  <si>
    <t>Poisson Ratio</t>
  </si>
  <si>
    <t>DE layer-Density</t>
  </si>
  <si>
    <t>Passive layer-Density</t>
  </si>
  <si>
    <t>Hydrogel electrode-Density</t>
  </si>
  <si>
    <t>-</t>
  </si>
  <si>
    <t>kg/m^3</t>
  </si>
  <si>
    <t>l_beam</t>
  </si>
  <si>
    <t>lp</t>
  </si>
  <si>
    <t>bp</t>
  </si>
  <si>
    <t>tp</t>
  </si>
  <si>
    <t>rohp</t>
  </si>
  <si>
    <t>le</t>
  </si>
  <si>
    <t>lh1</t>
  </si>
  <si>
    <t>be</t>
  </si>
  <si>
    <t>te</t>
  </si>
  <si>
    <t>ep_r</t>
  </si>
  <si>
    <t>rohe</t>
  </si>
  <si>
    <t>bh1</t>
  </si>
  <si>
    <t>th1</t>
  </si>
  <si>
    <t>th2</t>
  </si>
  <si>
    <t>rohh</t>
  </si>
  <si>
    <t>nu</t>
  </si>
  <si>
    <t>Dielectric layer</t>
  </si>
  <si>
    <t>C10e</t>
  </si>
  <si>
    <t>Hydrogel</t>
  </si>
  <si>
    <t>C10h</t>
  </si>
  <si>
    <t>Passive layer</t>
  </si>
  <si>
    <t>C10p</t>
  </si>
  <si>
    <t>Dielectric Elastomer (with BaTiO3)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</si>
</sst>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/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colors>
    <mruColors>
      <color rgb="FF73FDD6"/>
      <color rgb="FFD883FF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2"/>
  <sheetViews>
    <sheetView tabSelected="1" showRuler="0" zoomScale="85" zoomScaleNormal="85" zoomScalePageLayoutView="85" workbookViewId="0">
      <selection sqref="A1:D1"/>
    </sheetView>
  </sheetViews>
  <sheetFormatPr defaultColWidth="11" defaultRowHeight="15.5" x14ac:dyDescent="0.35"/>
  <cols>
    <col min="1" max="2" width="18.5" customWidth="1"/>
    <col min="3" max="4" width="24.33203125" customWidth="1"/>
    <col min="5" max="6" width="22.5" customWidth="1"/>
    <col min="7" max="12" width="17.6640625" customWidth="1"/>
    <col min="13" max="13" width="15.83203125" customWidth="1"/>
    <col min="14" max="14" width="27.6640625" customWidth="1"/>
    <col min="15" max="15" width="30.83203125" customWidth="1"/>
  </cols>
  <sheetData>
    <row r="1" spans="1:15" ht="18.5" x14ac:dyDescent="0.35">
      <c r="A1" s="14" t="s">
        <v>61</v>
      </c>
      <c r="B1" s="14"/>
      <c r="C1" s="14"/>
      <c r="D1" s="14"/>
      <c r="E1" s="10" t="s">
        <v>3</v>
      </c>
      <c r="F1" s="10"/>
      <c r="G1" s="10"/>
      <c r="H1" s="10"/>
      <c r="I1" s="11" t="s">
        <v>15</v>
      </c>
      <c r="J1" s="11"/>
      <c r="K1" s="11"/>
      <c r="L1" s="11"/>
      <c r="M1" s="12" t="s">
        <v>0</v>
      </c>
      <c r="N1" s="12"/>
      <c r="O1" s="12"/>
    </row>
    <row r="2" spans="1:15" x14ac:dyDescent="0.35">
      <c r="A2" s="15" t="s">
        <v>13</v>
      </c>
      <c r="B2" s="15" t="s">
        <v>13</v>
      </c>
      <c r="C2" s="15" t="s">
        <v>14</v>
      </c>
      <c r="D2" s="15" t="s">
        <v>12</v>
      </c>
      <c r="E2" s="17" t="s">
        <v>13</v>
      </c>
      <c r="F2" s="17" t="s">
        <v>13</v>
      </c>
      <c r="G2" s="17" t="s">
        <v>14</v>
      </c>
      <c r="H2" s="17" t="s">
        <v>12</v>
      </c>
      <c r="I2" s="3" t="s">
        <v>13</v>
      </c>
      <c r="J2" s="3" t="s">
        <v>13</v>
      </c>
      <c r="K2" s="3" t="s">
        <v>14</v>
      </c>
      <c r="L2" s="3" t="s">
        <v>12</v>
      </c>
      <c r="M2" s="13" t="s">
        <v>16</v>
      </c>
      <c r="N2" s="13"/>
      <c r="O2" s="13"/>
    </row>
    <row r="3" spans="1:15" x14ac:dyDescent="0.35">
      <c r="A3" s="16" t="s">
        <v>1</v>
      </c>
      <c r="B3" s="16" t="s">
        <v>4</v>
      </c>
      <c r="C3" s="16" t="s">
        <v>2</v>
      </c>
      <c r="D3" s="16" t="s">
        <v>2</v>
      </c>
      <c r="E3" s="4" t="s">
        <v>1</v>
      </c>
      <c r="F3" s="4" t="s">
        <v>4</v>
      </c>
      <c r="G3" s="4" t="s">
        <v>2</v>
      </c>
      <c r="H3" s="4" t="s">
        <v>2</v>
      </c>
      <c r="I3" s="5" t="s">
        <v>1</v>
      </c>
      <c r="J3" s="5" t="s">
        <v>4</v>
      </c>
      <c r="K3" s="5" t="s">
        <v>2</v>
      </c>
      <c r="L3" s="5" t="s">
        <v>2</v>
      </c>
      <c r="M3" s="6" t="s">
        <v>6</v>
      </c>
      <c r="N3" s="6" t="s">
        <v>17</v>
      </c>
      <c r="O3" s="6" t="s">
        <v>18</v>
      </c>
    </row>
    <row r="4" spans="1:15" x14ac:dyDescent="0.35">
      <c r="A4" s="7">
        <v>0</v>
      </c>
      <c r="B4" s="7">
        <f>A4/100</f>
        <v>0</v>
      </c>
      <c r="C4" s="7">
        <v>0</v>
      </c>
      <c r="D4" s="7">
        <v>0</v>
      </c>
      <c r="E4" s="7">
        <v>0</v>
      </c>
      <c r="F4" s="7">
        <f>E4/100</f>
        <v>0</v>
      </c>
      <c r="G4" s="7">
        <v>0</v>
      </c>
      <c r="H4" s="7">
        <v>0</v>
      </c>
      <c r="I4" s="7">
        <v>0</v>
      </c>
      <c r="J4" s="7">
        <f>I4/100</f>
        <v>0</v>
      </c>
      <c r="K4" s="7">
        <v>0</v>
      </c>
      <c r="L4" s="7">
        <v>0</v>
      </c>
      <c r="M4" s="7">
        <v>250</v>
      </c>
      <c r="N4" s="7">
        <v>1.7393581246551375E-2</v>
      </c>
      <c r="O4" s="7">
        <v>1.8601303793583365E-2</v>
      </c>
    </row>
    <row r="5" spans="1:15" x14ac:dyDescent="0.35">
      <c r="A5" s="7">
        <v>0.37935543333333333</v>
      </c>
      <c r="B5" s="7">
        <f t="shared" ref="B5:B68" si="0">A5/100</f>
        <v>3.7935543333333334E-3</v>
      </c>
      <c r="C5" s="7">
        <v>342.39499999999992</v>
      </c>
      <c r="D5" s="7">
        <f>(6*DeviceBaTiO3!$C$25)/3*((B5+1)-(B5+1)^(-2))</f>
        <v>318.4034383160045</v>
      </c>
      <c r="E5" s="7">
        <v>0.35470096666666667</v>
      </c>
      <c r="F5" s="7">
        <f t="shared" ref="F5:F68" si="1">E5/100</f>
        <v>3.5470096666666666E-3</v>
      </c>
      <c r="G5" s="7">
        <v>4556.6233333333339</v>
      </c>
      <c r="H5" s="7">
        <f>(6*DeviceBaTiO3!$C$27)/3*((F5+1)-(F5+1)^(-2))</f>
        <v>1317.2551707619734</v>
      </c>
      <c r="I5" s="7">
        <v>0.18725729999999999</v>
      </c>
      <c r="J5" s="7">
        <f t="shared" ref="J5:J68" si="2">I5/100</f>
        <v>1.8725729999999998E-3</v>
      </c>
      <c r="K5" s="7">
        <v>42.06333333333334</v>
      </c>
      <c r="L5" s="7">
        <f>(6*DeviceBaTiO3!$C$26)/3*((J5+1)-(J5+1)^(-2))</f>
        <v>19.309167728528237</v>
      </c>
      <c r="M5" s="7">
        <v>500</v>
      </c>
      <c r="N5" s="7">
        <v>2.6100286072033917E-2</v>
      </c>
      <c r="O5" s="7">
        <v>2.5528193238255576E-2</v>
      </c>
    </row>
    <row r="6" spans="1:15" x14ac:dyDescent="0.35">
      <c r="A6" s="7">
        <v>0.81217343333333325</v>
      </c>
      <c r="B6" s="7">
        <f t="shared" si="0"/>
        <v>8.1217343333333317E-3</v>
      </c>
      <c r="C6" s="7">
        <v>878.86699999999996</v>
      </c>
      <c r="D6" s="7">
        <f>(6*DeviceBaTiO3!$C$25)/3*((B6+1)-(B6+1)^(-2))</f>
        <v>678.76437597444669</v>
      </c>
      <c r="E6" s="7">
        <v>0.84606563333333329</v>
      </c>
      <c r="F6" s="7">
        <f t="shared" si="1"/>
        <v>8.4606563333333336E-3</v>
      </c>
      <c r="G6" s="7">
        <v>8251.9933333333338</v>
      </c>
      <c r="H6" s="7">
        <f>(6*DeviceBaTiO3!$C$27)/3*((F6+1)-(F6+1)^(-2))</f>
        <v>3126.7907391472609</v>
      </c>
      <c r="I6" s="7">
        <v>0.56153943333333334</v>
      </c>
      <c r="J6" s="7">
        <f t="shared" si="2"/>
        <v>5.6153943333333333E-3</v>
      </c>
      <c r="K6" s="7">
        <v>54.24933333333334</v>
      </c>
      <c r="L6" s="7">
        <f>(6*DeviceBaTiO3!$C$26)/3*((J6+1)-(J6+1)^(-2))</f>
        <v>57.688555497068215</v>
      </c>
      <c r="M6" s="7">
        <v>726.41520000000014</v>
      </c>
      <c r="N6" s="7">
        <v>4.4004475293284571E-2</v>
      </c>
      <c r="O6" s="7">
        <v>8.5984592574776128E-2</v>
      </c>
    </row>
    <row r="7" spans="1:15" x14ac:dyDescent="0.35">
      <c r="A7" s="7">
        <v>1.3996980999999999</v>
      </c>
      <c r="B7" s="7">
        <f t="shared" si="0"/>
        <v>1.3996980999999999E-2</v>
      </c>
      <c r="C7" s="7">
        <v>1400.8546666666666</v>
      </c>
      <c r="D7" s="7">
        <f>(6*DeviceBaTiO3!$C$25)/3*((B7+1)-(B7+1)^(-2))</f>
        <v>1163.0528444839595</v>
      </c>
      <c r="E7" s="7">
        <v>1.4162556333333332</v>
      </c>
      <c r="F7" s="7">
        <f t="shared" si="1"/>
        <v>1.4162556333333331E-2</v>
      </c>
      <c r="G7" s="7">
        <v>10943.293333333335</v>
      </c>
      <c r="H7" s="7">
        <f>(6*DeviceBaTiO3!$C$27)/3*((F7+1)-(F7+1)^(-2))</f>
        <v>5204.8252735838223</v>
      </c>
      <c r="I7" s="7">
        <v>1.0571241</v>
      </c>
      <c r="J7" s="7">
        <f t="shared" si="2"/>
        <v>1.0571241E-2</v>
      </c>
      <c r="K7" s="7">
        <v>103.57500000000002</v>
      </c>
      <c r="L7" s="7">
        <f>(6*DeviceBaTiO3!$C$26)/3*((J7+1)-(J7+1)^(-2))</f>
        <v>108.07166089947359</v>
      </c>
      <c r="M7" s="7">
        <v>983.86119999999994</v>
      </c>
      <c r="N7" s="7">
        <v>0.188412188661639</v>
      </c>
      <c r="O7" s="7">
        <v>9.774471082781816E-2</v>
      </c>
    </row>
    <row r="8" spans="1:15" x14ac:dyDescent="0.35">
      <c r="A8" s="7">
        <v>1.9463614333333332</v>
      </c>
      <c r="B8" s="7">
        <f t="shared" si="0"/>
        <v>1.9463614333333334E-2</v>
      </c>
      <c r="C8" s="7">
        <v>1890.4413333333334</v>
      </c>
      <c r="D8" s="7">
        <f>(6*DeviceBaTiO3!$C$25)/3*((B8+1)-(B8+1)^(-2))</f>
        <v>1608.7157701595331</v>
      </c>
      <c r="E8" s="7">
        <v>1.8736756333333335</v>
      </c>
      <c r="F8" s="7">
        <f t="shared" si="1"/>
        <v>1.8736756333333337E-2</v>
      </c>
      <c r="G8" s="7">
        <v>13177.260000000002</v>
      </c>
      <c r="H8" s="7">
        <f>(6*DeviceBaTiO3!$C$27)/3*((F8+1)-(F8+1)^(-2))</f>
        <v>6855.2889297145202</v>
      </c>
      <c r="I8" s="7">
        <v>1.4415717666666668</v>
      </c>
      <c r="J8" s="7">
        <f t="shared" si="2"/>
        <v>1.4415717666666668E-2</v>
      </c>
      <c r="K8" s="7">
        <v>142.00333333333336</v>
      </c>
      <c r="L8" s="7">
        <f>(6*DeviceBaTiO3!$C$26)/3*((J8+1)-(J8+1)^(-2))</f>
        <v>146.82051147106174</v>
      </c>
      <c r="M8" s="7">
        <v>1241.3072</v>
      </c>
      <c r="N8" s="7">
        <v>0.33246875867253678</v>
      </c>
      <c r="O8" s="7">
        <v>0.14298215523743943</v>
      </c>
    </row>
    <row r="9" spans="1:15" x14ac:dyDescent="0.35">
      <c r="A9" s="7">
        <v>2.4825081</v>
      </c>
      <c r="B9" s="7">
        <f t="shared" si="0"/>
        <v>2.4825080999999999E-2</v>
      </c>
      <c r="C9" s="7">
        <v>2386.5046666666667</v>
      </c>
      <c r="D9" s="7">
        <f>(6*DeviceBaTiO3!$C$25)/3*((B9+1)-(B9+1)^(-2))</f>
        <v>2041.2760614311499</v>
      </c>
      <c r="E9" s="7">
        <v>2.4392956333333333</v>
      </c>
      <c r="F9" s="7">
        <f t="shared" si="1"/>
        <v>2.4392956333333334E-2</v>
      </c>
      <c r="G9" s="7">
        <v>15184.093333333334</v>
      </c>
      <c r="H9" s="7">
        <f>(6*DeviceBaTiO3!$C$27)/3*((F9+1)-(F9+1)^(-2))</f>
        <v>8876.1652530889114</v>
      </c>
      <c r="I9" s="7">
        <v>1.8647351000000001</v>
      </c>
      <c r="J9" s="7">
        <f t="shared" si="2"/>
        <v>1.8647351E-2</v>
      </c>
      <c r="K9" s="7">
        <v>183.42533333333336</v>
      </c>
      <c r="L9" s="7">
        <f>(6*DeviceBaTiO3!$C$26)/3*((J9+1)-(J9+1)^(-2))</f>
        <v>189.13829869818261</v>
      </c>
      <c r="M9" s="7">
        <v>1493.1867999999997</v>
      </c>
      <c r="N9" s="7">
        <v>0.51549535672555358</v>
      </c>
      <c r="O9" s="7">
        <v>0.19223273392014753</v>
      </c>
    </row>
    <row r="10" spans="1:15" x14ac:dyDescent="0.35">
      <c r="A10" s="7">
        <v>2.9299414333333331</v>
      </c>
      <c r="B10" s="7">
        <f t="shared" si="0"/>
        <v>2.9299414333333332E-2</v>
      </c>
      <c r="C10" s="7">
        <v>2844.1613333333335</v>
      </c>
      <c r="D10" s="7">
        <f>(6*DeviceBaTiO3!$C$25)/3*((B10+1)-(B10+1)^(-2))</f>
        <v>2398.897550287832</v>
      </c>
      <c r="E10" s="7">
        <v>2.9468256333333334</v>
      </c>
      <c r="F10" s="7">
        <f t="shared" si="1"/>
        <v>2.9468256333333335E-2</v>
      </c>
      <c r="G10" s="7">
        <v>17002.526666666665</v>
      </c>
      <c r="H10" s="7">
        <f>(6*DeviceBaTiO3!$C$27)/3*((F10+1)-(F10+1)^(-2))</f>
        <v>10671.046700882418</v>
      </c>
      <c r="I10" s="7">
        <v>2.2991250999999999</v>
      </c>
      <c r="J10" s="7">
        <f t="shared" si="2"/>
        <v>2.2991251000000001E-2</v>
      </c>
      <c r="K10" s="7">
        <v>227.50466666666665</v>
      </c>
      <c r="L10" s="7">
        <f>(6*DeviceBaTiO3!$C$26)/3*((J10+1)-(J10+1)^(-2))</f>
        <v>232.22141029336385</v>
      </c>
      <c r="M10" s="7">
        <v>1746.4579999999999</v>
      </c>
      <c r="N10" s="7">
        <v>0.73903463579892659</v>
      </c>
      <c r="O10" s="7">
        <v>0.24887737951946451</v>
      </c>
    </row>
    <row r="11" spans="1:15" x14ac:dyDescent="0.35">
      <c r="A11" s="7">
        <v>3.4935480999999999</v>
      </c>
      <c r="B11" s="7">
        <f t="shared" si="0"/>
        <v>3.4935480999999997E-2</v>
      </c>
      <c r="C11" s="7">
        <v>3290.5946666666659</v>
      </c>
      <c r="D11" s="7">
        <f>(6*DeviceBaTiO3!$C$25)/3*((B11+1)-(B11+1)^(-2))</f>
        <v>2845.1024147516378</v>
      </c>
      <c r="E11" s="7">
        <v>3.4563056333333333</v>
      </c>
      <c r="F11" s="7">
        <f t="shared" si="1"/>
        <v>3.4563056333333335E-2</v>
      </c>
      <c r="G11" s="7">
        <v>18708.026666666665</v>
      </c>
      <c r="H11" s="7">
        <f>(6*DeviceBaTiO3!$C$27)/3*((F11+1)-(F11+1)^(-2))</f>
        <v>12455.631369441056</v>
      </c>
      <c r="I11" s="7">
        <v>2.7036517666666668</v>
      </c>
      <c r="J11" s="7">
        <f t="shared" si="2"/>
        <v>2.7036517666666669E-2</v>
      </c>
      <c r="K11" s="7">
        <v>263.79466666666673</v>
      </c>
      <c r="L11" s="7">
        <f>(6*DeviceBaTiO3!$C$26)/3*((J11+1)-(J11+1)^(-2))</f>
        <v>272.02239979541866</v>
      </c>
      <c r="M11" s="7">
        <v>1998.3375999999998</v>
      </c>
      <c r="N11" s="7">
        <v>1.0663912116244576</v>
      </c>
      <c r="O11" s="7">
        <v>0.26866998781182261</v>
      </c>
    </row>
    <row r="12" spans="1:15" x14ac:dyDescent="0.35">
      <c r="A12" s="7">
        <v>4.0120880999999997</v>
      </c>
      <c r="B12" s="7">
        <f t="shared" si="0"/>
        <v>4.0120880999999997E-2</v>
      </c>
      <c r="C12" s="7">
        <v>3730.9646666666663</v>
      </c>
      <c r="D12" s="7">
        <f>(6*DeviceBaTiO3!$C$25)/3*((B12+1)-(B12+1)^(-2))</f>
        <v>3251.5047489888843</v>
      </c>
      <c r="E12" s="7">
        <v>3.9876356333333329</v>
      </c>
      <c r="F12" s="7">
        <f t="shared" si="1"/>
        <v>3.9876356333333328E-2</v>
      </c>
      <c r="G12" s="7">
        <v>20346.96</v>
      </c>
      <c r="H12" s="7">
        <f>(6*DeviceBaTiO3!$C$27)/3*((F12+1)-(F12+1)^(-2))</f>
        <v>14298.764749393116</v>
      </c>
      <c r="I12" s="7">
        <v>3.129418433333333</v>
      </c>
      <c r="J12" s="7">
        <f t="shared" si="2"/>
        <v>3.1294184333333329E-2</v>
      </c>
      <c r="K12" s="7">
        <v>310.25066666666675</v>
      </c>
      <c r="L12" s="7">
        <f>(6*DeviceBaTiO3!$C$26)/3*((J12+1)-(J12+1)^(-2))</f>
        <v>313.58501028632026</v>
      </c>
      <c r="M12" s="7">
        <v>2247.4339999999997</v>
      </c>
      <c r="N12" s="7">
        <v>1.420987926244166</v>
      </c>
      <c r="O12" s="7">
        <v>0.30492144533479215</v>
      </c>
    </row>
    <row r="13" spans="1:15" x14ac:dyDescent="0.35">
      <c r="A13" s="7">
        <v>4.550391433333334</v>
      </c>
      <c r="B13" s="7">
        <f t="shared" si="0"/>
        <v>4.550391433333334E-2</v>
      </c>
      <c r="C13" s="7">
        <v>4173.728000000001</v>
      </c>
      <c r="D13" s="7">
        <f>(6*DeviceBaTiO3!$C$25)/3*((B13+1)-(B13+1)^(-2))</f>
        <v>3669.3021176211973</v>
      </c>
      <c r="E13" s="7">
        <v>4.3943756333333335</v>
      </c>
      <c r="F13" s="7">
        <f t="shared" si="1"/>
        <v>4.3943756333333334E-2</v>
      </c>
      <c r="G13" s="7">
        <v>21938.693333333333</v>
      </c>
      <c r="H13" s="7">
        <f>(6*DeviceBaTiO3!$C$27)/3*((F13+1)-(F13+1)^(-2))</f>
        <v>15697.526387345435</v>
      </c>
      <c r="I13" s="7">
        <v>3.6134550999999999</v>
      </c>
      <c r="J13" s="7">
        <f t="shared" si="2"/>
        <v>3.6134551000000001E-2</v>
      </c>
      <c r="K13" s="7">
        <v>348.29099999999994</v>
      </c>
      <c r="L13" s="7">
        <f>(6*DeviceBaTiO3!$C$26)/3*((J13+1)-(J13+1)^(-2))</f>
        <v>360.43393692627984</v>
      </c>
      <c r="M13" s="7">
        <v>2493.7471999999998</v>
      </c>
      <c r="N13" s="7">
        <v>1.8001141076003759</v>
      </c>
      <c r="O13" s="7">
        <v>0.37475904854719344</v>
      </c>
    </row>
    <row r="14" spans="1:15" x14ac:dyDescent="0.35">
      <c r="A14" s="7">
        <v>5.0069114333333333</v>
      </c>
      <c r="B14" s="7">
        <f t="shared" si="0"/>
        <v>5.0069114333333331E-2</v>
      </c>
      <c r="C14" s="7">
        <v>4586.7813333333334</v>
      </c>
      <c r="D14" s="7">
        <f>(6*DeviceBaTiO3!$C$25)/3*((B14+1)-(B14+1)^(-2))</f>
        <v>4020.4185064455892</v>
      </c>
      <c r="E14" s="7">
        <v>4.9847389666666677</v>
      </c>
      <c r="F14" s="7">
        <f t="shared" si="1"/>
        <v>4.9847389666666679E-2</v>
      </c>
      <c r="G14" s="7">
        <v>23454.76</v>
      </c>
      <c r="H14" s="7">
        <f>(6*DeviceBaTiO3!$C$27)/3*((F14+1)-(F14+1)^(-2))</f>
        <v>17709.332265086057</v>
      </c>
      <c r="I14" s="7">
        <v>3.9874084333333335</v>
      </c>
      <c r="J14" s="7">
        <f t="shared" si="2"/>
        <v>3.9874084333333337E-2</v>
      </c>
      <c r="K14" s="7">
        <v>394.72100000000012</v>
      </c>
      <c r="L14" s="7">
        <f>(6*DeviceBaTiO3!$C$26)/3*((J14+1)-(J14+1)^(-2))</f>
        <v>396.34011642038172</v>
      </c>
      <c r="M14" s="7">
        <v>2741.4519999999998</v>
      </c>
      <c r="N14" s="7">
        <v>2.2816578496587097</v>
      </c>
      <c r="O14" s="7">
        <v>0.51434424335141582</v>
      </c>
    </row>
    <row r="15" spans="1:15" x14ac:dyDescent="0.35">
      <c r="A15" s="7">
        <v>5.5271347666666664</v>
      </c>
      <c r="B15" s="7">
        <f t="shared" si="0"/>
        <v>5.5271347666666665E-2</v>
      </c>
      <c r="C15" s="7">
        <v>5010.2846666666665</v>
      </c>
      <c r="D15" s="7">
        <f>(6*DeviceBaTiO3!$C$25)/3*((B15+1)-(B15+1)^(-2))</f>
        <v>4417.0117528846567</v>
      </c>
      <c r="E15" s="7">
        <v>5.5157889666666664</v>
      </c>
      <c r="F15" s="7">
        <f t="shared" si="1"/>
        <v>5.5157889666666661E-2</v>
      </c>
      <c r="G15" s="7">
        <v>24944.693333333333</v>
      </c>
      <c r="H15" s="7">
        <f>(6*DeviceBaTiO3!$C$27)/3*((F15+1)-(F15+1)^(-2))</f>
        <v>19500.728914496223</v>
      </c>
      <c r="I15" s="7">
        <v>4.4571850999999993</v>
      </c>
      <c r="J15" s="7">
        <f t="shared" si="2"/>
        <v>4.4571850999999996E-2</v>
      </c>
      <c r="K15" s="7">
        <v>422.25433333333325</v>
      </c>
      <c r="L15" s="7">
        <f>(6*DeviceBaTiO3!$C$26)/3*((J15+1)-(J15+1)^(-2))</f>
        <v>441.09726868761817</v>
      </c>
      <c r="M15" s="7">
        <v>2987.7652000000003</v>
      </c>
      <c r="N15" s="7">
        <v>2.7140712698256202</v>
      </c>
      <c r="O15" s="7">
        <v>0.58821030180248457</v>
      </c>
    </row>
    <row r="16" spans="1:15" x14ac:dyDescent="0.35">
      <c r="A16" s="7">
        <v>6.116198100000001</v>
      </c>
      <c r="B16" s="7">
        <f t="shared" si="0"/>
        <v>6.1161981000000011E-2</v>
      </c>
      <c r="C16" s="7">
        <v>5403.6880000000001</v>
      </c>
      <c r="D16" s="7">
        <f>(6*DeviceBaTiO3!$C$25)/3*((B16+1)-(B16+1)^(-2))</f>
        <v>4861.6495724184106</v>
      </c>
      <c r="E16" s="7">
        <v>5.9351022999999996</v>
      </c>
      <c r="F16" s="7">
        <f t="shared" si="1"/>
        <v>5.9351022999999996E-2</v>
      </c>
      <c r="G16" s="7">
        <v>26398.926666666666</v>
      </c>
      <c r="H16" s="7">
        <f>(6*DeviceBaTiO3!$C$27)/3*((F16+1)-(F16+1)^(-2))</f>
        <v>20903.204484452945</v>
      </c>
      <c r="I16" s="7">
        <v>4.8522217666666672</v>
      </c>
      <c r="J16" s="7">
        <f t="shared" si="2"/>
        <v>4.8522217666666673E-2</v>
      </c>
      <c r="K16" s="7">
        <v>465.22099999999995</v>
      </c>
      <c r="L16" s="7">
        <f>(6*DeviceBaTiO3!$C$26)/3*((J16+1)-(J16+1)^(-2))</f>
        <v>478.43696194917152</v>
      </c>
      <c r="M16" s="7">
        <v>3236.8615999999997</v>
      </c>
      <c r="N16" s="7">
        <v>3.2432234565176281</v>
      </c>
      <c r="O16" s="7">
        <v>0.72386157400645301</v>
      </c>
    </row>
    <row r="17" spans="1:15" x14ac:dyDescent="0.35">
      <c r="A17" s="7">
        <v>6.6213047666666656</v>
      </c>
      <c r="B17" s="7">
        <f t="shared" si="0"/>
        <v>6.621304766666665E-2</v>
      </c>
      <c r="C17" s="7">
        <v>5820.0880000000006</v>
      </c>
      <c r="D17" s="7">
        <f>(6*DeviceBaTiO3!$C$25)/3*((B17+1)-(B17+1)^(-2))</f>
        <v>5239.238930080588</v>
      </c>
      <c r="E17" s="7">
        <v>6.4927889666666667</v>
      </c>
      <c r="F17" s="7">
        <f t="shared" si="1"/>
        <v>6.4927889666666669E-2</v>
      </c>
      <c r="G17" s="7">
        <v>27838.793333333331</v>
      </c>
      <c r="H17" s="7">
        <f>(6*DeviceBaTiO3!$C$27)/3*((F17+1)-(F17+1)^(-2))</f>
        <v>22752.400398431775</v>
      </c>
      <c r="I17" s="7">
        <v>5.2752051</v>
      </c>
      <c r="J17" s="7">
        <f t="shared" si="2"/>
        <v>5.2752051000000001E-2</v>
      </c>
      <c r="K17" s="7">
        <v>513.37766666666676</v>
      </c>
      <c r="L17" s="7">
        <f>(6*DeviceBaTiO3!$C$26)/3*((J17+1)-(J17+1)^(-2))</f>
        <v>518.12258799253561</v>
      </c>
      <c r="M17" s="7">
        <v>3484.5663999999992</v>
      </c>
      <c r="N17" s="7">
        <v>3.7937157876605681</v>
      </c>
      <c r="O17" s="7">
        <v>0.8435198409798762</v>
      </c>
    </row>
    <row r="18" spans="1:15" x14ac:dyDescent="0.35">
      <c r="A18" s="7">
        <v>7.1462114333333338</v>
      </c>
      <c r="B18" s="7">
        <f t="shared" si="0"/>
        <v>7.146211433333334E-2</v>
      </c>
      <c r="C18" s="7">
        <v>6208.7013333333325</v>
      </c>
      <c r="D18" s="7">
        <f>(6*DeviceBaTiO3!$C$25)/3*((B18+1)-(B18+1)^(-2))</f>
        <v>5628.1056859411801</v>
      </c>
      <c r="E18" s="7">
        <v>6.9446489666666666</v>
      </c>
      <c r="F18" s="7">
        <f t="shared" si="1"/>
        <v>6.9446489666666666E-2</v>
      </c>
      <c r="G18" s="7">
        <v>29231.026666666668</v>
      </c>
      <c r="H18" s="7">
        <f>(6*DeviceBaTiO3!$C$27)/3*((F18+1)-(F18+1)^(-2))</f>
        <v>24237.455892229733</v>
      </c>
      <c r="I18" s="7">
        <v>5.6904250999999997</v>
      </c>
      <c r="J18" s="7">
        <f t="shared" si="2"/>
        <v>5.6904250999999996E-2</v>
      </c>
      <c r="K18" s="7">
        <v>547.98433333333321</v>
      </c>
      <c r="L18" s="7">
        <f>(6*DeviceBaTiO3!$C$26)/3*((J18+1)-(J18+1)^(-2))</f>
        <v>556.78707202673388</v>
      </c>
      <c r="M18" s="7">
        <v>3729.4879999999998</v>
      </c>
      <c r="N18" s="7">
        <v>4.3830733779930142</v>
      </c>
      <c r="O18" s="7">
        <v>0.96748465224220026</v>
      </c>
    </row>
    <row r="19" spans="1:15" x14ac:dyDescent="0.35">
      <c r="A19" s="7">
        <v>7.6266047666666665</v>
      </c>
      <c r="B19" s="7">
        <f t="shared" si="0"/>
        <v>7.626604766666667E-2</v>
      </c>
      <c r="C19" s="7">
        <v>6592.3879999999999</v>
      </c>
      <c r="D19" s="7">
        <f>(6*DeviceBaTiO3!$C$25)/3*((B19+1)-(B19+1)^(-2))</f>
        <v>5980.9066322324188</v>
      </c>
      <c r="E19" s="7">
        <v>7.5487689666666666</v>
      </c>
      <c r="F19" s="7">
        <f t="shared" si="1"/>
        <v>7.5487689666666663E-2</v>
      </c>
      <c r="G19" s="7">
        <v>30645.793333333335</v>
      </c>
      <c r="H19" s="7">
        <f>(6*DeviceBaTiO3!$C$27)/3*((F19+1)-(F19+1)^(-2))</f>
        <v>26204.778039085148</v>
      </c>
      <c r="I19" s="7">
        <v>6.0613117666666669</v>
      </c>
      <c r="J19" s="7">
        <f t="shared" si="2"/>
        <v>6.0613117666666667E-2</v>
      </c>
      <c r="K19" s="7">
        <v>573.63766666666663</v>
      </c>
      <c r="L19" s="7">
        <f>(6*DeviceBaTiO3!$C$26)/3*((J19+1)-(J19+1)^(-2))</f>
        <v>591.08179242176504</v>
      </c>
      <c r="M19" s="7">
        <v>3973.0179999999996</v>
      </c>
      <c r="N19" s="7">
        <v>5.0296434720343335</v>
      </c>
      <c r="O19" s="7">
        <v>1.1176532989250771</v>
      </c>
    </row>
    <row r="20" spans="1:15" x14ac:dyDescent="0.35">
      <c r="A20" s="7">
        <v>8.1474914333333341</v>
      </c>
      <c r="B20" s="7">
        <f t="shared" si="0"/>
        <v>8.1474914333333343E-2</v>
      </c>
      <c r="C20" s="7">
        <v>6986.6946666666654</v>
      </c>
      <c r="D20" s="7">
        <f>(6*DeviceBaTiO3!$C$25)/3*((B20+1)-(B20+1)^(-2))</f>
        <v>6360.172544296337</v>
      </c>
      <c r="E20" s="7">
        <v>8.0213189666666675</v>
      </c>
      <c r="F20" s="7">
        <f t="shared" si="1"/>
        <v>8.021318966666667E-2</v>
      </c>
      <c r="G20" s="7">
        <v>32016.626666666667</v>
      </c>
      <c r="H20" s="7">
        <f>(6*DeviceBaTiO3!$C$27)/3*((F20+1)-(F20+1)^(-2))</f>
        <v>27729.444892129261</v>
      </c>
      <c r="I20" s="7">
        <v>6.5489384333333334</v>
      </c>
      <c r="J20" s="7">
        <f t="shared" si="2"/>
        <v>6.5489384333333331E-2</v>
      </c>
      <c r="K20" s="7">
        <v>629.93766666666681</v>
      </c>
      <c r="L20" s="7">
        <f>(6*DeviceBaTiO3!$C$26)/3*((J20+1)-(J20+1)^(-2))</f>
        <v>635.82980685091729</v>
      </c>
      <c r="M20" s="7">
        <v>4210.9815999999992</v>
      </c>
      <c r="N20" s="7">
        <v>5.6992443192704876</v>
      </c>
      <c r="O20" s="7">
        <v>1.2359172950583326</v>
      </c>
    </row>
    <row r="21" spans="1:15" x14ac:dyDescent="0.35">
      <c r="A21" s="7">
        <v>8.6538181000000005</v>
      </c>
      <c r="B21" s="7">
        <f t="shared" si="0"/>
        <v>8.6538181000000006E-2</v>
      </c>
      <c r="C21" s="7">
        <v>7359.6013333333331</v>
      </c>
      <c r="D21" s="7">
        <f>(6*DeviceBaTiO3!$C$25)/3*((B21+1)-(B21+1)^(-2))</f>
        <v>6725.6330786732497</v>
      </c>
      <c r="E21" s="7">
        <v>8.5529822999999983</v>
      </c>
      <c r="F21" s="7">
        <f t="shared" si="1"/>
        <v>8.5529822999999977E-2</v>
      </c>
      <c r="G21" s="7">
        <v>33381.226666666669</v>
      </c>
      <c r="H21" s="7">
        <f>(6*DeviceBaTiO3!$C$27)/3*((F21+1)-(F21+1)^(-2))</f>
        <v>29430.235109660229</v>
      </c>
      <c r="I21" s="7">
        <v>6.9006884333333334</v>
      </c>
      <c r="J21" s="7">
        <f t="shared" si="2"/>
        <v>6.9006884333333338E-2</v>
      </c>
      <c r="K21" s="7">
        <v>666.09099999999989</v>
      </c>
      <c r="L21" s="7">
        <f>(6*DeviceBaTiO3!$C$26)/3*((J21+1)-(J21+1)^(-2))</f>
        <v>667.87176079014762</v>
      </c>
      <c r="M21" s="7">
        <v>4473.9939999999997</v>
      </c>
      <c r="N21" s="7">
        <v>6.1732603717979941</v>
      </c>
      <c r="O21" s="7">
        <v>1.4925365449386503</v>
      </c>
    </row>
    <row r="22" spans="1:15" x14ac:dyDescent="0.35">
      <c r="A22" s="7">
        <v>9.231414766666667</v>
      </c>
      <c r="B22" s="7">
        <f t="shared" si="0"/>
        <v>9.2314147666666665E-2</v>
      </c>
      <c r="C22" s="7">
        <v>7732.3113333333331</v>
      </c>
      <c r="D22" s="7">
        <f>(6*DeviceBaTiO3!$C$25)/3*((B22+1)-(B22+1)^(-2))</f>
        <v>7138.7540237834373</v>
      </c>
      <c r="E22" s="7">
        <v>9.0824156333333335</v>
      </c>
      <c r="F22" s="7">
        <f t="shared" si="1"/>
        <v>9.0824156333333336E-2</v>
      </c>
      <c r="G22" s="7">
        <v>34717.126666666663</v>
      </c>
      <c r="H22" s="7">
        <f>(6*DeviceBaTiO3!$C$27)/3*((F22+1)-(F22+1)^(-2))</f>
        <v>31108.812585304157</v>
      </c>
      <c r="I22" s="7">
        <v>7.3918651000000004</v>
      </c>
      <c r="J22" s="7">
        <f t="shared" si="2"/>
        <v>7.3918651000000002E-2</v>
      </c>
      <c r="K22" s="7">
        <v>703.25433333333331</v>
      </c>
      <c r="L22" s="7">
        <f>(6*DeviceBaTiO3!$C$26)/3*((J22+1)-(J22+1)^(-2))</f>
        <v>712.287541630188</v>
      </c>
      <c r="M22" s="7">
        <v>4717.5239999999994</v>
      </c>
      <c r="N22" s="7">
        <v>6.9398182564168049</v>
      </c>
      <c r="O22" s="7">
        <v>1.6795895734103905</v>
      </c>
    </row>
    <row r="23" spans="1:15" x14ac:dyDescent="0.35">
      <c r="A23" s="7">
        <v>9.7578247666666673</v>
      </c>
      <c r="B23" s="7">
        <f t="shared" si="0"/>
        <v>9.7578247666666673E-2</v>
      </c>
      <c r="C23" s="7">
        <v>8103.3213333333333</v>
      </c>
      <c r="D23" s="7">
        <f>(6*DeviceBaTiO3!$C$25)/3*((B23+1)-(B23+1)^(-2))</f>
        <v>7511.8224848188393</v>
      </c>
      <c r="E23" s="7">
        <v>9.5251689666666657</v>
      </c>
      <c r="F23" s="7">
        <f t="shared" si="1"/>
        <v>9.5251689666666653E-2</v>
      </c>
      <c r="G23" s="7">
        <v>36065.693333333336</v>
      </c>
      <c r="H23" s="7">
        <f>(6*DeviceBaTiO3!$C$27)/3*((F23+1)-(F23+1)^(-2))</f>
        <v>32501.227085507162</v>
      </c>
      <c r="I23" s="7">
        <v>7.7577784333333328</v>
      </c>
      <c r="J23" s="7">
        <f t="shared" si="2"/>
        <v>7.757778433333333E-2</v>
      </c>
      <c r="K23" s="7">
        <v>728.3176666666667</v>
      </c>
      <c r="L23" s="7">
        <f>(6*DeviceBaTiO3!$C$26)/3*((J23+1)-(J23+1)^(-2))</f>
        <v>745.13212344288888</v>
      </c>
      <c r="M23" s="7">
        <v>4964.5329999999994</v>
      </c>
      <c r="N23" s="7">
        <v>7.6575292232482299</v>
      </c>
      <c r="O23" s="7">
        <v>1.7498226353287398</v>
      </c>
    </row>
    <row r="24" spans="1:15" x14ac:dyDescent="0.35">
      <c r="A24" s="7">
        <v>10.292891433333333</v>
      </c>
      <c r="B24" s="7">
        <f t="shared" si="0"/>
        <v>0.10292891433333333</v>
      </c>
      <c r="C24" s="7">
        <v>8457.1479999999992</v>
      </c>
      <c r="D24" s="7">
        <f>(6*DeviceBaTiO3!$C$25)/3*((B24+1)-(B24+1)^(-2))</f>
        <v>7887.7289347277492</v>
      </c>
      <c r="E24" s="7">
        <v>10.037795633333333</v>
      </c>
      <c r="F24" s="7">
        <f t="shared" si="1"/>
        <v>0.10037795633333334</v>
      </c>
      <c r="G24" s="7">
        <v>37377.393333333341</v>
      </c>
      <c r="H24" s="7">
        <f>(6*DeviceBaTiO3!$C$27)/3*((F24+1)-(F24+1)^(-2))</f>
        <v>34100.712283222187</v>
      </c>
      <c r="I24" s="7">
        <v>8.2178817666666664</v>
      </c>
      <c r="J24" s="7">
        <f t="shared" si="2"/>
        <v>8.2178817666666668E-2</v>
      </c>
      <c r="K24" s="7">
        <v>790.31100000000015</v>
      </c>
      <c r="L24" s="7">
        <f>(6*DeviceBaTiO3!$C$26)/3*((J24+1)-(J24+1)^(-2))</f>
        <v>786.14038668022761</v>
      </c>
      <c r="M24" s="7">
        <v>5202.2646666666651</v>
      </c>
      <c r="N24" s="7">
        <v>8.8138651404269268</v>
      </c>
      <c r="O24" s="7">
        <v>2.2897865620550362</v>
      </c>
    </row>
    <row r="25" spans="1:15" x14ac:dyDescent="0.35">
      <c r="A25" s="7">
        <v>10.828801433333334</v>
      </c>
      <c r="B25" s="7">
        <f t="shared" si="0"/>
        <v>0.10828801433333334</v>
      </c>
      <c r="C25" s="7">
        <v>8833.5546666666669</v>
      </c>
      <c r="D25" s="7">
        <f>(6*DeviceBaTiO3!$C$25)/3*((B25+1)-(B25+1)^(-2))</f>
        <v>8260.959965492264</v>
      </c>
      <c r="E25" s="7">
        <v>10.580158966666668</v>
      </c>
      <c r="F25" s="7">
        <f t="shared" si="1"/>
        <v>0.10580158966666668</v>
      </c>
      <c r="G25" s="7">
        <v>38706.893333333333</v>
      </c>
      <c r="H25" s="7">
        <f>(6*DeviceBaTiO3!$C$27)/3*((F25+1)-(F25+1)^(-2))</f>
        <v>35778.440755628326</v>
      </c>
      <c r="I25" s="7">
        <v>8.6577251000000004</v>
      </c>
      <c r="J25" s="7">
        <f t="shared" si="2"/>
        <v>8.6577251000000008E-2</v>
      </c>
      <c r="K25" s="7">
        <v>814.60766666666677</v>
      </c>
      <c r="L25" s="7">
        <f>(6*DeviceBaTiO3!$C$26)/3*((J25+1)-(J25+1)^(-2))</f>
        <v>825.04466180071324</v>
      </c>
      <c r="M25" s="7">
        <v>5441.155999999999</v>
      </c>
      <c r="N25" s="7">
        <v>9.7838842761218157</v>
      </c>
      <c r="O25" s="7">
        <v>2.5221744553115717</v>
      </c>
    </row>
    <row r="26" spans="1:15" x14ac:dyDescent="0.35">
      <c r="A26" s="7">
        <v>11.263001433333335</v>
      </c>
      <c r="B26" s="7">
        <f t="shared" si="0"/>
        <v>0.11263001433333335</v>
      </c>
      <c r="C26" s="7">
        <v>9166.141333333333</v>
      </c>
      <c r="D26" s="7">
        <f>(6*DeviceBaTiO3!$C$25)/3*((B26+1)-(B26+1)^(-2))</f>
        <v>8561.0005741371115</v>
      </c>
      <c r="E26" s="7">
        <v>11.1046823</v>
      </c>
      <c r="F26" s="7">
        <f t="shared" si="1"/>
        <v>0.111046823</v>
      </c>
      <c r="G26" s="7">
        <v>39984.326666666668</v>
      </c>
      <c r="H26" s="7">
        <f>(6*DeviceBaTiO3!$C$27)/3*((F26+1)-(F26+1)^(-2))</f>
        <v>37387.031845476959</v>
      </c>
      <c r="I26" s="7">
        <v>8.9653917666666665</v>
      </c>
      <c r="J26" s="7">
        <f t="shared" si="2"/>
        <v>8.9653917666666666E-2</v>
      </c>
      <c r="K26" s="7">
        <v>842.50766666666652</v>
      </c>
      <c r="L26" s="7">
        <f>(6*DeviceBaTiO3!$C$26)/3*((J26+1)-(J26+1)^(-2))</f>
        <v>852.08714290266164</v>
      </c>
      <c r="M26" s="7"/>
      <c r="N26" s="7"/>
      <c r="O26" s="7"/>
    </row>
    <row r="27" spans="1:15" x14ac:dyDescent="0.35">
      <c r="A27" s="7">
        <v>11.839901433333333</v>
      </c>
      <c r="B27" s="7">
        <f t="shared" si="0"/>
        <v>0.11839901433333333</v>
      </c>
      <c r="C27" s="7">
        <v>9533.8680000000004</v>
      </c>
      <c r="D27" s="7">
        <f>(6*DeviceBaTiO3!$C$25)/3*((B27+1)-(B27+1)^(-2))</f>
        <v>8956.4482617541325</v>
      </c>
      <c r="E27" s="7">
        <v>11.615615633333334</v>
      </c>
      <c r="F27" s="7">
        <f t="shared" si="1"/>
        <v>0.11615615633333334</v>
      </c>
      <c r="G27" s="7">
        <v>41314.293333333335</v>
      </c>
      <c r="H27" s="7">
        <f>(6*DeviceBaTiO3!$C$27)/3*((F27+1)-(F27+1)^(-2))</f>
        <v>38941.003705044321</v>
      </c>
      <c r="I27" s="7">
        <v>9.4332517666666664</v>
      </c>
      <c r="J27" s="7">
        <f t="shared" si="2"/>
        <v>9.4332517666666671E-2</v>
      </c>
      <c r="K27" s="7">
        <v>882.35766666666655</v>
      </c>
      <c r="L27" s="7">
        <f>(6*DeviceBaTiO3!$C$26)/3*((J27+1)-(J27+1)^(-2))</f>
        <v>892.94450832865539</v>
      </c>
      <c r="M27" s="7"/>
      <c r="N27" s="7"/>
      <c r="O27" s="7"/>
    </row>
    <row r="28" spans="1:15" x14ac:dyDescent="0.35">
      <c r="A28" s="7">
        <v>12.331668100000002</v>
      </c>
      <c r="B28" s="7">
        <f t="shared" si="0"/>
        <v>0.12331668100000001</v>
      </c>
      <c r="C28" s="7">
        <v>9869.4779999999992</v>
      </c>
      <c r="D28" s="7">
        <f>(6*DeviceBaTiO3!$C$25)/3*((B28+1)-(B28+1)^(-2))</f>
        <v>9290.7066042759725</v>
      </c>
      <c r="E28" s="7">
        <v>12.112948966666666</v>
      </c>
      <c r="F28" s="7">
        <f t="shared" si="1"/>
        <v>0.12112948966666666</v>
      </c>
      <c r="G28" s="7">
        <v>42592.060000000005</v>
      </c>
      <c r="H28" s="7">
        <f>(6*DeviceBaTiO3!$C$27)/3*((F28+1)-(F28+1)^(-2))</f>
        <v>40441.56853525083</v>
      </c>
      <c r="I28" s="7">
        <v>9.818748433333333</v>
      </c>
      <c r="J28" s="7">
        <f t="shared" si="2"/>
        <v>9.8187484333333325E-2</v>
      </c>
      <c r="K28" s="7">
        <v>910.98766666666666</v>
      </c>
      <c r="L28" s="7">
        <f>(6*DeviceBaTiO3!$C$26)/3*((J28+1)-(J28+1)^(-2))</f>
        <v>926.37202063600591</v>
      </c>
      <c r="M28" s="7"/>
      <c r="N28" s="8"/>
      <c r="O28" s="8"/>
    </row>
    <row r="29" spans="1:15" x14ac:dyDescent="0.35">
      <c r="A29" s="7">
        <v>12.902968100000001</v>
      </c>
      <c r="B29" s="7">
        <f t="shared" si="0"/>
        <v>0.12902968100000001</v>
      </c>
      <c r="C29" s="7">
        <v>10220.174666666668</v>
      </c>
      <c r="D29" s="7">
        <f>(6*DeviceBaTiO3!$C$25)/3*((B29+1)-(B29+1)^(-2))</f>
        <v>9675.8138155476736</v>
      </c>
      <c r="E29" s="7">
        <v>12.631882300000001</v>
      </c>
      <c r="F29" s="7">
        <f t="shared" si="1"/>
        <v>0.126318823</v>
      </c>
      <c r="G29" s="7">
        <v>43856.560000000005</v>
      </c>
      <c r="H29" s="7">
        <f>(6*DeviceBaTiO3!$C$27)/3*((F29+1)-(F29+1)^(-2))</f>
        <v>41994.867569222399</v>
      </c>
      <c r="I29" s="7">
        <v>10.280341766666668</v>
      </c>
      <c r="J29" s="7">
        <f t="shared" si="2"/>
        <v>0.10280341766666667</v>
      </c>
      <c r="K29" s="7">
        <v>948.96766666666679</v>
      </c>
      <c r="L29" s="7">
        <f>(6*DeviceBaTiO3!$C$26)/3*((J29+1)-(J29+1)^(-2))</f>
        <v>966.12061273044856</v>
      </c>
      <c r="M29" s="7"/>
      <c r="N29" s="7"/>
      <c r="O29" s="7"/>
    </row>
    <row r="30" spans="1:15" x14ac:dyDescent="0.35">
      <c r="A30" s="7">
        <v>13.442568100000001</v>
      </c>
      <c r="B30" s="7">
        <f t="shared" si="0"/>
        <v>0.13442568100000002</v>
      </c>
      <c r="C30" s="7">
        <v>10555.841333333334</v>
      </c>
      <c r="D30" s="7">
        <f>(6*DeviceBaTiO3!$C$25)/3*((B30+1)-(B30+1)^(-2))</f>
        <v>10036.442976537692</v>
      </c>
      <c r="E30" s="7">
        <v>13.105148966666667</v>
      </c>
      <c r="F30" s="7">
        <f t="shared" si="1"/>
        <v>0.13105148966666666</v>
      </c>
      <c r="G30" s="7">
        <v>45158.593333333338</v>
      </c>
      <c r="H30" s="7">
        <f>(6*DeviceBaTiO3!$C$27)/3*((F30+1)-(F30+1)^(-2))</f>
        <v>43400.594111154205</v>
      </c>
      <c r="I30" s="7">
        <v>10.743808433333333</v>
      </c>
      <c r="J30" s="7">
        <f t="shared" si="2"/>
        <v>0.10743808433333334</v>
      </c>
      <c r="K30" s="7">
        <v>984.31433333333337</v>
      </c>
      <c r="L30" s="7">
        <f>(6*DeviceBaTiO3!$C$26)/3*((J30+1)-(J30+1)^(-2))</f>
        <v>1005.7310629384564</v>
      </c>
      <c r="M30" s="7">
        <v>1</v>
      </c>
      <c r="N30" s="7">
        <v>2</v>
      </c>
      <c r="O30" s="7">
        <v>3</v>
      </c>
    </row>
    <row r="31" spans="1:15" x14ac:dyDescent="0.35">
      <c r="A31" s="7">
        <v>13.852034766666668</v>
      </c>
      <c r="B31" s="7">
        <f t="shared" si="0"/>
        <v>0.13852034766666668</v>
      </c>
      <c r="C31" s="7">
        <v>10882.574666666669</v>
      </c>
      <c r="D31" s="7">
        <f>(6*DeviceBaTiO3!$C$25)/3*((B31+1)-(B31+1)^(-2))</f>
        <v>10308.120553141282</v>
      </c>
      <c r="E31" s="7">
        <v>13.653148966666665</v>
      </c>
      <c r="F31" s="7">
        <f t="shared" si="1"/>
        <v>0.13653148966666664</v>
      </c>
      <c r="G31" s="7">
        <v>46431.360000000008</v>
      </c>
      <c r="H31" s="7">
        <f>(6*DeviceBaTiO3!$C$27)/3*((F31+1)-(F31+1)^(-2))</f>
        <v>45015.564289698508</v>
      </c>
      <c r="I31" s="7">
        <v>11.140108433333333</v>
      </c>
      <c r="J31" s="7">
        <f t="shared" si="2"/>
        <v>0.11140108433333333</v>
      </c>
      <c r="K31" s="7">
        <v>1026.1076666666665</v>
      </c>
      <c r="L31" s="7">
        <f>(6*DeviceBaTiO3!$C$26)/3*((J31+1)-(J31+1)^(-2))</f>
        <v>1039.3668536386433</v>
      </c>
      <c r="M31" s="7"/>
      <c r="N31" s="7"/>
      <c r="O31" s="7"/>
    </row>
    <row r="32" spans="1:15" x14ac:dyDescent="0.35">
      <c r="A32" s="7">
        <v>14.449701433333333</v>
      </c>
      <c r="B32" s="7">
        <f t="shared" si="0"/>
        <v>0.14449701433333334</v>
      </c>
      <c r="C32" s="7">
        <v>11219.174666666666</v>
      </c>
      <c r="D32" s="7">
        <f>(6*DeviceBaTiO3!$C$25)/3*((B32+1)-(B32+1)^(-2))</f>
        <v>10701.655479445981</v>
      </c>
      <c r="E32" s="7">
        <v>14.1635823</v>
      </c>
      <c r="F32" s="7">
        <f t="shared" si="1"/>
        <v>0.14163582299999999</v>
      </c>
      <c r="G32" s="7">
        <v>47693.826666666668</v>
      </c>
      <c r="H32" s="7">
        <f>(6*DeviceBaTiO3!$C$27)/3*((F32+1)-(F32+1)^(-2))</f>
        <v>46507.751195800753</v>
      </c>
      <c r="I32" s="7">
        <v>11.570075099999999</v>
      </c>
      <c r="J32" s="7">
        <f t="shared" si="2"/>
        <v>0.11570075099999999</v>
      </c>
      <c r="K32" s="7">
        <v>1063.8776666666668</v>
      </c>
      <c r="L32" s="7">
        <f>(6*DeviceBaTiO3!$C$26)/3*((J32+1)-(J32+1)^(-2))</f>
        <v>1075.6196279135006</v>
      </c>
      <c r="M32" s="7"/>
      <c r="N32" s="7"/>
      <c r="O32" s="7"/>
    </row>
    <row r="33" spans="1:15" x14ac:dyDescent="0.35">
      <c r="A33" s="7">
        <v>15.003601433333335</v>
      </c>
      <c r="B33" s="7">
        <f t="shared" si="0"/>
        <v>0.15003601433333336</v>
      </c>
      <c r="C33" s="7">
        <v>11541.741333333335</v>
      </c>
      <c r="D33" s="7">
        <f>(6*DeviceBaTiO3!$C$25)/3*((B33+1)-(B33+1)^(-2))</f>
        <v>11063.238318784754</v>
      </c>
      <c r="E33" s="7">
        <v>14.673048966666665</v>
      </c>
      <c r="F33" s="7">
        <f t="shared" si="1"/>
        <v>0.14673048966666666</v>
      </c>
      <c r="G33" s="7">
        <v>48946.660000000011</v>
      </c>
      <c r="H33" s="7">
        <f>(6*DeviceBaTiO3!$C$27)/3*((F33+1)-(F33+1)^(-2))</f>
        <v>47985.711624822972</v>
      </c>
      <c r="I33" s="7">
        <v>11.980641766666666</v>
      </c>
      <c r="J33" s="7">
        <f t="shared" si="2"/>
        <v>0.11980641766666666</v>
      </c>
      <c r="K33" s="7">
        <v>1105.8710000000001</v>
      </c>
      <c r="L33" s="7">
        <f>(6*DeviceBaTiO3!$C$26)/3*((J33+1)-(J33+1)^(-2))</f>
        <v>1110.006543326165</v>
      </c>
      <c r="M33" s="7"/>
      <c r="N33" s="7"/>
      <c r="O33" s="7"/>
    </row>
    <row r="34" spans="1:15" x14ac:dyDescent="0.35">
      <c r="A34" s="7">
        <v>15.680334766666666</v>
      </c>
      <c r="B34" s="7">
        <f t="shared" si="0"/>
        <v>0.15680334766666668</v>
      </c>
      <c r="C34" s="7">
        <v>11860.707999999997</v>
      </c>
      <c r="D34" s="7">
        <f>(6*DeviceBaTiO3!$C$25)/3*((B34+1)-(B34+1)^(-2))</f>
        <v>11501.000391371874</v>
      </c>
      <c r="E34" s="7">
        <v>15.1857823</v>
      </c>
      <c r="F34" s="7">
        <f t="shared" si="1"/>
        <v>0.151857823</v>
      </c>
      <c r="G34" s="7">
        <v>50208.026666666665</v>
      </c>
      <c r="H34" s="7">
        <f>(6*DeviceBaTiO3!$C$27)/3*((F34+1)-(F34+1)^(-2))</f>
        <v>49461.852674140056</v>
      </c>
      <c r="I34" s="7">
        <v>12.393041766666668</v>
      </c>
      <c r="J34" s="7">
        <f t="shared" si="2"/>
        <v>0.12393041766666668</v>
      </c>
      <c r="K34" s="7">
        <v>1131.6310000000001</v>
      </c>
      <c r="L34" s="7">
        <f>(6*DeviceBaTiO3!$C$26)/3*((J34+1)-(J34+1)^(-2))</f>
        <v>1144.3240290141787</v>
      </c>
      <c r="M34" s="7"/>
      <c r="N34" s="7"/>
      <c r="O34" s="7"/>
    </row>
    <row r="35" spans="1:15" x14ac:dyDescent="0.35">
      <c r="A35" s="7">
        <v>15.991968099999999</v>
      </c>
      <c r="B35" s="7">
        <f t="shared" si="0"/>
        <v>0.15991968099999998</v>
      </c>
      <c r="C35" s="7">
        <v>12184.874666666665</v>
      </c>
      <c r="D35" s="7">
        <f>(6*DeviceBaTiO3!$C$25)/3*((B35+1)-(B35+1)^(-2))</f>
        <v>11701.133036813475</v>
      </c>
      <c r="E35" s="7">
        <v>15.672348966666666</v>
      </c>
      <c r="F35" s="7">
        <f t="shared" si="1"/>
        <v>0.15672348966666666</v>
      </c>
      <c r="G35" s="7">
        <v>51443.693333333336</v>
      </c>
      <c r="H35" s="7">
        <f>(6*DeviceBaTiO3!$C$27)/3*((F35+1)-(F35+1)^(-2))</f>
        <v>50852.363330322638</v>
      </c>
      <c r="I35" s="7">
        <v>12.793841766666667</v>
      </c>
      <c r="J35" s="7">
        <f t="shared" si="2"/>
        <v>0.12793841766666667</v>
      </c>
      <c r="K35" s="7">
        <v>1171.731</v>
      </c>
      <c r="L35" s="7">
        <f>(6*DeviceBaTiO3!$C$26)/3*((J35+1)-(J35+1)^(-2))</f>
        <v>1177.4651872090051</v>
      </c>
      <c r="M35" s="7"/>
      <c r="N35" s="7"/>
      <c r="O35" s="7"/>
    </row>
    <row r="36" spans="1:15" x14ac:dyDescent="0.35">
      <c r="A36" s="7">
        <v>16.444968099999997</v>
      </c>
      <c r="B36" s="7">
        <f t="shared" si="0"/>
        <v>0.16444968099999996</v>
      </c>
      <c r="C36" s="7">
        <v>12493.174666666666</v>
      </c>
      <c r="D36" s="7">
        <f>(6*DeviceBaTiO3!$C$25)/3*((B36+1)-(B36+1)^(-2))</f>
        <v>11990.442543011395</v>
      </c>
      <c r="E36" s="7">
        <v>16.194548966666666</v>
      </c>
      <c r="F36" s="7">
        <f t="shared" si="1"/>
        <v>0.16194548966666666</v>
      </c>
      <c r="G36" s="7">
        <v>52692.126666666663</v>
      </c>
      <c r="H36" s="7">
        <f>(6*DeviceBaTiO3!$C$27)/3*((F36+1)-(F36+1)^(-2))</f>
        <v>52333.744998560076</v>
      </c>
      <c r="I36" s="7">
        <v>13.245808433333332</v>
      </c>
      <c r="J36" s="7">
        <f t="shared" si="2"/>
        <v>0.13245808433333331</v>
      </c>
      <c r="K36" s="7">
        <v>1204.261</v>
      </c>
      <c r="L36" s="7">
        <f>(6*DeviceBaTiO3!$C$26)/3*((J36+1)-(J36+1)^(-2))</f>
        <v>1214.5913349214832</v>
      </c>
      <c r="M36" s="7"/>
      <c r="N36" s="7"/>
      <c r="O36" s="7"/>
    </row>
    <row r="37" spans="1:15" x14ac:dyDescent="0.35">
      <c r="A37" s="7">
        <v>16.985768099999998</v>
      </c>
      <c r="B37" s="7">
        <f t="shared" si="0"/>
        <v>0.16985768099999998</v>
      </c>
      <c r="C37" s="7">
        <v>12831.341333333332</v>
      </c>
      <c r="D37" s="7">
        <f>(6*DeviceBaTiO3!$C$25)/3*((B37+1)-(B37+1)^(-2))</f>
        <v>12333.365338279968</v>
      </c>
      <c r="E37" s="7">
        <v>16.651715633333332</v>
      </c>
      <c r="F37" s="7">
        <f t="shared" si="1"/>
        <v>0.1665171563333333</v>
      </c>
      <c r="G37" s="7">
        <v>53922.360000000008</v>
      </c>
      <c r="H37" s="7">
        <f>(6*DeviceBaTiO3!$C$27)/3*((F37+1)-(F37+1)^(-2))</f>
        <v>53621.478216073439</v>
      </c>
      <c r="I37" s="7">
        <v>13.695341766666667</v>
      </c>
      <c r="J37" s="7">
        <f t="shared" si="2"/>
        <v>0.13695341766666666</v>
      </c>
      <c r="K37" s="7">
        <v>1227.9243333333334</v>
      </c>
      <c r="L37" s="7">
        <f>(6*DeviceBaTiO3!$C$26)/3*((J37+1)-(J37+1)^(-2))</f>
        <v>1251.2630343545866</v>
      </c>
      <c r="M37" s="7"/>
      <c r="N37" s="7"/>
      <c r="O37" s="7"/>
    </row>
    <row r="38" spans="1:15" x14ac:dyDescent="0.35">
      <c r="A38" s="7">
        <v>17.547801433333333</v>
      </c>
      <c r="B38" s="7">
        <f t="shared" si="0"/>
        <v>0.17547801433333332</v>
      </c>
      <c r="C38" s="7">
        <v>13121.441333333332</v>
      </c>
      <c r="D38" s="7">
        <f>(6*DeviceBaTiO3!$C$25)/3*((B38+1)-(B38+1)^(-2))</f>
        <v>12686.964687396572</v>
      </c>
      <c r="E38" s="7">
        <v>17.156248966666666</v>
      </c>
      <c r="F38" s="7">
        <f t="shared" si="1"/>
        <v>0.17156248966666665</v>
      </c>
      <c r="G38" s="7">
        <v>55169.126666666671</v>
      </c>
      <c r="H38" s="7">
        <f>(6*DeviceBaTiO3!$C$27)/3*((F38+1)-(F38+1)^(-2))</f>
        <v>55032.87162126234</v>
      </c>
      <c r="I38" s="7">
        <v>14.118541766666667</v>
      </c>
      <c r="J38" s="7">
        <f t="shared" si="2"/>
        <v>0.14118541766666667</v>
      </c>
      <c r="K38" s="7">
        <v>1263.7643333333333</v>
      </c>
      <c r="L38" s="7">
        <f>(6*DeviceBaTiO3!$C$26)/3*((J38+1)-(J38+1)^(-2))</f>
        <v>1285.5581104078499</v>
      </c>
      <c r="M38" s="7"/>
      <c r="N38" s="7"/>
      <c r="O38" s="7"/>
    </row>
    <row r="39" spans="1:15" x14ac:dyDescent="0.35">
      <c r="A39" s="7">
        <v>18.109601433333335</v>
      </c>
      <c r="B39" s="7">
        <f t="shared" si="0"/>
        <v>0.18109601433333336</v>
      </c>
      <c r="C39" s="7">
        <v>13435.807999999999</v>
      </c>
      <c r="D39" s="7">
        <f>(6*DeviceBaTiO3!$C$25)/3*((B39+1)-(B39+1)^(-2))</f>
        <v>13037.631005865644</v>
      </c>
      <c r="E39" s="7">
        <v>17.710282299999999</v>
      </c>
      <c r="F39" s="7">
        <f t="shared" si="1"/>
        <v>0.17710282299999999</v>
      </c>
      <c r="G39" s="7">
        <v>56380.826666666668</v>
      </c>
      <c r="H39" s="7">
        <f>(6*DeviceBaTiO3!$C$27)/3*((F39+1)-(F39+1)^(-2))</f>
        <v>56571.141552628549</v>
      </c>
      <c r="I39" s="7">
        <v>14.535641766666666</v>
      </c>
      <c r="J39" s="7">
        <f t="shared" si="2"/>
        <v>0.14535641766666665</v>
      </c>
      <c r="K39" s="7">
        <v>1300.3743333333332</v>
      </c>
      <c r="L39" s="7">
        <f>(6*DeviceBaTiO3!$C$26)/3*((J39+1)-(J39+1)^(-2))</f>
        <v>1319.1453431880295</v>
      </c>
      <c r="M39" s="7"/>
      <c r="N39" s="7"/>
      <c r="O39" s="7"/>
    </row>
    <row r="40" spans="1:15" x14ac:dyDescent="0.35">
      <c r="A40" s="7">
        <v>18.616768099999998</v>
      </c>
      <c r="B40" s="7">
        <f t="shared" si="0"/>
        <v>0.18616768099999997</v>
      </c>
      <c r="C40" s="7">
        <v>13730.207999999999</v>
      </c>
      <c r="D40" s="7">
        <f>(6*DeviceBaTiO3!$C$25)/3*((B40+1)-(B40+1)^(-2))</f>
        <v>13351.847380235889</v>
      </c>
      <c r="E40" s="7">
        <v>18.125248966666668</v>
      </c>
      <c r="F40" s="7">
        <f t="shared" si="1"/>
        <v>0.18125248966666668</v>
      </c>
      <c r="G40" s="7">
        <v>57615.993333333332</v>
      </c>
      <c r="H40" s="7">
        <f>(6*DeviceBaTiO3!$C$27)/3*((F40+1)-(F40+1)^(-2))</f>
        <v>57715.475364193408</v>
      </c>
      <c r="I40" s="7">
        <v>14.973775099999999</v>
      </c>
      <c r="J40" s="7">
        <f t="shared" si="2"/>
        <v>0.149737751</v>
      </c>
      <c r="K40" s="7">
        <v>1338.9776666666667</v>
      </c>
      <c r="L40" s="7">
        <f>(6*DeviceBaTiO3!$C$26)/3*((J40+1)-(J40+1)^(-2))</f>
        <v>1354.2014086867196</v>
      </c>
      <c r="M40" s="7"/>
      <c r="N40" s="7"/>
      <c r="O40" s="7"/>
    </row>
    <row r="41" spans="1:15" x14ac:dyDescent="0.35">
      <c r="A41" s="7">
        <v>19.111201433333331</v>
      </c>
      <c r="B41" s="7">
        <f t="shared" si="0"/>
        <v>0.1911120143333333</v>
      </c>
      <c r="C41" s="7">
        <v>14045.374666666665</v>
      </c>
      <c r="D41" s="7">
        <f>(6*DeviceBaTiO3!$C$25)/3*((B41+1)-(B41+1)^(-2))</f>
        <v>13656.066805867753</v>
      </c>
      <c r="E41" s="7">
        <v>18.6947823</v>
      </c>
      <c r="F41" s="7">
        <f t="shared" si="1"/>
        <v>0.18694782300000001</v>
      </c>
      <c r="G41" s="7">
        <v>58826.46</v>
      </c>
      <c r="H41" s="7">
        <f>(6*DeviceBaTiO3!$C$27)/3*((F41+1)-(F41+1)^(-2))</f>
        <v>59275.336042725692</v>
      </c>
      <c r="I41" s="7">
        <v>15.374541766666667</v>
      </c>
      <c r="J41" s="7">
        <f t="shared" si="2"/>
        <v>0.15374541766666666</v>
      </c>
      <c r="K41" s="7">
        <v>1364.5443333333335</v>
      </c>
      <c r="L41" s="7">
        <f>(6*DeviceBaTiO3!$C$26)/3*((J41+1)-(J41+1)^(-2))</f>
        <v>1386.0688232395034</v>
      </c>
      <c r="M41" s="7"/>
      <c r="N41" s="7"/>
      <c r="O41" s="7"/>
    </row>
    <row r="42" spans="1:15" x14ac:dyDescent="0.35">
      <c r="A42" s="7">
        <v>19.673968099999996</v>
      </c>
      <c r="B42" s="7">
        <f t="shared" si="0"/>
        <v>0.19673968099999997</v>
      </c>
      <c r="C42" s="7">
        <v>14336.574666666666</v>
      </c>
      <c r="D42" s="7">
        <f>(6*DeviceBaTiO3!$C$25)/3*((B42+1)-(B42+1)^(-2))</f>
        <v>13999.842522877454</v>
      </c>
      <c r="E42" s="7">
        <v>19.228848966666664</v>
      </c>
      <c r="F42" s="7">
        <f t="shared" si="1"/>
        <v>0.19228848966666665</v>
      </c>
      <c r="G42" s="7">
        <v>60048.793333333342</v>
      </c>
      <c r="H42" s="7">
        <f>(6*DeviceBaTiO3!$C$27)/3*((F42+1)-(F42+1)^(-2))</f>
        <v>60726.987534509135</v>
      </c>
      <c r="I42" s="7">
        <v>15.814275100000001</v>
      </c>
      <c r="J42" s="7">
        <f t="shared" si="2"/>
        <v>0.15814275100000003</v>
      </c>
      <c r="K42" s="7">
        <v>1395.6876666666667</v>
      </c>
      <c r="L42" s="7">
        <f>(6*DeviceBaTiO3!$C$26)/3*((J42+1)-(J42+1)^(-2))</f>
        <v>1420.8193201740678</v>
      </c>
      <c r="M42" s="7"/>
      <c r="N42" s="7"/>
      <c r="O42" s="7"/>
    </row>
    <row r="43" spans="1:15" x14ac:dyDescent="0.35">
      <c r="A43" s="7">
        <v>20.210734766666665</v>
      </c>
      <c r="B43" s="7">
        <f t="shared" si="0"/>
        <v>0.20210734766666666</v>
      </c>
      <c r="C43" s="7">
        <v>14644.474666666667</v>
      </c>
      <c r="D43" s="7">
        <f>(6*DeviceBaTiO3!$C$25)/3*((B43+1)-(B43+1)^(-2))</f>
        <v>14325.310701364608</v>
      </c>
      <c r="E43" s="7">
        <v>19.753982300000001</v>
      </c>
      <c r="F43" s="7">
        <f t="shared" si="1"/>
        <v>0.197539823</v>
      </c>
      <c r="G43" s="7">
        <v>61260.493333333332</v>
      </c>
      <c r="H43" s="7">
        <f>(6*DeviceBaTiO3!$C$27)/3*((F43+1)-(F43+1)^(-2))</f>
        <v>62144.097820373674</v>
      </c>
      <c r="I43" s="7">
        <v>16.239241766666666</v>
      </c>
      <c r="J43" s="7">
        <f t="shared" si="2"/>
        <v>0.16239241766666665</v>
      </c>
      <c r="K43" s="7">
        <v>1431.4210000000003</v>
      </c>
      <c r="L43" s="7">
        <f>(6*DeviceBaTiO3!$C$26)/3*((J43+1)-(J43+1)^(-2))</f>
        <v>1454.1918085785087</v>
      </c>
      <c r="M43" s="7"/>
      <c r="N43" s="7"/>
      <c r="O43" s="7"/>
    </row>
    <row r="44" spans="1:15" x14ac:dyDescent="0.35">
      <c r="A44" s="7">
        <v>20.747834766666667</v>
      </c>
      <c r="B44" s="7">
        <f t="shared" si="0"/>
        <v>0.20747834766666667</v>
      </c>
      <c r="C44" s="7">
        <v>14931.008</v>
      </c>
      <c r="D44" s="7">
        <f>(6*DeviceBaTiO3!$C$25)/3*((B44+1)-(B44+1)^(-2))</f>
        <v>14648.653874563232</v>
      </c>
      <c r="E44" s="7">
        <v>20.26971563333333</v>
      </c>
      <c r="F44" s="7">
        <f t="shared" si="1"/>
        <v>0.20269715633333329</v>
      </c>
      <c r="G44" s="7">
        <v>62462.46</v>
      </c>
      <c r="H44" s="7">
        <f>(6*DeviceBaTiO3!$C$27)/3*((F44+1)-(F44+1)^(-2))</f>
        <v>63526.112642465741</v>
      </c>
      <c r="I44" s="7">
        <v>16.602441766666669</v>
      </c>
      <c r="J44" s="7">
        <f t="shared" si="2"/>
        <v>0.16602441766666667</v>
      </c>
      <c r="K44" s="7">
        <v>1464.0876666666666</v>
      </c>
      <c r="L44" s="7">
        <f>(6*DeviceBaTiO3!$C$26)/3*((J44+1)-(J44+1)^(-2))</f>
        <v>1482.5516731106904</v>
      </c>
      <c r="M44" s="7"/>
      <c r="N44" s="7"/>
      <c r="O44" s="7"/>
    </row>
    <row r="45" spans="1:15" x14ac:dyDescent="0.35">
      <c r="A45" s="7">
        <v>21.232634766666667</v>
      </c>
      <c r="B45" s="7">
        <f t="shared" si="0"/>
        <v>0.21232634766666666</v>
      </c>
      <c r="C45" s="7">
        <v>15226.107999999998</v>
      </c>
      <c r="D45" s="7">
        <f>(6*DeviceBaTiO3!$C$25)/3*((B45+1)-(B45+1)^(-2))</f>
        <v>14938.546896925178</v>
      </c>
      <c r="E45" s="7">
        <v>20.7543823</v>
      </c>
      <c r="F45" s="7">
        <f t="shared" si="1"/>
        <v>0.20754382299999999</v>
      </c>
      <c r="G45" s="7">
        <v>63663.026666666665</v>
      </c>
      <c r="H45" s="7">
        <f>(6*DeviceBaTiO3!$C$27)/3*((F45+1)-(F45+1)^(-2))</f>
        <v>64816.238192373537</v>
      </c>
      <c r="I45" s="7">
        <v>17.025841766666669</v>
      </c>
      <c r="J45" s="7">
        <f t="shared" si="2"/>
        <v>0.17025841766666669</v>
      </c>
      <c r="K45" s="7">
        <v>1499.5510000000004</v>
      </c>
      <c r="L45" s="7">
        <f>(6*DeviceBaTiO3!$C$26)/3*((J45+1)-(J45+1)^(-2))</f>
        <v>1515.4261508021457</v>
      </c>
      <c r="M45" s="7"/>
      <c r="N45" s="7"/>
      <c r="O45" s="7"/>
    </row>
    <row r="46" spans="1:15" x14ac:dyDescent="0.35">
      <c r="A46" s="7">
        <v>21.7225681</v>
      </c>
      <c r="B46" s="7">
        <f t="shared" si="0"/>
        <v>0.217225681</v>
      </c>
      <c r="C46" s="7">
        <v>15507.374666666665</v>
      </c>
      <c r="D46" s="7">
        <f>(6*DeviceBaTiO3!$C$25)/3*((B46+1)-(B46+1)^(-2))</f>
        <v>15229.646928750923</v>
      </c>
      <c r="E46" s="7">
        <v>21.286882299999998</v>
      </c>
      <c r="F46" s="7">
        <f t="shared" si="1"/>
        <v>0.21286882299999998</v>
      </c>
      <c r="G46" s="7">
        <v>64852.626666666663</v>
      </c>
      <c r="H46" s="7">
        <f>(6*DeviceBaTiO3!$C$27)/3*((F46+1)-(F46+1)^(-2))</f>
        <v>66224.201294152401</v>
      </c>
      <c r="I46" s="7">
        <v>17.432508433333332</v>
      </c>
      <c r="J46" s="7">
        <f t="shared" si="2"/>
        <v>0.17432508433333332</v>
      </c>
      <c r="K46" s="7">
        <v>1531.7843333333333</v>
      </c>
      <c r="L46" s="7">
        <f>(6*DeviceBaTiO3!$C$26)/3*((J46+1)-(J46+1)^(-2))</f>
        <v>1546.8154108510375</v>
      </c>
      <c r="M46" s="7"/>
      <c r="N46" s="7"/>
      <c r="O46" s="7"/>
    </row>
    <row r="47" spans="1:15" x14ac:dyDescent="0.35">
      <c r="A47" s="7">
        <v>22.241434766666668</v>
      </c>
      <c r="B47" s="7">
        <f t="shared" si="0"/>
        <v>0.22241434766666668</v>
      </c>
      <c r="C47" s="7">
        <v>15762.107999999998</v>
      </c>
      <c r="D47" s="7">
        <f>(6*DeviceBaTiO3!$C$25)/3*((B47+1)-(B47+1)^(-2))</f>
        <v>15535.929779974362</v>
      </c>
      <c r="E47" s="7">
        <v>21.773815633333339</v>
      </c>
      <c r="F47" s="7">
        <f t="shared" si="1"/>
        <v>0.21773815633333338</v>
      </c>
      <c r="G47" s="7">
        <v>66056.226666666655</v>
      </c>
      <c r="H47" s="7">
        <f>(6*DeviceBaTiO3!$C$27)/3*((F47+1)-(F47+1)^(-2))</f>
        <v>67503.129738571777</v>
      </c>
      <c r="I47" s="7">
        <v>17.934408433333331</v>
      </c>
      <c r="J47" s="7">
        <f t="shared" si="2"/>
        <v>0.17934408433333332</v>
      </c>
      <c r="K47" s="7">
        <v>1548.0910000000003</v>
      </c>
      <c r="L47" s="7">
        <f>(6*DeviceBaTiO3!$C$26)/3*((J47+1)-(J47+1)^(-2))</f>
        <v>1585.3079616738696</v>
      </c>
      <c r="M47" s="7"/>
      <c r="N47" s="7"/>
      <c r="O47" s="7"/>
    </row>
    <row r="48" spans="1:15" x14ac:dyDescent="0.35">
      <c r="A48" s="7">
        <v>22.819601433333332</v>
      </c>
      <c r="B48" s="7">
        <f t="shared" si="0"/>
        <v>0.22819601433333334</v>
      </c>
      <c r="C48" s="7">
        <v>15994.208000000001</v>
      </c>
      <c r="D48" s="7">
        <f>(6*DeviceBaTiO3!$C$25)/3*((B48+1)-(B48+1)^(-2))</f>
        <v>15874.825248461002</v>
      </c>
      <c r="E48" s="7">
        <v>22.300582300000002</v>
      </c>
      <c r="F48" s="7">
        <f t="shared" si="1"/>
        <v>0.22300582300000002</v>
      </c>
      <c r="G48" s="7">
        <v>67270.393333333326</v>
      </c>
      <c r="H48" s="7">
        <f>(6*DeviceBaTiO3!$C$27)/3*((F48+1)-(F48+1)^(-2))</f>
        <v>68877.633813222448</v>
      </c>
      <c r="I48" s="7">
        <v>18.306508433333331</v>
      </c>
      <c r="J48" s="7">
        <f t="shared" si="2"/>
        <v>0.18306508433333332</v>
      </c>
      <c r="K48" s="7">
        <v>1589.1843333333331</v>
      </c>
      <c r="L48" s="7">
        <f>(6*DeviceBaTiO3!$C$26)/3*((J48+1)-(J48+1)^(-2))</f>
        <v>1613.6717371924747</v>
      </c>
      <c r="M48" s="7"/>
      <c r="N48" s="7"/>
      <c r="O48" s="7"/>
    </row>
    <row r="49" spans="1:15" x14ac:dyDescent="0.35">
      <c r="A49" s="7">
        <v>23.342334766666664</v>
      </c>
      <c r="B49" s="7">
        <f t="shared" si="0"/>
        <v>0.23342334766666664</v>
      </c>
      <c r="C49" s="7">
        <v>16281.174666666666</v>
      </c>
      <c r="D49" s="7">
        <f>(6*DeviceBaTiO3!$C$25)/3*((B49+1)-(B49+1)^(-2))</f>
        <v>16179.096076269874</v>
      </c>
      <c r="E49" s="7">
        <v>22.823382300000002</v>
      </c>
      <c r="F49" s="7">
        <f t="shared" si="1"/>
        <v>0.22823382300000003</v>
      </c>
      <c r="G49" s="7">
        <v>68431.360000000001</v>
      </c>
      <c r="H49" s="7">
        <f>(6*DeviceBaTiO3!$C$27)/3*((F49+1)-(F49+1)^(-2))</f>
        <v>70232.646294491045</v>
      </c>
      <c r="I49" s="7">
        <v>18.703908433333336</v>
      </c>
      <c r="J49" s="7">
        <f t="shared" si="2"/>
        <v>0.18703908433333336</v>
      </c>
      <c r="K49" s="7">
        <v>1621.5043333333335</v>
      </c>
      <c r="L49" s="7">
        <f>(6*DeviceBaTiO3!$C$26)/3*((J49+1)-(J49+1)^(-2))</f>
        <v>1643.802814666021</v>
      </c>
      <c r="M49" s="7"/>
      <c r="N49" s="7"/>
      <c r="O49" s="7"/>
    </row>
    <row r="50" spans="1:15" x14ac:dyDescent="0.35">
      <c r="A50" s="7">
        <v>23.794301433333334</v>
      </c>
      <c r="B50" s="7">
        <f t="shared" si="0"/>
        <v>0.23794301433333334</v>
      </c>
      <c r="C50" s="7">
        <v>16558.674666666666</v>
      </c>
      <c r="D50" s="7">
        <f>(6*DeviceBaTiO3!$C$25)/3*((B50+1)-(B50+1)^(-2))</f>
        <v>16440.570392239231</v>
      </c>
      <c r="E50" s="7">
        <v>23.292648966666672</v>
      </c>
      <c r="F50" s="7">
        <f t="shared" si="1"/>
        <v>0.23292648966666671</v>
      </c>
      <c r="G50" s="7">
        <v>69626.959999999992</v>
      </c>
      <c r="H50" s="7">
        <f>(6*DeviceBaTiO3!$C$27)/3*((F50+1)-(F50+1)^(-2))</f>
        <v>71441.280506041658</v>
      </c>
      <c r="I50" s="7">
        <v>19.166141766666669</v>
      </c>
      <c r="J50" s="7">
        <f t="shared" si="2"/>
        <v>0.19166141766666669</v>
      </c>
      <c r="K50" s="7">
        <v>1645.251</v>
      </c>
      <c r="L50" s="7">
        <f>(6*DeviceBaTiO3!$C$26)/3*((J50+1)-(J50+1)^(-2))</f>
        <v>1678.6429829121153</v>
      </c>
      <c r="M50" s="7"/>
      <c r="N50" s="7"/>
      <c r="O50" s="7"/>
    </row>
    <row r="51" spans="1:15" x14ac:dyDescent="0.35">
      <c r="A51" s="7">
        <v>24.365068100000002</v>
      </c>
      <c r="B51" s="7">
        <f t="shared" si="0"/>
        <v>0.24365068100000001</v>
      </c>
      <c r="C51" s="7">
        <v>16831.108</v>
      </c>
      <c r="D51" s="7">
        <f>(6*DeviceBaTiO3!$C$25)/3*((B51+1)-(B51+1)^(-2))</f>
        <v>16768.682100046244</v>
      </c>
      <c r="E51" s="7">
        <v>23.795182300000004</v>
      </c>
      <c r="F51" s="7">
        <f t="shared" si="1"/>
        <v>0.23795182300000003</v>
      </c>
      <c r="G51" s="7">
        <v>70795.626666666663</v>
      </c>
      <c r="H51" s="7">
        <f>(6*DeviceBaTiO3!$C$27)/3*((F51+1)-(F51+1)^(-2))</f>
        <v>72727.72177624701</v>
      </c>
      <c r="I51" s="7">
        <v>19.606341766666667</v>
      </c>
      <c r="J51" s="7">
        <f t="shared" si="2"/>
        <v>0.19606341766666666</v>
      </c>
      <c r="K51" s="7">
        <v>1684.8343333333335</v>
      </c>
      <c r="L51" s="7">
        <f>(6*DeviceBaTiO3!$C$26)/3*((J51+1)-(J51+1)^(-2))</f>
        <v>1711.6188533223426</v>
      </c>
      <c r="M51" s="7"/>
      <c r="N51" s="7"/>
      <c r="O51" s="7"/>
    </row>
    <row r="52" spans="1:15" x14ac:dyDescent="0.35">
      <c r="A52" s="7">
        <v>24.907501433333334</v>
      </c>
      <c r="B52" s="7">
        <f t="shared" si="0"/>
        <v>0.24907501433333334</v>
      </c>
      <c r="C52" s="7">
        <v>17108.84133333333</v>
      </c>
      <c r="D52" s="7">
        <f>(6*DeviceBaTiO3!$C$25)/3*((B52+1)-(B52+1)^(-2))</f>
        <v>17078.378683907293</v>
      </c>
      <c r="E52" s="7">
        <v>24.3502823</v>
      </c>
      <c r="F52" s="7">
        <f t="shared" si="1"/>
        <v>0.24350282300000001</v>
      </c>
      <c r="G52" s="7">
        <v>71998.193333333329</v>
      </c>
      <c r="H52" s="7">
        <f>(6*DeviceBaTiO3!$C$27)/3*((F52+1)-(F52+1)^(-2))</f>
        <v>74139.417978573154</v>
      </c>
      <c r="I52" s="7">
        <v>20.010008433333336</v>
      </c>
      <c r="J52" s="7">
        <f t="shared" si="2"/>
        <v>0.20010008433333337</v>
      </c>
      <c r="K52" s="7">
        <v>1699.3143333333337</v>
      </c>
      <c r="L52" s="7">
        <f>(6*DeviceBaTiO3!$C$26)/3*((J52+1)-(J52+1)^(-2))</f>
        <v>1741.6859418408555</v>
      </c>
      <c r="M52" s="7"/>
      <c r="N52" s="7"/>
      <c r="O52" s="7"/>
    </row>
    <row r="53" spans="1:15" x14ac:dyDescent="0.35">
      <c r="A53" s="7">
        <v>25.375968099999998</v>
      </c>
      <c r="B53" s="7">
        <f t="shared" si="0"/>
        <v>0.25375968099999996</v>
      </c>
      <c r="C53" s="7">
        <v>17384.808000000001</v>
      </c>
      <c r="D53" s="7">
        <f>(6*DeviceBaTiO3!$C$25)/3*((B53+1)-(B53+1)^(-2))</f>
        <v>17344.20433655068</v>
      </c>
      <c r="E53" s="7">
        <v>24.755382299999997</v>
      </c>
      <c r="F53" s="7">
        <f t="shared" si="1"/>
        <v>0.24755382299999998</v>
      </c>
      <c r="G53" s="7">
        <v>73153.293333333335</v>
      </c>
      <c r="H53" s="7">
        <f>(6*DeviceBaTiO3!$C$27)/3*((F53+1)-(F53+1)^(-2))</f>
        <v>75163.570588427639</v>
      </c>
      <c r="I53" s="7">
        <v>20.342841766666666</v>
      </c>
      <c r="J53" s="7">
        <f t="shared" si="2"/>
        <v>0.20342841766666667</v>
      </c>
      <c r="K53" s="7">
        <v>1737.8543333333337</v>
      </c>
      <c r="L53" s="7">
        <f>(6*DeviceBaTiO3!$C$26)/3*((J53+1)-(J53+1)^(-2))</f>
        <v>1766.354829365046</v>
      </c>
      <c r="M53" s="7"/>
      <c r="N53" s="7"/>
      <c r="O53" s="7"/>
    </row>
    <row r="54" spans="1:15" x14ac:dyDescent="0.35">
      <c r="A54" s="7">
        <v>25.940568099999997</v>
      </c>
      <c r="B54" s="7">
        <f t="shared" si="0"/>
        <v>0.25940568099999994</v>
      </c>
      <c r="C54" s="7">
        <v>17662.608000000004</v>
      </c>
      <c r="D54" s="7">
        <f>(6*DeviceBaTiO3!$C$25)/3*((B54+1)-(B54+1)^(-2))</f>
        <v>17662.592867695203</v>
      </c>
      <c r="E54" s="7">
        <v>25.3076823</v>
      </c>
      <c r="F54" s="7">
        <f t="shared" si="1"/>
        <v>0.25307682300000001</v>
      </c>
      <c r="G54" s="7">
        <v>74335.426666666666</v>
      </c>
      <c r="H54" s="7">
        <f>(6*DeviceBaTiO3!$C$27)/3*((F54+1)-(F54+1)^(-2))</f>
        <v>76551.743794585913</v>
      </c>
      <c r="I54" s="7">
        <v>20.839175100000002</v>
      </c>
      <c r="J54" s="7">
        <f t="shared" si="2"/>
        <v>0.20839175100000001</v>
      </c>
      <c r="K54" s="7">
        <v>1779.2776666666666</v>
      </c>
      <c r="L54" s="7">
        <f>(6*DeviceBaTiO3!$C$26)/3*((J54+1)-(J54+1)^(-2))</f>
        <v>1802.9396383052831</v>
      </c>
      <c r="M54" s="7"/>
      <c r="N54" s="7"/>
      <c r="O54" s="7"/>
    </row>
    <row r="55" spans="1:15" x14ac:dyDescent="0.35">
      <c r="A55" s="7">
        <v>26.474968100000002</v>
      </c>
      <c r="B55" s="7">
        <f t="shared" si="0"/>
        <v>0.26474968100000001</v>
      </c>
      <c r="C55" s="7">
        <v>17921.074666666667</v>
      </c>
      <c r="D55" s="7">
        <f>(6*DeviceBaTiO3!$C$25)/3*((B55+1)-(B55+1)^(-2))</f>
        <v>17961.9834924159</v>
      </c>
      <c r="E55" s="7">
        <v>25.84011563333333</v>
      </c>
      <c r="F55" s="7">
        <f t="shared" si="1"/>
        <v>0.25840115633333327</v>
      </c>
      <c r="G55" s="7">
        <v>75474.79333333332</v>
      </c>
      <c r="H55" s="7">
        <f>(6*DeviceBaTiO3!$C$27)/3*((F55+1)-(F55+1)^(-2))</f>
        <v>77881.251063657342</v>
      </c>
      <c r="I55" s="7">
        <v>21.3110751</v>
      </c>
      <c r="J55" s="7">
        <f t="shared" si="2"/>
        <v>0.21311075099999999</v>
      </c>
      <c r="K55" s="7">
        <v>1797.9543333333331</v>
      </c>
      <c r="L55" s="7">
        <f>(6*DeviceBaTiO3!$C$26)/3*((J55+1)-(J55+1)^(-2))</f>
        <v>1837.5020180679978</v>
      </c>
      <c r="M55" s="7"/>
      <c r="N55" s="7"/>
      <c r="O55" s="7"/>
    </row>
    <row r="56" spans="1:15" x14ac:dyDescent="0.35">
      <c r="A56" s="7">
        <v>26.986734766666668</v>
      </c>
      <c r="B56" s="7">
        <f t="shared" si="0"/>
        <v>0.2698673476666667</v>
      </c>
      <c r="C56" s="7">
        <v>18204.308000000001</v>
      </c>
      <c r="D56" s="7">
        <f>(6*DeviceBaTiO3!$C$25)/3*((B56+1)-(B56+1)^(-2))</f>
        <v>18246.930713932659</v>
      </c>
      <c r="E56" s="7">
        <v>26.337748966666666</v>
      </c>
      <c r="F56" s="7">
        <f t="shared" si="1"/>
        <v>0.26337748966666669</v>
      </c>
      <c r="G56" s="7">
        <v>76648.56</v>
      </c>
      <c r="H56" s="7">
        <f>(6*DeviceBaTiO3!$C$27)/3*((F56+1)-(F56+1)^(-2))</f>
        <v>79116.240307539003</v>
      </c>
      <c r="I56" s="7">
        <v>21.659141766666668</v>
      </c>
      <c r="J56" s="7">
        <f t="shared" si="2"/>
        <v>0.21659141766666667</v>
      </c>
      <c r="K56" s="7">
        <v>1829.7443333333333</v>
      </c>
      <c r="L56" s="7">
        <f>(6*DeviceBaTiO3!$C$26)/3*((J56+1)-(J56+1)^(-2))</f>
        <v>1862.8584027596721</v>
      </c>
      <c r="M56" s="7"/>
      <c r="N56" s="7"/>
      <c r="O56" s="7"/>
    </row>
    <row r="57" spans="1:15" x14ac:dyDescent="0.35">
      <c r="A57" s="7">
        <v>27.445234766666669</v>
      </c>
      <c r="B57" s="7">
        <f t="shared" si="0"/>
        <v>0.27445234766666671</v>
      </c>
      <c r="C57" s="7">
        <v>18476.207999999999</v>
      </c>
      <c r="D57" s="7">
        <f>(6*DeviceBaTiO3!$C$25)/3*((B57+1)-(B57+1)^(-2))</f>
        <v>18500.777323506205</v>
      </c>
      <c r="E57" s="7">
        <v>26.898648966666666</v>
      </c>
      <c r="F57" s="7">
        <f t="shared" si="1"/>
        <v>0.26898648966666666</v>
      </c>
      <c r="G57" s="7">
        <v>77791.893333333341</v>
      </c>
      <c r="H57" s="7">
        <f>(6*DeviceBaTiO3!$C$27)/3*((F57+1)-(F57+1)^(-2))</f>
        <v>80499.55996172165</v>
      </c>
      <c r="I57" s="7">
        <v>22.116208433333338</v>
      </c>
      <c r="J57" s="7">
        <f t="shared" si="2"/>
        <v>0.22116208433333337</v>
      </c>
      <c r="K57" s="7">
        <v>1860.1910000000003</v>
      </c>
      <c r="L57" s="7">
        <f>(6*DeviceBaTiO3!$C$26)/3*((J57+1)-(J57+1)^(-2))</f>
        <v>1895.9820140410927</v>
      </c>
      <c r="M57" s="7"/>
      <c r="N57" s="7"/>
      <c r="O57" s="7"/>
    </row>
    <row r="58" spans="1:15" x14ac:dyDescent="0.35">
      <c r="A58" s="7">
        <v>28.008734766666663</v>
      </c>
      <c r="B58" s="7">
        <f t="shared" si="0"/>
        <v>0.28008734766666665</v>
      </c>
      <c r="C58" s="7">
        <v>18723.674666666666</v>
      </c>
      <c r="D58" s="7">
        <f>(6*DeviceBaTiO3!$C$25)/3*((B58+1)-(B58+1)^(-2))</f>
        <v>18810.919534297012</v>
      </c>
      <c r="E58" s="7">
        <v>27.357915633333334</v>
      </c>
      <c r="F58" s="7">
        <f t="shared" si="1"/>
        <v>0.27357915633333335</v>
      </c>
      <c r="G58" s="7">
        <v>78924.926666666666</v>
      </c>
      <c r="H58" s="7">
        <f>(6*DeviceBaTiO3!$C$27)/3*((F58+1)-(F58+1)^(-2))</f>
        <v>81625.485359509534</v>
      </c>
      <c r="I58" s="7">
        <v>22.554575100000005</v>
      </c>
      <c r="J58" s="7">
        <f t="shared" si="2"/>
        <v>0.22554575100000004</v>
      </c>
      <c r="K58" s="7">
        <v>1883.9976666666666</v>
      </c>
      <c r="L58" s="7">
        <f>(6*DeviceBaTiO3!$C$26)/3*((J58+1)-(J58+1)^(-2))</f>
        <v>1927.5680418209797</v>
      </c>
      <c r="M58" s="7"/>
      <c r="N58" s="7"/>
      <c r="O58" s="7"/>
    </row>
    <row r="59" spans="1:15" x14ac:dyDescent="0.35">
      <c r="A59" s="7">
        <v>28.503868099999995</v>
      </c>
      <c r="B59" s="7">
        <f t="shared" si="0"/>
        <v>0.28503868099999996</v>
      </c>
      <c r="C59" s="7">
        <v>18987.708000000002</v>
      </c>
      <c r="D59" s="7">
        <f>(6*DeviceBaTiO3!$C$25)/3*((B59+1)-(B59+1)^(-2))</f>
        <v>19081.78782029924</v>
      </c>
      <c r="E59" s="7">
        <v>27.934382299999999</v>
      </c>
      <c r="F59" s="7">
        <f t="shared" si="1"/>
        <v>0.27934382299999999</v>
      </c>
      <c r="G59" s="7">
        <v>80087.126666666663</v>
      </c>
      <c r="H59" s="7">
        <f>(6*DeviceBaTiO3!$C$27)/3*((F59+1)-(F59+1)^(-2))</f>
        <v>83030.28727069679</v>
      </c>
      <c r="I59" s="7">
        <v>22.924708433333333</v>
      </c>
      <c r="J59" s="7">
        <f t="shared" si="2"/>
        <v>0.22924708433333332</v>
      </c>
      <c r="K59" s="7">
        <v>1917.2476666666664</v>
      </c>
      <c r="L59" s="7">
        <f>(6*DeviceBaTiO3!$C$26)/3*((J59+1)-(J59+1)^(-2))</f>
        <v>1954.1004445685051</v>
      </c>
      <c r="M59" s="7"/>
      <c r="N59" s="7"/>
      <c r="O59" s="7"/>
    </row>
    <row r="60" spans="1:15" x14ac:dyDescent="0.35">
      <c r="A60" s="7">
        <v>29.063568099999998</v>
      </c>
      <c r="B60" s="7">
        <f t="shared" si="0"/>
        <v>0.29063568099999998</v>
      </c>
      <c r="C60" s="7">
        <v>19264.407999999999</v>
      </c>
      <c r="D60" s="7">
        <f>(6*DeviceBaTiO3!$C$25)/3*((B60+1)-(B60+1)^(-2))</f>
        <v>19386.155103539186</v>
      </c>
      <c r="E60" s="7">
        <v>28.433048966666664</v>
      </c>
      <c r="F60" s="7">
        <f t="shared" si="1"/>
        <v>0.28433048966666663</v>
      </c>
      <c r="G60" s="7">
        <v>81217.493333333317</v>
      </c>
      <c r="H60" s="7">
        <f>(6*DeviceBaTiO3!$C$27)/3*((F60+1)-(F60+1)^(-2))</f>
        <v>84238.031935516483</v>
      </c>
      <c r="I60" s="7">
        <v>23.397908433333338</v>
      </c>
      <c r="J60" s="7">
        <f t="shared" si="2"/>
        <v>0.23397908433333339</v>
      </c>
      <c r="K60" s="7">
        <v>1945.0176666666669</v>
      </c>
      <c r="L60" s="7">
        <f>(6*DeviceBaTiO3!$C$26)/3*((J60+1)-(J60+1)^(-2))</f>
        <v>1987.8406499077043</v>
      </c>
      <c r="M60" s="7"/>
      <c r="N60" s="7"/>
      <c r="O60" s="7"/>
    </row>
    <row r="61" spans="1:15" x14ac:dyDescent="0.35">
      <c r="A61" s="7">
        <v>29.604934766666663</v>
      </c>
      <c r="B61" s="7">
        <f t="shared" si="0"/>
        <v>0.29604934766666663</v>
      </c>
      <c r="C61" s="7">
        <v>19522.841333333337</v>
      </c>
      <c r="D61" s="7">
        <f>(6*DeviceBaTiO3!$C$25)/3*((B61+1)-(B61+1)^(-2))</f>
        <v>19678.742302792147</v>
      </c>
      <c r="E61" s="7">
        <v>28.949848966666668</v>
      </c>
      <c r="F61" s="7">
        <f t="shared" si="1"/>
        <v>0.28949848966666669</v>
      </c>
      <c r="G61" s="7">
        <v>82360.526666666658</v>
      </c>
      <c r="H61" s="7">
        <f>(6*DeviceBaTiO3!$C$27)/3*((F61+1)-(F61+1)^(-2))</f>
        <v>85482.507482822257</v>
      </c>
      <c r="I61" s="7">
        <v>23.822041766666668</v>
      </c>
      <c r="J61" s="7">
        <f t="shared" si="2"/>
        <v>0.23822041766666668</v>
      </c>
      <c r="K61" s="7">
        <v>1976.0310000000002</v>
      </c>
      <c r="L61" s="7">
        <f>(6*DeviceBaTiO3!$C$26)/3*((J61+1)-(J61+1)^(-2))</f>
        <v>2017.9126248570958</v>
      </c>
      <c r="M61" s="7"/>
      <c r="N61" s="7"/>
      <c r="O61" s="7"/>
    </row>
    <row r="62" spans="1:15" x14ac:dyDescent="0.35">
      <c r="A62" s="7">
        <v>30.070234766666669</v>
      </c>
      <c r="B62" s="7">
        <f t="shared" si="0"/>
        <v>0.3007023476666667</v>
      </c>
      <c r="C62" s="7">
        <v>19768.474666666665</v>
      </c>
      <c r="D62" s="7">
        <f>(6*DeviceBaTiO3!$C$25)/3*((B62+1)-(B62+1)^(-2))</f>
        <v>19928.818715765323</v>
      </c>
      <c r="E62" s="7">
        <v>29.420015633333332</v>
      </c>
      <c r="F62" s="7">
        <f t="shared" si="1"/>
        <v>0.2942001563333333</v>
      </c>
      <c r="G62" s="7">
        <v>83501.993333333317</v>
      </c>
      <c r="H62" s="7">
        <f>(6*DeviceBaTiO3!$C$27)/3*((F62+1)-(F62+1)^(-2))</f>
        <v>86608.430071185605</v>
      </c>
      <c r="I62" s="7">
        <v>24.247341766666665</v>
      </c>
      <c r="J62" s="7">
        <f t="shared" si="2"/>
        <v>0.24247341766666664</v>
      </c>
      <c r="K62" s="7">
        <v>2005.7443333333329</v>
      </c>
      <c r="L62" s="7">
        <f>(6*DeviceBaTiO3!$C$26)/3*((J62+1)-(J62+1)^(-2))</f>
        <v>2047.9085474610511</v>
      </c>
      <c r="M62" s="7"/>
      <c r="N62" s="7"/>
      <c r="O62" s="7"/>
    </row>
    <row r="63" spans="1:15" x14ac:dyDescent="0.35">
      <c r="A63" s="7">
        <v>30.648834766666667</v>
      </c>
      <c r="B63" s="7">
        <f t="shared" si="0"/>
        <v>0.30648834766666666</v>
      </c>
      <c r="C63" s="7">
        <v>20042.508000000002</v>
      </c>
      <c r="D63" s="7">
        <f>(6*DeviceBaTiO3!$C$25)/3*((B63+1)-(B63+1)^(-2))</f>
        <v>20238.012587727368</v>
      </c>
      <c r="E63" s="7">
        <v>29.971282299999999</v>
      </c>
      <c r="F63" s="7">
        <f t="shared" si="1"/>
        <v>0.29971282299999996</v>
      </c>
      <c r="G63" s="7">
        <v>84641.693333333344</v>
      </c>
      <c r="H63" s="7">
        <f>(6*DeviceBaTiO3!$C$27)/3*((F63+1)-(F63+1)^(-2))</f>
        <v>87921.091243481424</v>
      </c>
      <c r="I63" s="7">
        <v>24.648108433333334</v>
      </c>
      <c r="J63" s="7">
        <f t="shared" si="2"/>
        <v>0.24648108433333335</v>
      </c>
      <c r="K63" s="7">
        <v>2044.1276666666668</v>
      </c>
      <c r="L63" s="7">
        <f>(6*DeviceBaTiO3!$C$26)/3*((J63+1)-(J63+1)^(-2))</f>
        <v>2076.0306074309683</v>
      </c>
      <c r="M63" s="7"/>
      <c r="N63" s="7"/>
      <c r="O63" s="7"/>
    </row>
    <row r="64" spans="1:15" x14ac:dyDescent="0.35">
      <c r="A64" s="7">
        <v>31.117034766666666</v>
      </c>
      <c r="B64" s="7">
        <f t="shared" si="0"/>
        <v>0.31117034766666668</v>
      </c>
      <c r="C64" s="7">
        <v>20300.707999999999</v>
      </c>
      <c r="D64" s="7">
        <f>(6*DeviceBaTiO3!$C$25)/3*((B64+1)-(B64+1)^(-2))</f>
        <v>20486.791714740892</v>
      </c>
      <c r="E64" s="7">
        <v>30.398148966666668</v>
      </c>
      <c r="F64" s="7">
        <f t="shared" si="1"/>
        <v>0.30398148966666666</v>
      </c>
      <c r="G64" s="7">
        <v>85767.96</v>
      </c>
      <c r="H64" s="7">
        <f>(6*DeviceBaTiO3!$C$27)/3*((F64+1)-(F64+1)^(-2))</f>
        <v>88932.074321141321</v>
      </c>
      <c r="I64" s="7">
        <v>25.067841766666664</v>
      </c>
      <c r="J64" s="7">
        <f t="shared" si="2"/>
        <v>0.25067841766666665</v>
      </c>
      <c r="K64" s="7">
        <v>2062.7309999999998</v>
      </c>
      <c r="L64" s="7">
        <f>(6*DeviceBaTiO3!$C$26)/3*((J64+1)-(J64+1)^(-2))</f>
        <v>2105.336215537131</v>
      </c>
      <c r="M64" s="7"/>
      <c r="N64" s="7"/>
      <c r="O64" s="7"/>
    </row>
    <row r="65" spans="1:15" x14ac:dyDescent="0.35">
      <c r="A65" s="7">
        <v>31.647668099999994</v>
      </c>
      <c r="B65" s="7">
        <f t="shared" si="0"/>
        <v>0.31647668099999993</v>
      </c>
      <c r="C65" s="7">
        <v>20550.241333333335</v>
      </c>
      <c r="D65" s="7">
        <f>(6*DeviceBaTiO3!$C$25)/3*((B65+1)-(B65+1)^(-2))</f>
        <v>20767.234994509592</v>
      </c>
      <c r="E65" s="7">
        <v>30.989682299999998</v>
      </c>
      <c r="F65" s="7">
        <f t="shared" si="1"/>
        <v>0.30989682299999999</v>
      </c>
      <c r="G65" s="7">
        <v>86894.826666666675</v>
      </c>
      <c r="H65" s="7">
        <f>(6*DeviceBaTiO3!$C$27)/3*((F65+1)-(F65+1)^(-2))</f>
        <v>90325.298484864528</v>
      </c>
      <c r="I65" s="7">
        <v>25.486641766666665</v>
      </c>
      <c r="J65" s="7">
        <f t="shared" si="2"/>
        <v>0.25486641766666662</v>
      </c>
      <c r="K65" s="7">
        <v>2085.5276666666668</v>
      </c>
      <c r="L65" s="7">
        <f>(6*DeviceBaTiO3!$C$26)/3*((J65+1)-(J65+1)^(-2))</f>
        <v>2134.4283749258889</v>
      </c>
      <c r="M65" s="7"/>
      <c r="N65" s="7"/>
      <c r="O65" s="7"/>
    </row>
    <row r="66" spans="1:15" x14ac:dyDescent="0.35">
      <c r="A66" s="7">
        <v>32.158368099999997</v>
      </c>
      <c r="B66" s="7">
        <f t="shared" si="0"/>
        <v>0.32158368099999995</v>
      </c>
      <c r="C66" s="7">
        <v>20802.641333333329</v>
      </c>
      <c r="D66" s="7">
        <f>(6*DeviceBaTiO3!$C$25)/3*((B66+1)-(B66+1)^(-2))</f>
        <v>21035.65135007555</v>
      </c>
      <c r="E66" s="7">
        <v>31.375148966666661</v>
      </c>
      <c r="F66" s="7">
        <f t="shared" si="1"/>
        <v>0.31375148966666661</v>
      </c>
      <c r="G66" s="7">
        <v>88004.82666666666</v>
      </c>
      <c r="H66" s="7">
        <f>(6*DeviceBaTiO3!$C$27)/3*((F66+1)-(F66+1)^(-2))</f>
        <v>91228.40133955967</v>
      </c>
      <c r="I66" s="7">
        <v>25.798075100000002</v>
      </c>
      <c r="J66" s="7">
        <f t="shared" si="2"/>
        <v>0.25798075100000001</v>
      </c>
      <c r="K66" s="7">
        <v>2127.6810000000005</v>
      </c>
      <c r="L66" s="7">
        <f>(6*DeviceBaTiO3!$C$26)/3*((J66+1)-(J66+1)^(-2))</f>
        <v>2155.9673948064028</v>
      </c>
      <c r="M66" s="7"/>
      <c r="N66" s="7"/>
      <c r="O66" s="7"/>
    </row>
    <row r="67" spans="1:15" x14ac:dyDescent="0.35">
      <c r="A67" s="7">
        <v>32.724134766666666</v>
      </c>
      <c r="B67" s="7">
        <f t="shared" si="0"/>
        <v>0.32724134766666668</v>
      </c>
      <c r="C67" s="7">
        <v>21066.108</v>
      </c>
      <c r="D67" s="7">
        <f>(6*DeviceBaTiO3!$C$25)/3*((B67+1)-(B67+1)^(-2))</f>
        <v>21331.328790351388</v>
      </c>
      <c r="E67" s="7">
        <v>31.919048966666669</v>
      </c>
      <c r="F67" s="7">
        <f t="shared" si="1"/>
        <v>0.31919048966666669</v>
      </c>
      <c r="G67" s="7">
        <v>89141.193333333329</v>
      </c>
      <c r="H67" s="7">
        <f>(6*DeviceBaTiO3!$C$27)/3*((F67+1)-(F67+1)^(-2))</f>
        <v>92496.380729550001</v>
      </c>
      <c r="I67" s="7">
        <v>26.346741766666668</v>
      </c>
      <c r="J67" s="7">
        <f t="shared" si="2"/>
        <v>0.2634674176666667</v>
      </c>
      <c r="K67" s="7">
        <v>2138.5876666666663</v>
      </c>
      <c r="L67" s="7">
        <f>(6*DeviceBaTiO3!$C$26)/3*((J67+1)-(J67+1)^(-2))</f>
        <v>2193.7195085071485</v>
      </c>
      <c r="M67" s="7"/>
      <c r="N67" s="7"/>
      <c r="O67" s="7"/>
    </row>
    <row r="68" spans="1:15" x14ac:dyDescent="0.35">
      <c r="A68" s="7">
        <v>33.240801433333338</v>
      </c>
      <c r="B68" s="7">
        <f t="shared" si="0"/>
        <v>0.33240801433333339</v>
      </c>
      <c r="C68" s="7">
        <v>21314.008000000002</v>
      </c>
      <c r="D68" s="7">
        <f>(6*DeviceBaTiO3!$C$25)/3*((B68+1)-(B68+1)^(-2))</f>
        <v>21599.826705613479</v>
      </c>
      <c r="E68" s="7">
        <v>32.50041563333334</v>
      </c>
      <c r="F68" s="7">
        <f t="shared" si="1"/>
        <v>0.3250041563333334</v>
      </c>
      <c r="G68" s="7">
        <v>90237.093333333338</v>
      </c>
      <c r="H68" s="7">
        <f>(6*DeviceBaTiO3!$C$27)/3*((F68+1)-(F68+1)^(-2))</f>
        <v>93843.657523955146</v>
      </c>
      <c r="I68" s="7">
        <v>26.655808433333334</v>
      </c>
      <c r="J68" s="7">
        <f t="shared" si="2"/>
        <v>0.26655808433333333</v>
      </c>
      <c r="K68" s="7">
        <v>2187.094333333333</v>
      </c>
      <c r="L68" s="7">
        <f>(6*DeviceBaTiO3!$C$26)/3*((J68+1)-(J68+1)^(-2))</f>
        <v>2214.8777184793112</v>
      </c>
      <c r="M68" s="7"/>
      <c r="N68" s="7"/>
      <c r="O68" s="7"/>
    </row>
    <row r="69" spans="1:15" x14ac:dyDescent="0.35">
      <c r="A69" s="7">
        <v>33.727134766666666</v>
      </c>
      <c r="B69" s="7">
        <f t="shared" ref="B69:B132" si="3">A69/100</f>
        <v>0.33727134766666667</v>
      </c>
      <c r="C69" s="7">
        <v>21560.941333333336</v>
      </c>
      <c r="D69" s="7">
        <f>(6*DeviceBaTiO3!$C$25)/3*((B69+1)-(B69+1)^(-2))</f>
        <v>21851.256821629449</v>
      </c>
      <c r="E69" s="7">
        <v>33.031548966666669</v>
      </c>
      <c r="F69" s="7">
        <f t="shared" ref="F69:F132" si="4">E69/100</f>
        <v>0.33031548966666668</v>
      </c>
      <c r="G69" s="7">
        <v>91344.326666666675</v>
      </c>
      <c r="H69" s="7">
        <f>(6*DeviceBaTiO3!$C$27)/3*((F69+1)-(F69+1)^(-2))</f>
        <v>95067.373638732723</v>
      </c>
      <c r="I69" s="7">
        <v>27.1935751</v>
      </c>
      <c r="J69" s="7">
        <f t="shared" ref="J69:J129" si="5">I69/100</f>
        <v>0.271935751</v>
      </c>
      <c r="K69" s="7">
        <v>2196.1476666666667</v>
      </c>
      <c r="L69" s="7">
        <f>(6*DeviceBaTiO3!$C$26)/3*((J69+1)-(J69+1)^(-2))</f>
        <v>2251.5099790340432</v>
      </c>
      <c r="M69" s="7"/>
      <c r="N69" s="7"/>
      <c r="O69" s="7"/>
    </row>
    <row r="70" spans="1:15" x14ac:dyDescent="0.35">
      <c r="A70" s="7">
        <v>34.319701433333329</v>
      </c>
      <c r="B70" s="7">
        <f t="shared" si="3"/>
        <v>0.34319701433333327</v>
      </c>
      <c r="C70" s="7">
        <v>21805.607999999997</v>
      </c>
      <c r="D70" s="7">
        <f>(6*DeviceBaTiO3!$C$25)/3*((B70+1)-(B70+1)^(-2))</f>
        <v>22155.926107887299</v>
      </c>
      <c r="E70" s="7">
        <v>33.428315633333334</v>
      </c>
      <c r="F70" s="7">
        <f t="shared" si="4"/>
        <v>0.33428315633333333</v>
      </c>
      <c r="G70" s="7">
        <v>92460.159999999989</v>
      </c>
      <c r="H70" s="7">
        <f>(6*DeviceBaTiO3!$C$27)/3*((F70+1)-(F70+1)^(-2))</f>
        <v>95977.125896878846</v>
      </c>
      <c r="I70" s="7">
        <v>27.606941766666665</v>
      </c>
      <c r="J70" s="7">
        <f t="shared" si="5"/>
        <v>0.27606941766666665</v>
      </c>
      <c r="K70" s="7">
        <v>2232.0176666666666</v>
      </c>
      <c r="L70" s="7">
        <f>(6*DeviceBaTiO3!$C$26)/3*((J70+1)-(J70+1)^(-2))</f>
        <v>2279.5128129028649</v>
      </c>
      <c r="M70" s="7"/>
      <c r="N70" s="7"/>
      <c r="O70" s="7"/>
    </row>
    <row r="71" spans="1:15" x14ac:dyDescent="0.35">
      <c r="A71" s="7">
        <v>34.795701433333335</v>
      </c>
      <c r="B71" s="7">
        <f t="shared" si="3"/>
        <v>0.34795701433333337</v>
      </c>
      <c r="C71" s="7">
        <v>22063.074666666664</v>
      </c>
      <c r="D71" s="7">
        <f>(6*DeviceBaTiO3!$C$25)/3*((B71+1)-(B71+1)^(-2))</f>
        <v>22399.344352011613</v>
      </c>
      <c r="E71" s="7">
        <v>34.041382300000002</v>
      </c>
      <c r="F71" s="7">
        <f t="shared" si="4"/>
        <v>0.340413823</v>
      </c>
      <c r="G71" s="7">
        <v>93568.159999999989</v>
      </c>
      <c r="H71" s="7">
        <f>(6*DeviceBaTiO3!$C$27)/3*((F71+1)-(F71+1)^(-2))</f>
        <v>97375.57159411817</v>
      </c>
      <c r="I71" s="7">
        <v>28.013341766666667</v>
      </c>
      <c r="J71" s="7">
        <f t="shared" si="5"/>
        <v>0.28013341766666666</v>
      </c>
      <c r="K71" s="7">
        <v>2266.6076666666668</v>
      </c>
      <c r="L71" s="7">
        <f>(6*DeviceBaTiO3!$C$26)/3*((J71+1)-(J71+1)^(-2))</f>
        <v>2306.9138872601875</v>
      </c>
      <c r="M71" s="7"/>
      <c r="N71" s="7"/>
      <c r="O71" s="7"/>
    </row>
    <row r="72" spans="1:15" x14ac:dyDescent="0.35">
      <c r="A72" s="7">
        <v>35.325834766666667</v>
      </c>
      <c r="B72" s="7">
        <f t="shared" si="3"/>
        <v>0.35325834766666664</v>
      </c>
      <c r="C72" s="7">
        <v>22306.308000000001</v>
      </c>
      <c r="D72" s="7">
        <f>(6*DeviceBaTiO3!$C$25)/3*((B72+1)-(B72+1)^(-2))</f>
        <v>22669.084988933922</v>
      </c>
      <c r="E72" s="7">
        <v>34.492515633333333</v>
      </c>
      <c r="F72" s="7">
        <f t="shared" si="4"/>
        <v>0.34492515633333332</v>
      </c>
      <c r="G72" s="7">
        <v>94690.86</v>
      </c>
      <c r="H72" s="7">
        <f>(6*DeviceBaTiO3!$C$27)/3*((F72+1)-(F72+1)^(-2))</f>
        <v>98399.084910156307</v>
      </c>
      <c r="I72" s="7">
        <v>28.454075100000001</v>
      </c>
      <c r="J72" s="7">
        <f t="shared" si="5"/>
        <v>0.28454075099999998</v>
      </c>
      <c r="K72" s="7">
        <v>2279.9676666666669</v>
      </c>
      <c r="L72" s="7">
        <f>(6*DeviceBaTiO3!$C$26)/3*((J72+1)-(J72+1)^(-2))</f>
        <v>2336.4862682454436</v>
      </c>
      <c r="M72" s="7"/>
      <c r="N72" s="7"/>
      <c r="O72" s="7"/>
    </row>
    <row r="73" spans="1:15" x14ac:dyDescent="0.35">
      <c r="A73" s="7">
        <v>35.869934766666667</v>
      </c>
      <c r="B73" s="7">
        <f t="shared" si="3"/>
        <v>0.35869934766666667</v>
      </c>
      <c r="C73" s="7">
        <v>22554.774666666664</v>
      </c>
      <c r="D73" s="7">
        <f>(6*DeviceBaTiO3!$C$25)/3*((B73+1)-(B73+1)^(-2))</f>
        <v>22944.463915605178</v>
      </c>
      <c r="E73" s="7">
        <v>35.075215633333336</v>
      </c>
      <c r="F73" s="7">
        <f t="shared" si="4"/>
        <v>0.35075215633333334</v>
      </c>
      <c r="G73" s="7">
        <v>95788.26</v>
      </c>
      <c r="H73" s="7">
        <f>(6*DeviceBaTiO3!$C$27)/3*((F73+1)-(F73+1)^(-2))</f>
        <v>99714.238272416405</v>
      </c>
      <c r="I73" s="7">
        <v>28.854708433333332</v>
      </c>
      <c r="J73" s="7">
        <f t="shared" si="5"/>
        <v>0.28854708433333331</v>
      </c>
      <c r="K73" s="7">
        <v>2317.0010000000002</v>
      </c>
      <c r="L73" s="7">
        <f>(6*DeviceBaTiO3!$C$26)/3*((J73+1)-(J73+1)^(-2))</f>
        <v>2363.2400567320428</v>
      </c>
      <c r="M73" s="7"/>
      <c r="N73" s="7"/>
      <c r="O73" s="7"/>
    </row>
    <row r="74" spans="1:15" x14ac:dyDescent="0.35">
      <c r="A74" s="7">
        <v>36.374068099999995</v>
      </c>
      <c r="B74" s="7">
        <f t="shared" si="3"/>
        <v>0.36374068099999995</v>
      </c>
      <c r="C74" s="7">
        <v>22800.941333333336</v>
      </c>
      <c r="D74" s="7">
        <f>(6*DeviceBaTiO3!$C$25)/3*((B74+1)-(B74+1)^(-2))</f>
        <v>23198.308016315576</v>
      </c>
      <c r="E74" s="7">
        <v>35.527215633333334</v>
      </c>
      <c r="F74" s="7">
        <f t="shared" si="4"/>
        <v>0.35527215633333337</v>
      </c>
      <c r="G74" s="7">
        <v>96901.26</v>
      </c>
      <c r="H74" s="7">
        <f>(6*DeviceBaTiO3!$C$27)/3*((F74+1)-(F74+1)^(-2))</f>
        <v>100729.15903790227</v>
      </c>
      <c r="I74" s="7">
        <v>29.327675100000004</v>
      </c>
      <c r="J74" s="7">
        <f t="shared" si="5"/>
        <v>0.29327675100000006</v>
      </c>
      <c r="K74" s="7">
        <v>2350.867666666667</v>
      </c>
      <c r="L74" s="7">
        <f>(6*DeviceBaTiO3!$C$26)/3*((J74+1)-(J74+1)^(-2))</f>
        <v>2394.6694483864517</v>
      </c>
      <c r="M74" s="7"/>
      <c r="N74" s="7"/>
      <c r="O74" s="7"/>
    </row>
    <row r="75" spans="1:15" x14ac:dyDescent="0.35">
      <c r="A75" s="7">
        <v>36.855668100000003</v>
      </c>
      <c r="B75" s="7">
        <f t="shared" si="3"/>
        <v>0.36855668100000005</v>
      </c>
      <c r="C75" s="7">
        <v>23037.074666666664</v>
      </c>
      <c r="D75" s="7">
        <f>(6*DeviceBaTiO3!$C$25)/3*((B75+1)-(B75+1)^(-2))</f>
        <v>23439.649365587571</v>
      </c>
      <c r="E75" s="7">
        <v>35.981448966666669</v>
      </c>
      <c r="F75" s="7">
        <f t="shared" si="4"/>
        <v>0.35981448966666668</v>
      </c>
      <c r="G75" s="7">
        <v>98015.26</v>
      </c>
      <c r="H75" s="7">
        <f>(6*DeviceBaTiO3!$C$27)/3*((F75+1)-(F75+1)^(-2))</f>
        <v>101744.54721566722</v>
      </c>
      <c r="I75" s="7">
        <v>29.691508433333336</v>
      </c>
      <c r="J75" s="7">
        <f t="shared" si="5"/>
        <v>0.29691508433333336</v>
      </c>
      <c r="K75" s="7">
        <v>2380.3010000000004</v>
      </c>
      <c r="L75" s="7">
        <f>(6*DeviceBaTiO3!$C$26)/3*((J75+1)-(J75+1)^(-2))</f>
        <v>2418.7341935557338</v>
      </c>
      <c r="M75" s="7"/>
      <c r="N75" s="7"/>
      <c r="O75" s="7"/>
    </row>
    <row r="76" spans="1:15" x14ac:dyDescent="0.35">
      <c r="A76" s="7">
        <v>37.398668100000002</v>
      </c>
      <c r="B76" s="7">
        <f t="shared" si="3"/>
        <v>0.37398668100000004</v>
      </c>
      <c r="C76" s="7">
        <v>23306.974666666665</v>
      </c>
      <c r="D76" s="7">
        <f>(6*DeviceBaTiO3!$C$25)/3*((B76+1)-(B76+1)^(-2))</f>
        <v>23710.424283824061</v>
      </c>
      <c r="E76" s="7">
        <v>36.525982300000003</v>
      </c>
      <c r="F76" s="7">
        <f t="shared" si="4"/>
        <v>0.36525982300000004</v>
      </c>
      <c r="G76" s="7">
        <v>99057.26</v>
      </c>
      <c r="H76" s="7">
        <f>(6*DeviceBaTiO3!$C$27)/3*((F76+1)-(F76+1)^(-2))</f>
        <v>102955.8680591974</v>
      </c>
      <c r="I76" s="7">
        <v>30.118508433333336</v>
      </c>
      <c r="J76" s="7">
        <f t="shared" si="5"/>
        <v>0.30118508433333335</v>
      </c>
      <c r="K76" s="7">
        <v>2406.4776666666671</v>
      </c>
      <c r="L76" s="7">
        <f>(6*DeviceBaTiO3!$C$26)/3*((J76+1)-(J76+1)^(-2))</f>
        <v>2446.8536890960731</v>
      </c>
      <c r="M76" s="7"/>
      <c r="N76" s="7"/>
      <c r="O76" s="7"/>
    </row>
    <row r="77" spans="1:15" x14ac:dyDescent="0.35">
      <c r="A77" s="7">
        <v>37.941134766666671</v>
      </c>
      <c r="B77" s="7">
        <f t="shared" si="3"/>
        <v>0.37941134766666673</v>
      </c>
      <c r="C77" s="7">
        <v>23534.374666666667</v>
      </c>
      <c r="D77" s="7">
        <f>(6*DeviceBaTiO3!$C$25)/3*((B77+1)-(B77+1)^(-2))</f>
        <v>23979.541223429638</v>
      </c>
      <c r="E77" s="7">
        <v>37.110382300000005</v>
      </c>
      <c r="F77" s="7">
        <f t="shared" si="4"/>
        <v>0.37110382300000005</v>
      </c>
      <c r="G77" s="7">
        <v>100180.26</v>
      </c>
      <c r="H77" s="7">
        <f>(6*DeviceBaTiO3!$C$27)/3*((F77+1)-(F77+1)^(-2))</f>
        <v>104248.79814005086</v>
      </c>
      <c r="I77" s="7">
        <v>30.556708433333338</v>
      </c>
      <c r="J77" s="7">
        <f t="shared" si="5"/>
        <v>0.30556708433333335</v>
      </c>
      <c r="K77" s="7">
        <v>2425.9876666666664</v>
      </c>
      <c r="L77" s="7">
        <f>(6*DeviceBaTiO3!$C$26)/3*((J77+1)-(J77+1)^(-2))</f>
        <v>2475.5741210115793</v>
      </c>
      <c r="M77" s="7"/>
      <c r="N77" s="7"/>
      <c r="O77" s="7"/>
    </row>
    <row r="78" spans="1:15" x14ac:dyDescent="0.35">
      <c r="A78" s="7">
        <v>38.438901433333335</v>
      </c>
      <c r="B78" s="7">
        <f t="shared" si="3"/>
        <v>0.38438901433333333</v>
      </c>
      <c r="C78" s="7">
        <v>23769.041333333331</v>
      </c>
      <c r="D78" s="7">
        <f>(6*DeviceBaTiO3!$C$25)/3*((B78+1)-(B78+1)^(-2))</f>
        <v>24225.277095908081</v>
      </c>
      <c r="E78" s="7">
        <v>37.608415633333337</v>
      </c>
      <c r="F78" s="7">
        <f t="shared" si="4"/>
        <v>0.37608415633333336</v>
      </c>
      <c r="G78" s="7">
        <v>101268.59333333334</v>
      </c>
      <c r="H78" s="7">
        <f>(6*DeviceBaTiO3!$C$27)/3*((F78+1)-(F78+1)^(-2))</f>
        <v>105344.96027743426</v>
      </c>
      <c r="I78" s="7">
        <v>30.86574176666667</v>
      </c>
      <c r="J78" s="7">
        <f t="shared" si="5"/>
        <v>0.30865741766666671</v>
      </c>
      <c r="K78" s="7">
        <v>2456.9043333333334</v>
      </c>
      <c r="L78" s="7">
        <f>(6*DeviceBaTiO3!$C$26)/3*((J78+1)-(J78+1)^(-2))</f>
        <v>2495.7465120428174</v>
      </c>
      <c r="M78" s="7"/>
      <c r="N78" s="7"/>
      <c r="O78" s="7"/>
    </row>
    <row r="79" spans="1:15" x14ac:dyDescent="0.35">
      <c r="A79" s="7">
        <v>38.98970143333333</v>
      </c>
      <c r="B79" s="7">
        <f t="shared" si="3"/>
        <v>0.38989701433333329</v>
      </c>
      <c r="C79" s="7">
        <v>24012.807999999997</v>
      </c>
      <c r="D79" s="7">
        <f>(6*DeviceBaTiO3!$C$25)/3*((B79+1)-(B79+1)^(-2))</f>
        <v>24495.870199706169</v>
      </c>
      <c r="E79" s="7">
        <v>38.082748966666664</v>
      </c>
      <c r="F79" s="7">
        <f t="shared" si="4"/>
        <v>0.38082748966666663</v>
      </c>
      <c r="G79" s="7">
        <v>102346.59333333334</v>
      </c>
      <c r="H79" s="7">
        <f>(6*DeviceBaTiO3!$C$27)/3*((F79+1)-(F79+1)^(-2))</f>
        <v>106384.16418342467</v>
      </c>
      <c r="I79" s="7">
        <v>31.399541766666669</v>
      </c>
      <c r="J79" s="7">
        <f t="shared" si="5"/>
        <v>0.31399541766666667</v>
      </c>
      <c r="K79" s="7">
        <v>2479.3809999999999</v>
      </c>
      <c r="L79" s="7">
        <f>(6*DeviceBaTiO3!$C$26)/3*((J79+1)-(J79+1)^(-2))</f>
        <v>2530.432609310617</v>
      </c>
      <c r="M79" s="7"/>
      <c r="N79" s="7"/>
      <c r="O79" s="7"/>
    </row>
    <row r="80" spans="1:15" x14ac:dyDescent="0.35">
      <c r="A80" s="7">
        <v>39.456168100000006</v>
      </c>
      <c r="B80" s="7">
        <f t="shared" si="3"/>
        <v>0.39456168100000005</v>
      </c>
      <c r="C80" s="7">
        <v>24255.941333333329</v>
      </c>
      <c r="D80" s="7">
        <f>(6*DeviceBaTiO3!$C$25)/3*((B80+1)-(B80+1)^(-2))</f>
        <v>24723.960463198251</v>
      </c>
      <c r="E80" s="7">
        <v>38.628782299999997</v>
      </c>
      <c r="F80" s="7">
        <f t="shared" si="4"/>
        <v>0.38628782299999997</v>
      </c>
      <c r="G80" s="7">
        <v>103417.92666666667</v>
      </c>
      <c r="H80" s="7">
        <f>(6*DeviceBaTiO3!$C$27)/3*((F80+1)-(F80+1)^(-2))</f>
        <v>107574.74583344501</v>
      </c>
      <c r="I80" s="7">
        <v>31.742908433333337</v>
      </c>
      <c r="J80" s="7">
        <f t="shared" si="5"/>
        <v>0.31742908433333339</v>
      </c>
      <c r="K80" s="7">
        <v>2503.1043333333332</v>
      </c>
      <c r="L80" s="7">
        <f>(6*DeviceBaTiO3!$C$26)/3*((J80+1)-(J80+1)^(-2))</f>
        <v>2552.6398493183979</v>
      </c>
      <c r="M80" s="7"/>
      <c r="N80" s="7"/>
      <c r="O80" s="7"/>
    </row>
    <row r="81" spans="1:15" x14ac:dyDescent="0.35">
      <c r="A81" s="7">
        <v>39.9970681</v>
      </c>
      <c r="B81" s="7">
        <f t="shared" si="3"/>
        <v>0.39997068099999999</v>
      </c>
      <c r="C81" s="7">
        <v>24497.308000000005</v>
      </c>
      <c r="D81" s="7">
        <f>(6*DeviceBaTiO3!$C$25)/3*((B81+1)-(B81+1)^(-2))</f>
        <v>24987.233814090465</v>
      </c>
      <c r="E81" s="7">
        <v>39.087115633333333</v>
      </c>
      <c r="F81" s="7">
        <f t="shared" si="4"/>
        <v>0.39087115633333336</v>
      </c>
      <c r="G81" s="7">
        <v>104504.59333333334</v>
      </c>
      <c r="H81" s="7">
        <f>(6*DeviceBaTiO3!$C$27)/3*((F81+1)-(F81+1)^(-2))</f>
        <v>108569.45549280464</v>
      </c>
      <c r="I81" s="7">
        <v>32.189141766666665</v>
      </c>
      <c r="J81" s="7">
        <f t="shared" si="5"/>
        <v>0.32189141766666668</v>
      </c>
      <c r="K81" s="7">
        <v>2530.6210000000005</v>
      </c>
      <c r="L81" s="7">
        <f>(6*DeviceBaTiO3!$C$26)/3*((J81+1)-(J81+1)^(-2))</f>
        <v>2581.3792789816284</v>
      </c>
      <c r="M81" s="7"/>
      <c r="N81" s="7"/>
      <c r="O81" s="7"/>
    </row>
    <row r="82" spans="1:15" x14ac:dyDescent="0.35">
      <c r="A82" s="7">
        <v>40.572001433333334</v>
      </c>
      <c r="B82" s="7">
        <f t="shared" si="3"/>
        <v>0.40572001433333332</v>
      </c>
      <c r="C82" s="7">
        <v>24740.641333333333</v>
      </c>
      <c r="D82" s="7">
        <f>(6*DeviceBaTiO3!$C$25)/3*((B82+1)-(B82+1)^(-2))</f>
        <v>25265.66562974015</v>
      </c>
      <c r="E82" s="7">
        <v>39.580415633333338</v>
      </c>
      <c r="F82" s="7">
        <f t="shared" si="4"/>
        <v>0.39580415633333338</v>
      </c>
      <c r="G82" s="7">
        <v>105575.59333333334</v>
      </c>
      <c r="H82" s="7">
        <f>(6*DeviceBaTiO3!$C$27)/3*((F82+1)-(F82+1)^(-2))</f>
        <v>109635.37898584799</v>
      </c>
      <c r="I82" s="7">
        <v>32.664108433333332</v>
      </c>
      <c r="J82" s="7">
        <f t="shared" si="5"/>
        <v>0.32664108433333333</v>
      </c>
      <c r="K82" s="7">
        <v>2573.8043333333335</v>
      </c>
      <c r="L82" s="7">
        <f>(6*DeviceBaTiO3!$C$26)/3*((J82+1)-(J82+1)^(-2))</f>
        <v>2611.8212670400662</v>
      </c>
      <c r="M82" s="7"/>
      <c r="N82" s="7"/>
      <c r="O82" s="7"/>
    </row>
    <row r="83" spans="1:15" x14ac:dyDescent="0.35">
      <c r="A83" s="7">
        <v>41.076034766666659</v>
      </c>
      <c r="B83" s="7">
        <f t="shared" si="3"/>
        <v>0.41076034766666658</v>
      </c>
      <c r="C83" s="7">
        <v>24973.608000000004</v>
      </c>
      <c r="D83" s="7">
        <f>(6*DeviceBaTiO3!$C$25)/3*((B83+1)-(B83+1)^(-2))</f>
        <v>25508.587393594975</v>
      </c>
      <c r="E83" s="7">
        <v>40.151548966666667</v>
      </c>
      <c r="F83" s="7">
        <f t="shared" si="4"/>
        <v>0.40151548966666667</v>
      </c>
      <c r="G83" s="7">
        <v>106670.26</v>
      </c>
      <c r="H83" s="7">
        <f>(6*DeviceBaTiO3!$C$27)/3*((F83+1)-(F83+1)^(-2))</f>
        <v>110863.52017280117</v>
      </c>
      <c r="I83" s="7">
        <v>33.084341766666668</v>
      </c>
      <c r="J83" s="7">
        <f t="shared" si="5"/>
        <v>0.33084341766666669</v>
      </c>
      <c r="K83" s="7">
        <v>2590.2876666666666</v>
      </c>
      <c r="L83" s="7">
        <f>(6*DeviceBaTiO3!$C$26)/3*((J83+1)-(J83+1)^(-2))</f>
        <v>2638.6296977820543</v>
      </c>
      <c r="M83" s="7"/>
      <c r="N83" s="7"/>
      <c r="O83" s="7"/>
    </row>
    <row r="84" spans="1:15" x14ac:dyDescent="0.35">
      <c r="A84" s="7">
        <v>41.578034766666669</v>
      </c>
      <c r="B84" s="7">
        <f t="shared" si="3"/>
        <v>0.41578034766666666</v>
      </c>
      <c r="C84" s="7">
        <v>25218.34133333333</v>
      </c>
      <c r="D84" s="7">
        <f>(6*DeviceBaTiO3!$C$25)/3*((B84+1)-(B84+1)^(-2))</f>
        <v>25749.454957807004</v>
      </c>
      <c r="E84" s="7">
        <v>40.68224896666667</v>
      </c>
      <c r="F84" s="7">
        <f t="shared" si="4"/>
        <v>0.40682248966666668</v>
      </c>
      <c r="G84" s="7">
        <v>107725.26000000001</v>
      </c>
      <c r="H84" s="7">
        <f>(6*DeviceBaTiO3!$C$27)/3*((F84+1)-(F84+1)^(-2))</f>
        <v>111999.06460725486</v>
      </c>
      <c r="I84" s="7">
        <v>33.441675099999998</v>
      </c>
      <c r="J84" s="7">
        <f t="shared" si="5"/>
        <v>0.33441675099999996</v>
      </c>
      <c r="K84" s="7">
        <v>2613.8309999999997</v>
      </c>
      <c r="L84" s="7">
        <f>(6*DeviceBaTiO3!$C$26)/3*((J84+1)-(J84+1)^(-2))</f>
        <v>2661.33391312703</v>
      </c>
      <c r="M84" s="7"/>
      <c r="N84" s="7"/>
      <c r="O84" s="7"/>
    </row>
    <row r="85" spans="1:15" x14ac:dyDescent="0.35">
      <c r="A85" s="7">
        <v>42.077868099999996</v>
      </c>
      <c r="B85" s="7">
        <f t="shared" si="3"/>
        <v>0.42077868099999999</v>
      </c>
      <c r="C85" s="7">
        <v>25438.274666666668</v>
      </c>
      <c r="D85" s="7">
        <f>(6*DeviceBaTiO3!$C$25)/3*((B85+1)-(B85+1)^(-2))</f>
        <v>25988.232825315372</v>
      </c>
      <c r="E85" s="7">
        <v>41.168582299999997</v>
      </c>
      <c r="F85" s="7">
        <f t="shared" si="4"/>
        <v>0.41168582299999995</v>
      </c>
      <c r="G85" s="7">
        <v>108803.26000000001</v>
      </c>
      <c r="H85" s="7">
        <f>(6*DeviceBaTiO3!$C$27)/3*((F85+1)-(F85+1)^(-2))</f>
        <v>113034.96909283528</v>
      </c>
      <c r="I85" s="7">
        <v>33.871175099999995</v>
      </c>
      <c r="J85" s="7">
        <f t="shared" si="5"/>
        <v>0.33871175099999995</v>
      </c>
      <c r="K85" s="7">
        <v>2646.7843333333335</v>
      </c>
      <c r="L85" s="7">
        <f>(6*DeviceBaTiO3!$C$26)/3*((J85+1)-(J85+1)^(-2))</f>
        <v>2688.5134183821433</v>
      </c>
      <c r="M85" s="7"/>
      <c r="N85" s="7"/>
      <c r="O85" s="7"/>
    </row>
    <row r="86" spans="1:15" x14ac:dyDescent="0.35">
      <c r="A86" s="7">
        <v>42.623334766666666</v>
      </c>
      <c r="B86" s="7">
        <f t="shared" si="3"/>
        <v>0.42623334766666665</v>
      </c>
      <c r="C86" s="7">
        <v>25683.507999999998</v>
      </c>
      <c r="D86" s="7">
        <f>(6*DeviceBaTiO3!$C$25)/3*((B86+1)-(B86+1)^(-2))</f>
        <v>26247.631996932349</v>
      </c>
      <c r="E86" s="7">
        <v>41.592182299999997</v>
      </c>
      <c r="F86" s="7">
        <f t="shared" si="4"/>
        <v>0.41592182299999997</v>
      </c>
      <c r="G86" s="7">
        <v>109884.59333333332</v>
      </c>
      <c r="H86" s="7">
        <f>(6*DeviceBaTiO3!$C$27)/3*((F86+1)-(F86+1)^(-2))</f>
        <v>113933.63043442715</v>
      </c>
      <c r="I86" s="7">
        <v>34.349508433333334</v>
      </c>
      <c r="J86" s="7">
        <f t="shared" si="5"/>
        <v>0.34349508433333331</v>
      </c>
      <c r="K86" s="7">
        <v>2670.5576666666661</v>
      </c>
      <c r="L86" s="7">
        <f>(6*DeviceBaTiO3!$C$26)/3*((J86+1)-(J86+1)^(-2))</f>
        <v>2718.643569829997</v>
      </c>
      <c r="M86" s="7"/>
      <c r="N86" s="7"/>
      <c r="O86" s="7"/>
    </row>
    <row r="87" spans="1:15" x14ac:dyDescent="0.35">
      <c r="A87" s="7">
        <v>43.180101433333334</v>
      </c>
      <c r="B87" s="7">
        <f t="shared" si="3"/>
        <v>0.43180101433333334</v>
      </c>
      <c r="C87" s="7">
        <v>25912.441333333332</v>
      </c>
      <c r="D87" s="7">
        <f>(6*DeviceBaTiO3!$C$25)/3*((B87+1)-(B87+1)^(-2))</f>
        <v>26511.155473119084</v>
      </c>
      <c r="E87" s="7">
        <v>42.177948966666669</v>
      </c>
      <c r="F87" s="7">
        <f t="shared" si="4"/>
        <v>0.42177948966666667</v>
      </c>
      <c r="G87" s="7">
        <v>110942.26</v>
      </c>
      <c r="H87" s="7">
        <f>(6*DeviceBaTiO3!$C$27)/3*((F87+1)-(F87+1)^(-2))</f>
        <v>115170.85202295463</v>
      </c>
      <c r="I87" s="7">
        <v>34.773808433333336</v>
      </c>
      <c r="J87" s="7">
        <f t="shared" si="5"/>
        <v>0.34773808433333336</v>
      </c>
      <c r="K87" s="7">
        <v>2695.9809999999998</v>
      </c>
      <c r="L87" s="7">
        <f>(6*DeviceBaTiO3!$C$26)/3*((J87+1)-(J87+1)^(-2))</f>
        <v>2745.2486573231076</v>
      </c>
      <c r="M87" s="7"/>
      <c r="N87" s="7"/>
      <c r="O87" s="7"/>
    </row>
    <row r="88" spans="1:15" x14ac:dyDescent="0.35">
      <c r="A88" s="7">
        <v>43.706734766666671</v>
      </c>
      <c r="B88" s="7">
        <f t="shared" si="3"/>
        <v>0.43706734766666672</v>
      </c>
      <c r="C88" s="7">
        <v>26170.774666666664</v>
      </c>
      <c r="D88" s="7">
        <f>(6*DeviceBaTiO3!$C$25)/3*((B88+1)-(B88+1)^(-2))</f>
        <v>26759.27240555955</v>
      </c>
      <c r="E88" s="7">
        <v>42.699182299999997</v>
      </c>
      <c r="F88" s="7">
        <f t="shared" si="4"/>
        <v>0.42699182299999999</v>
      </c>
      <c r="G88" s="7">
        <v>111983.92666666667</v>
      </c>
      <c r="H88" s="7">
        <f>(6*DeviceBaTiO3!$C$27)/3*((F88+1)-(F88+1)^(-2))</f>
        <v>116266.50428939314</v>
      </c>
      <c r="I88" s="7">
        <v>35.191975100000001</v>
      </c>
      <c r="J88" s="7">
        <f t="shared" si="5"/>
        <v>0.351919751</v>
      </c>
      <c r="K88" s="7">
        <v>2727.5043333333333</v>
      </c>
      <c r="L88" s="7">
        <f>(6*DeviceBaTiO3!$C$26)/3*((J88+1)-(J88+1)^(-2))</f>
        <v>2771.3588444537054</v>
      </c>
      <c r="M88" s="7"/>
      <c r="N88" s="7"/>
      <c r="O88" s="7"/>
    </row>
    <row r="89" spans="1:15" x14ac:dyDescent="0.35">
      <c r="A89" s="7">
        <v>44.168801433333336</v>
      </c>
      <c r="B89" s="7">
        <f t="shared" si="3"/>
        <v>0.44168801433333338</v>
      </c>
      <c r="C89" s="7">
        <v>26371.641333333333</v>
      </c>
      <c r="D89" s="7">
        <f>(6*DeviceBaTiO3!$C$25)/3*((B89+1)-(B89+1)^(-2))</f>
        <v>26976.066500892684</v>
      </c>
      <c r="E89" s="7">
        <v>43.162915633333334</v>
      </c>
      <c r="F89" s="7">
        <f t="shared" si="4"/>
        <v>0.43162915633333332</v>
      </c>
      <c r="G89" s="7">
        <v>113037.59333333334</v>
      </c>
      <c r="H89" s="7">
        <f>(6*DeviceBaTiO3!$C$27)/3*((F89+1)-(F89+1)^(-2))</f>
        <v>117237.18176035414</v>
      </c>
      <c r="I89" s="7">
        <v>35.493375100000002</v>
      </c>
      <c r="J89" s="7">
        <f t="shared" si="5"/>
        <v>0.35493375100000002</v>
      </c>
      <c r="K89" s="7">
        <v>2744.8976666666667</v>
      </c>
      <c r="L89" s="7">
        <f>(6*DeviceBaTiO3!$C$26)/3*((J89+1)-(J89+1)^(-2))</f>
        <v>2790.1110088322716</v>
      </c>
      <c r="M89" s="7"/>
      <c r="N89" s="7"/>
      <c r="O89" s="7"/>
    </row>
    <row r="90" spans="1:15" x14ac:dyDescent="0.35">
      <c r="A90" s="7">
        <v>44.715068100000003</v>
      </c>
      <c r="B90" s="7">
        <f t="shared" si="3"/>
        <v>0.44715068100000005</v>
      </c>
      <c r="C90" s="7">
        <v>26632.674666666662</v>
      </c>
      <c r="D90" s="7">
        <f>(6*DeviceBaTiO3!$C$25)/3*((B90+1)-(B90+1)^(-2))</f>
        <v>27231.292437904583</v>
      </c>
      <c r="E90" s="7">
        <v>43.696882299999999</v>
      </c>
      <c r="F90" s="7">
        <f t="shared" si="4"/>
        <v>0.43696882300000001</v>
      </c>
      <c r="G90" s="7">
        <v>114088.26</v>
      </c>
      <c r="H90" s="7">
        <f>(6*DeviceBaTiO3!$C$27)/3*((F90+1)-(F90+1)^(-2))</f>
        <v>118350.1468007825</v>
      </c>
      <c r="I90" s="7">
        <v>36.035208433333338</v>
      </c>
      <c r="J90" s="7">
        <f t="shared" si="5"/>
        <v>0.36035208433333338</v>
      </c>
      <c r="K90" s="7">
        <v>2776.9943333333331</v>
      </c>
      <c r="L90" s="7">
        <f>(6*DeviceBaTiO3!$C$26)/3*((J90+1)-(J90+1)^(-2))</f>
        <v>2823.6824626598932</v>
      </c>
      <c r="M90" s="7"/>
      <c r="N90" s="7"/>
      <c r="O90" s="7"/>
    </row>
    <row r="91" spans="1:15" x14ac:dyDescent="0.35">
      <c r="A91" s="7">
        <v>45.265801433333337</v>
      </c>
      <c r="B91" s="7">
        <f t="shared" si="3"/>
        <v>0.45265801433333336</v>
      </c>
      <c r="C91" s="7">
        <v>26846.641333333337</v>
      </c>
      <c r="D91" s="7">
        <f>(6*DeviceBaTiO3!$C$25)/3*((B91+1)-(B91+1)^(-2))</f>
        <v>27487.444746834022</v>
      </c>
      <c r="E91" s="7">
        <v>44.250815633333332</v>
      </c>
      <c r="F91" s="7">
        <f t="shared" si="4"/>
        <v>0.44250815633333329</v>
      </c>
      <c r="G91" s="7">
        <v>115116.59333333334</v>
      </c>
      <c r="H91" s="7">
        <f>(6*DeviceBaTiO3!$C$27)/3*((F91+1)-(F91+1)^(-2))</f>
        <v>119499.46244803605</v>
      </c>
      <c r="I91" s="7">
        <v>36.437208433333332</v>
      </c>
      <c r="J91" s="7">
        <f t="shared" si="5"/>
        <v>0.36437208433333335</v>
      </c>
      <c r="K91" s="7">
        <v>2803.8809999999999</v>
      </c>
      <c r="L91" s="7">
        <f>(6*DeviceBaTiO3!$C$26)/3*((J91+1)-(J91+1)^(-2))</f>
        <v>2848.4753632982574</v>
      </c>
      <c r="M91" s="7"/>
      <c r="N91" s="7"/>
      <c r="O91" s="7"/>
    </row>
    <row r="92" spans="1:15" x14ac:dyDescent="0.35">
      <c r="A92" s="7">
        <v>45.742668100000003</v>
      </c>
      <c r="B92" s="7">
        <f t="shared" si="3"/>
        <v>0.45742668100000006</v>
      </c>
      <c r="C92" s="7">
        <v>27083.808000000001</v>
      </c>
      <c r="D92" s="7">
        <f>(6*DeviceBaTiO3!$C$25)/3*((B92+1)-(B92+1)^(-2))</f>
        <v>27708.313053108639</v>
      </c>
      <c r="E92" s="7">
        <v>44.762315633333337</v>
      </c>
      <c r="F92" s="7">
        <f t="shared" si="4"/>
        <v>0.44762315633333338</v>
      </c>
      <c r="G92" s="7">
        <v>116145.59333333334</v>
      </c>
      <c r="H92" s="7">
        <f>(6*DeviceBaTiO3!$C$27)/3*((F92+1)-(F92+1)^(-2))</f>
        <v>120556.04358741271</v>
      </c>
      <c r="I92" s="7">
        <v>36.761575099999995</v>
      </c>
      <c r="J92" s="7">
        <f t="shared" si="5"/>
        <v>0.36761575099999994</v>
      </c>
      <c r="K92" s="7">
        <v>2830.7476666666662</v>
      </c>
      <c r="L92" s="7">
        <f>(6*DeviceBaTiO3!$C$26)/3*((J92+1)-(J92+1)^(-2))</f>
        <v>2868.4100186144133</v>
      </c>
      <c r="M92" s="7"/>
      <c r="N92" s="7"/>
      <c r="O92" s="7"/>
    </row>
    <row r="93" spans="1:15" x14ac:dyDescent="0.35">
      <c r="A93" s="7">
        <v>46.253201433333338</v>
      </c>
      <c r="B93" s="7">
        <f t="shared" si="3"/>
        <v>0.46253201433333335</v>
      </c>
      <c r="C93" s="7">
        <v>27309.841333333334</v>
      </c>
      <c r="D93" s="7">
        <f>(6*DeviceBaTiO3!$C$25)/3*((B93+1)-(B93+1)^(-2))</f>
        <v>27943.833543268742</v>
      </c>
      <c r="E93" s="7">
        <v>45.237682299999996</v>
      </c>
      <c r="F93" s="7">
        <f t="shared" si="4"/>
        <v>0.45237682299999998</v>
      </c>
      <c r="G93" s="7">
        <v>117175.92666666667</v>
      </c>
      <c r="H93" s="7">
        <f>(6*DeviceBaTiO3!$C$27)/3*((F93+1)-(F93+1)^(-2))</f>
        <v>121534.00327191225</v>
      </c>
      <c r="I93" s="7">
        <v>37.31620843333333</v>
      </c>
      <c r="J93" s="7">
        <f t="shared" si="5"/>
        <v>0.37316208433333331</v>
      </c>
      <c r="K93" s="7">
        <v>2862.1710000000003</v>
      </c>
      <c r="L93" s="7">
        <f>(6*DeviceBaTiO3!$C$26)/3*((J93+1)-(J93+1)^(-2))</f>
        <v>2902.3525593025356</v>
      </c>
      <c r="M93" s="7"/>
      <c r="N93" s="7"/>
      <c r="O93" s="7"/>
    </row>
    <row r="94" spans="1:15" x14ac:dyDescent="0.35">
      <c r="A94" s="7">
        <v>46.828068100000003</v>
      </c>
      <c r="B94" s="7">
        <f t="shared" si="3"/>
        <v>0.46828068100000003</v>
      </c>
      <c r="C94" s="7">
        <v>27544.941333333336</v>
      </c>
      <c r="D94" s="7">
        <f>(6*DeviceBaTiO3!$C$25)/3*((B94+1)-(B94+1)^(-2))</f>
        <v>28207.884120575152</v>
      </c>
      <c r="E94" s="7">
        <v>45.7174823</v>
      </c>
      <c r="F94" s="7">
        <f t="shared" si="4"/>
        <v>0.45717482300000001</v>
      </c>
      <c r="G94" s="7">
        <v>118242.25999999998</v>
      </c>
      <c r="H94" s="7">
        <f>(6*DeviceBaTiO3!$C$27)/3*((F94+1)-(F94+1)^(-2))</f>
        <v>122517.24509081704</v>
      </c>
      <c r="I94" s="7">
        <v>37.5624751</v>
      </c>
      <c r="J94" s="7">
        <f t="shared" si="5"/>
        <v>0.37562475099999998</v>
      </c>
      <c r="K94" s="7">
        <v>2880.3776666666663</v>
      </c>
      <c r="L94" s="7">
        <f>(6*DeviceBaTiO3!$C$26)/3*((J94+1)-(J94+1)^(-2))</f>
        <v>2917.3661435249028</v>
      </c>
      <c r="M94" s="7"/>
      <c r="N94" s="7"/>
      <c r="O94" s="7"/>
    </row>
    <row r="95" spans="1:15" x14ac:dyDescent="0.35">
      <c r="A95" s="7">
        <v>47.349768100000006</v>
      </c>
      <c r="B95" s="7">
        <f t="shared" si="3"/>
        <v>0.47349768100000006</v>
      </c>
      <c r="C95" s="7">
        <v>27782.541333333331</v>
      </c>
      <c r="D95" s="7">
        <f>(6*DeviceBaTiO3!$C$25)/3*((B95+1)-(B95+1)^(-2))</f>
        <v>28446.476364025835</v>
      </c>
      <c r="E95" s="7">
        <v>46.312215633333331</v>
      </c>
      <c r="F95" s="7">
        <f t="shared" si="4"/>
        <v>0.46312215633333331</v>
      </c>
      <c r="G95" s="7">
        <v>119263.59333333334</v>
      </c>
      <c r="H95" s="7">
        <f>(6*DeviceBaTiO3!$C$27)/3*((F95+1)-(F95+1)^(-2))</f>
        <v>123730.73977641936</v>
      </c>
      <c r="I95" s="7">
        <v>38.094108433333332</v>
      </c>
      <c r="J95" s="7">
        <f t="shared" si="5"/>
        <v>0.38094108433333335</v>
      </c>
      <c r="K95" s="7">
        <v>2906.6143333333334</v>
      </c>
      <c r="L95" s="7">
        <f>(6*DeviceBaTiO3!$C$26)/3*((J95+1)-(J95+1)^(-2))</f>
        <v>2949.658052331195</v>
      </c>
      <c r="M95" s="7"/>
      <c r="N95" s="7"/>
      <c r="O95" s="7"/>
    </row>
    <row r="96" spans="1:15" x14ac:dyDescent="0.35">
      <c r="A96" s="7">
        <v>47.875234766666665</v>
      </c>
      <c r="B96" s="7">
        <f t="shared" si="3"/>
        <v>0.47875234766666663</v>
      </c>
      <c r="C96" s="7">
        <v>28010.074666666664</v>
      </c>
      <c r="D96" s="7">
        <f>(6*DeviceBaTiO3!$C$25)/3*((B96+1)-(B96+1)^(-2))</f>
        <v>28685.807837733326</v>
      </c>
      <c r="E96" s="7">
        <v>46.800648966666671</v>
      </c>
      <c r="F96" s="7">
        <f t="shared" si="4"/>
        <v>0.46800648966666669</v>
      </c>
      <c r="G96" s="7">
        <v>120309.26000000001</v>
      </c>
      <c r="H96" s="7">
        <f>(6*DeviceBaTiO3!$C$27)/3*((F96+1)-(F96+1)^(-2))</f>
        <v>124723.03302335557</v>
      </c>
      <c r="I96" s="7">
        <v>38.546741766666663</v>
      </c>
      <c r="J96" s="7">
        <f t="shared" si="5"/>
        <v>0.38546741766666665</v>
      </c>
      <c r="K96" s="7">
        <v>2935.1243333333332</v>
      </c>
      <c r="L96" s="7">
        <f>(6*DeviceBaTiO3!$C$26)/3*((J96+1)-(J96+1)^(-2))</f>
        <v>2977.0247678327137</v>
      </c>
      <c r="M96" s="7"/>
      <c r="N96" s="7"/>
      <c r="O96" s="7"/>
    </row>
    <row r="97" spans="1:15" x14ac:dyDescent="0.35">
      <c r="A97" s="7">
        <v>48.360634766666664</v>
      </c>
      <c r="B97" s="7">
        <f t="shared" si="3"/>
        <v>0.48360634766666666</v>
      </c>
      <c r="C97" s="7">
        <v>28219.541333333334</v>
      </c>
      <c r="D97" s="7">
        <f>(6*DeviceBaTiO3!$C$25)/3*((B97+1)-(B97+1)^(-2))</f>
        <v>28906.025492163379</v>
      </c>
      <c r="E97" s="7">
        <v>47.249515633333338</v>
      </c>
      <c r="F97" s="7">
        <f t="shared" si="4"/>
        <v>0.47249515633333339</v>
      </c>
      <c r="G97" s="7">
        <v>121352.92666666668</v>
      </c>
      <c r="H97" s="7">
        <f>(6*DeviceBaTiO3!$C$27)/3*((F97+1)-(F97+1)^(-2))</f>
        <v>125631.56580535999</v>
      </c>
      <c r="I97" s="7">
        <v>38.905408433333328</v>
      </c>
      <c r="J97" s="7">
        <f t="shared" si="5"/>
        <v>0.38905408433333327</v>
      </c>
      <c r="K97" s="7">
        <v>2946.8610000000003</v>
      </c>
      <c r="L97" s="7">
        <f>(6*DeviceBaTiO3!$C$26)/3*((J97+1)-(J97+1)^(-2))</f>
        <v>2998.62849143637</v>
      </c>
      <c r="M97" s="7"/>
      <c r="N97" s="7"/>
      <c r="O97" s="7"/>
    </row>
    <row r="98" spans="1:15" x14ac:dyDescent="0.35">
      <c r="A98" s="7">
        <v>48.902868100000006</v>
      </c>
      <c r="B98" s="7">
        <f t="shared" si="3"/>
        <v>0.48902868100000008</v>
      </c>
      <c r="C98" s="7">
        <v>28479.441333333329</v>
      </c>
      <c r="D98" s="7">
        <f>(6*DeviceBaTiO3!$C$25)/3*((B98+1)-(B98+1)^(-2))</f>
        <v>29151.058931296535</v>
      </c>
      <c r="E98" s="7">
        <v>47.801315633333331</v>
      </c>
      <c r="F98" s="7">
        <f t="shared" si="4"/>
        <v>0.4780131563333333</v>
      </c>
      <c r="G98" s="7">
        <v>122392.92666666665</v>
      </c>
      <c r="H98" s="7">
        <f>(6*DeviceBaTiO3!$C$27)/3*((F98+1)-(F98+1)^(-2))</f>
        <v>126744.06853104089</v>
      </c>
      <c r="I98" s="7">
        <v>39.404408433333337</v>
      </c>
      <c r="J98" s="7">
        <f t="shared" si="5"/>
        <v>0.39404408433333338</v>
      </c>
      <c r="K98" s="7">
        <v>2983.7076666666662</v>
      </c>
      <c r="L98" s="7">
        <f>(6*DeviceBaTiO3!$C$26)/3*((J98+1)-(J98+1)^(-2))</f>
        <v>3028.5663685383674</v>
      </c>
      <c r="M98" s="7"/>
      <c r="N98" s="7"/>
      <c r="O98" s="7"/>
    </row>
    <row r="99" spans="1:15" x14ac:dyDescent="0.35">
      <c r="A99" s="7">
        <v>49.405901433333334</v>
      </c>
      <c r="B99" s="7">
        <f t="shared" si="3"/>
        <v>0.49405901433333332</v>
      </c>
      <c r="C99" s="7">
        <v>28670.308000000001</v>
      </c>
      <c r="D99" s="7">
        <f>(6*DeviceBaTiO3!$C$25)/3*((B99+1)-(B99+1)^(-2))</f>
        <v>29377.476560253646</v>
      </c>
      <c r="E99" s="7">
        <v>48.316382299999994</v>
      </c>
      <c r="F99" s="7">
        <f t="shared" si="4"/>
        <v>0.48316382299999994</v>
      </c>
      <c r="G99" s="7">
        <v>123427.59333333334</v>
      </c>
      <c r="H99" s="7">
        <f>(6*DeviceBaTiO3!$C$27)/3*((F99+1)-(F99+1)^(-2))</f>
        <v>127778.2189720184</v>
      </c>
      <c r="I99" s="7">
        <v>39.767808433333329</v>
      </c>
      <c r="J99" s="7">
        <f t="shared" si="5"/>
        <v>0.39767808433333329</v>
      </c>
      <c r="K99" s="7">
        <v>3009.1443333333341</v>
      </c>
      <c r="L99" s="7">
        <f>(6*DeviceBaTiO3!$C$26)/3*((J99+1)-(J99+1)^(-2))</f>
        <v>3050.2829815265241</v>
      </c>
      <c r="M99" s="7"/>
      <c r="N99" s="7"/>
      <c r="O99" s="7"/>
    </row>
    <row r="100" spans="1:15" x14ac:dyDescent="0.35">
      <c r="A100" s="7">
        <v>49.959234766666668</v>
      </c>
      <c r="B100" s="7">
        <f t="shared" si="3"/>
        <v>0.49959234766666666</v>
      </c>
      <c r="C100" s="7">
        <v>28913.308000000001</v>
      </c>
      <c r="D100" s="7">
        <f>(6*DeviceBaTiO3!$C$25)/3*((B100+1)-(B100+1)^(-2))</f>
        <v>29625.546539460149</v>
      </c>
      <c r="E100" s="7">
        <v>48.796215633333333</v>
      </c>
      <c r="F100" s="7">
        <f t="shared" si="4"/>
        <v>0.48796215633333334</v>
      </c>
      <c r="G100" s="7">
        <v>124467.26</v>
      </c>
      <c r="H100" s="7">
        <f>(6*DeviceBaTiO3!$C$27)/3*((F100+1)-(F100+1)^(-2))</f>
        <v>128737.95003258673</v>
      </c>
      <c r="I100" s="7">
        <v>40.247408433333334</v>
      </c>
      <c r="J100" s="7">
        <f t="shared" si="5"/>
        <v>0.40247408433333332</v>
      </c>
      <c r="K100" s="7">
        <v>3036.1709999999998</v>
      </c>
      <c r="L100" s="7">
        <f>(6*DeviceBaTiO3!$C$26)/3*((J100+1)-(J100+1)^(-2))</f>
        <v>3078.8343216244361</v>
      </c>
      <c r="M100" s="7"/>
      <c r="N100" s="7"/>
      <c r="O100" s="7"/>
    </row>
    <row r="101" spans="1:15" x14ac:dyDescent="0.35">
      <c r="A101" s="7">
        <v>50.444834766666666</v>
      </c>
      <c r="B101" s="7">
        <f t="shared" si="3"/>
        <v>0.50444834766666669</v>
      </c>
      <c r="C101" s="7">
        <v>29127.541333333331</v>
      </c>
      <c r="D101" s="7">
        <f>(6*DeviceBaTiO3!$C$25)/3*((B101+1)-(B101+1)^(-2))</f>
        <v>29842.409320466504</v>
      </c>
      <c r="E101" s="7">
        <v>49.350115633333338</v>
      </c>
      <c r="F101" s="7">
        <f t="shared" si="4"/>
        <v>0.49350115633333336</v>
      </c>
      <c r="G101" s="7">
        <v>125454.59333333334</v>
      </c>
      <c r="H101" s="7">
        <f>(6*DeviceBaTiO3!$C$27)/3*((F101+1)-(F101+1)^(-2))</f>
        <v>129841.47389488648</v>
      </c>
      <c r="I101" s="7">
        <v>40.636641766666664</v>
      </c>
      <c r="J101" s="7">
        <f t="shared" si="5"/>
        <v>0.40636641766666665</v>
      </c>
      <c r="K101" s="7">
        <v>3059.1610000000001</v>
      </c>
      <c r="L101" s="7">
        <f>(6*DeviceBaTiO3!$C$26)/3*((J101+1)-(J101+1)^(-2))</f>
        <v>3101.9156099125817</v>
      </c>
      <c r="M101" s="7"/>
      <c r="N101" s="7"/>
      <c r="O101" s="7"/>
    </row>
    <row r="102" spans="1:15" x14ac:dyDescent="0.35">
      <c r="A102" s="7">
        <v>50.914634766666666</v>
      </c>
      <c r="B102" s="7">
        <f t="shared" si="3"/>
        <v>0.50914634766666667</v>
      </c>
      <c r="C102" s="7">
        <v>29358.84133333333</v>
      </c>
      <c r="D102" s="7">
        <f>(6*DeviceBaTiO3!$C$25)/3*((B102+1)-(B102+1)^(-2))</f>
        <v>30051.477725688099</v>
      </c>
      <c r="E102" s="7">
        <v>49.740082300000005</v>
      </c>
      <c r="F102" s="7">
        <f t="shared" si="4"/>
        <v>0.49740082300000005</v>
      </c>
      <c r="G102" s="7">
        <v>126476.25999999998</v>
      </c>
      <c r="H102" s="7">
        <f>(6*DeviceBaTiO3!$C$27)/3*((F102+1)-(F102+1)^(-2))</f>
        <v>130615.63543609464</v>
      </c>
      <c r="I102" s="7">
        <v>41.033675100000004</v>
      </c>
      <c r="J102" s="7">
        <f t="shared" si="5"/>
        <v>0.41033675100000006</v>
      </c>
      <c r="K102" s="7">
        <v>3076.4776666666667</v>
      </c>
      <c r="L102" s="7">
        <f>(6*DeviceBaTiO3!$C$26)/3*((J102+1)-(J102+1)^(-2))</f>
        <v>3125.3769979269555</v>
      </c>
      <c r="M102" s="7"/>
      <c r="N102" s="7"/>
      <c r="O102" s="7"/>
    </row>
    <row r="103" spans="1:15" x14ac:dyDescent="0.35">
      <c r="A103" s="7">
        <v>51.511134766666665</v>
      </c>
      <c r="B103" s="7">
        <f t="shared" si="3"/>
        <v>0.51511134766666666</v>
      </c>
      <c r="C103" s="7">
        <v>29584.941333333332</v>
      </c>
      <c r="D103" s="7">
        <f>(6*DeviceBaTiO3!$C$25)/3*((B103+1)-(B103+1)^(-2))</f>
        <v>30315.897672007264</v>
      </c>
      <c r="E103" s="7">
        <v>50.334448966666663</v>
      </c>
      <c r="F103" s="7">
        <f t="shared" si="4"/>
        <v>0.50334448966666667</v>
      </c>
      <c r="G103" s="7">
        <v>127526.26</v>
      </c>
      <c r="H103" s="7">
        <f>(6*DeviceBaTiO3!$C$27)/3*((F103+1)-(F103+1)^(-2))</f>
        <v>131791.24252931279</v>
      </c>
      <c r="I103" s="7">
        <v>41.510075100000002</v>
      </c>
      <c r="J103" s="7">
        <f t="shared" si="5"/>
        <v>0.41510075099999999</v>
      </c>
      <c r="K103" s="7">
        <v>3107.7943333333333</v>
      </c>
      <c r="L103" s="7">
        <f>(6*DeviceBaTiO3!$C$26)/3*((J103+1)-(J103+1)^(-2))</f>
        <v>3153.4197253038346</v>
      </c>
      <c r="M103" s="7"/>
      <c r="N103" s="7"/>
      <c r="O103" s="7"/>
    </row>
    <row r="104" spans="1:15" x14ac:dyDescent="0.35">
      <c r="A104" s="7">
        <v>52.009468099999999</v>
      </c>
      <c r="B104" s="7">
        <f t="shared" si="3"/>
        <v>0.520094681</v>
      </c>
      <c r="C104" s="7">
        <v>29806.141333333333</v>
      </c>
      <c r="D104" s="7">
        <f>(6*DeviceBaTiO3!$C$25)/3*((B104+1)-(B104+1)^(-2))</f>
        <v>30535.928666159107</v>
      </c>
      <c r="E104" s="7">
        <v>50.828115633333333</v>
      </c>
      <c r="F104" s="7">
        <f t="shared" si="4"/>
        <v>0.50828115633333337</v>
      </c>
      <c r="G104" s="7">
        <v>128529.59333333334</v>
      </c>
      <c r="H104" s="7">
        <f>(6*DeviceBaTiO3!$C$27)/3*((F104+1)-(F104+1)^(-2))</f>
        <v>132763.75084346175</v>
      </c>
      <c r="I104" s="7">
        <v>41.876708433333334</v>
      </c>
      <c r="J104" s="7">
        <f t="shared" si="5"/>
        <v>0.41876708433333332</v>
      </c>
      <c r="K104" s="7">
        <v>3137.6443333333336</v>
      </c>
      <c r="L104" s="7">
        <f>(6*DeviceBaTiO3!$C$26)/3*((J104+1)-(J104+1)^(-2))</f>
        <v>3174.9214552915432</v>
      </c>
      <c r="M104" s="7"/>
      <c r="N104" s="7"/>
      <c r="O104" s="7"/>
    </row>
    <row r="105" spans="1:15" x14ac:dyDescent="0.35">
      <c r="A105" s="7">
        <v>52.572934766666663</v>
      </c>
      <c r="B105" s="7">
        <f t="shared" si="3"/>
        <v>0.52572934766666668</v>
      </c>
      <c r="C105" s="7">
        <v>30011.974666666665</v>
      </c>
      <c r="D105" s="7">
        <f>(6*DeviceBaTiO3!$C$25)/3*((B105+1)-(B105+1)^(-2))</f>
        <v>30783.774680760784</v>
      </c>
      <c r="E105" s="7">
        <v>51.305115633333337</v>
      </c>
      <c r="F105" s="7">
        <f t="shared" si="4"/>
        <v>0.51305115633333331</v>
      </c>
      <c r="G105" s="7">
        <v>129565.26</v>
      </c>
      <c r="H105" s="7">
        <f>(6*DeviceBaTiO3!$C$27)/3*((F105+1)-(F105+1)^(-2))</f>
        <v>133700.09149746445</v>
      </c>
      <c r="I105" s="7">
        <v>42.334875099999998</v>
      </c>
      <c r="J105" s="7">
        <f t="shared" si="5"/>
        <v>0.42334875099999997</v>
      </c>
      <c r="K105" s="7">
        <v>3153.6109999999999</v>
      </c>
      <c r="L105" s="7">
        <f>(6*DeviceBaTiO3!$C$26)/3*((J105+1)-(J105+1)^(-2))</f>
        <v>3201.6950156173921</v>
      </c>
      <c r="M105" s="7"/>
      <c r="N105" s="7"/>
      <c r="O105" s="7"/>
    </row>
    <row r="106" spans="1:15" x14ac:dyDescent="0.35">
      <c r="A106" s="7">
        <v>53.092501433333332</v>
      </c>
      <c r="B106" s="7">
        <f t="shared" si="3"/>
        <v>0.53092501433333328</v>
      </c>
      <c r="C106" s="7">
        <v>30237.808000000001</v>
      </c>
      <c r="D106" s="7">
        <f>(6*DeviceBaTiO3!$C$25)/3*((B106+1)-(B106+1)^(-2))</f>
        <v>31011.43564427572</v>
      </c>
      <c r="E106" s="7">
        <v>51.897915633333334</v>
      </c>
      <c r="F106" s="7">
        <f t="shared" si="4"/>
        <v>0.51897915633333336</v>
      </c>
      <c r="G106" s="7">
        <v>130568.92666666667</v>
      </c>
      <c r="H106" s="7">
        <f>(6*DeviceBaTiO3!$C$27)/3*((F106+1)-(F106+1)^(-2))</f>
        <v>134859.23992625822</v>
      </c>
      <c r="I106" s="7">
        <v>42.726041766666668</v>
      </c>
      <c r="J106" s="7">
        <f t="shared" si="5"/>
        <v>0.42726041766666667</v>
      </c>
      <c r="K106" s="7">
        <v>3188.5309999999999</v>
      </c>
      <c r="L106" s="7">
        <f>(6*DeviceBaTiO3!$C$26)/3*((J106+1)-(J106+1)^(-2))</f>
        <v>3224.4696666388645</v>
      </c>
      <c r="M106" s="7"/>
      <c r="N106" s="7"/>
      <c r="O106" s="7"/>
    </row>
    <row r="107" spans="1:15" x14ac:dyDescent="0.35">
      <c r="A107" s="7">
        <v>53.619034766666665</v>
      </c>
      <c r="B107" s="7">
        <f t="shared" si="3"/>
        <v>0.53619034766666662</v>
      </c>
      <c r="C107" s="7">
        <v>30475.008000000002</v>
      </c>
      <c r="D107" s="7">
        <f>(6*DeviceBaTiO3!$C$25)/3*((B107+1)-(B107+1)^(-2))</f>
        <v>31241.304453288365</v>
      </c>
      <c r="E107" s="7">
        <v>52.3717823</v>
      </c>
      <c r="F107" s="7">
        <f t="shared" si="4"/>
        <v>0.52371782300000003</v>
      </c>
      <c r="G107" s="7">
        <v>131581.92666666667</v>
      </c>
      <c r="H107" s="7">
        <f>(6*DeviceBaTiO3!$C$27)/3*((F107+1)-(F107+1)^(-2))</f>
        <v>135782.28637635041</v>
      </c>
      <c r="I107" s="7">
        <v>43.173108433333333</v>
      </c>
      <c r="J107" s="7">
        <f t="shared" si="5"/>
        <v>0.43173108433333335</v>
      </c>
      <c r="K107" s="7">
        <v>3205.5543333333335</v>
      </c>
      <c r="L107" s="7">
        <f>(6*DeviceBaTiO3!$C$26)/3*((J107+1)-(J107+1)^(-2))</f>
        <v>3250.4057000063544</v>
      </c>
      <c r="M107" s="7"/>
      <c r="N107" s="7"/>
      <c r="O107" s="7"/>
    </row>
    <row r="108" spans="1:15" x14ac:dyDescent="0.35">
      <c r="A108" s="7">
        <v>54.118501433333336</v>
      </c>
      <c r="B108" s="7">
        <f t="shared" si="3"/>
        <v>0.54118501433333333</v>
      </c>
      <c r="C108" s="7">
        <v>30680.574666666667</v>
      </c>
      <c r="D108" s="7">
        <f>(6*DeviceBaTiO3!$C$25)/3*((B108+1)-(B108+1)^(-2))</f>
        <v>31458.581303026418</v>
      </c>
      <c r="E108" s="7">
        <v>52.803582299999995</v>
      </c>
      <c r="F108" s="7">
        <f t="shared" si="4"/>
        <v>0.52803582299999996</v>
      </c>
      <c r="G108" s="7">
        <v>132562.59333333332</v>
      </c>
      <c r="H108" s="7">
        <f>(6*DeviceBaTiO3!$C$27)/3*((F108+1)-(F108+1)^(-2))</f>
        <v>136620.68618101595</v>
      </c>
      <c r="I108" s="7">
        <v>43.633008433333337</v>
      </c>
      <c r="J108" s="7">
        <f t="shared" si="5"/>
        <v>0.43633008433333337</v>
      </c>
      <c r="K108" s="7">
        <v>3228.5843333333337</v>
      </c>
      <c r="L108" s="7">
        <f>(6*DeviceBaTiO3!$C$26)/3*((J108+1)-(J108+1)^(-2))</f>
        <v>3276.9837018979861</v>
      </c>
      <c r="M108" s="7"/>
      <c r="N108" s="7"/>
      <c r="O108" s="7"/>
    </row>
    <row r="109" spans="1:15" x14ac:dyDescent="0.35">
      <c r="A109" s="7">
        <v>54.650934766666666</v>
      </c>
      <c r="B109" s="7">
        <f t="shared" si="3"/>
        <v>0.5465093476666667</v>
      </c>
      <c r="C109" s="7">
        <v>30876.874666666663</v>
      </c>
      <c r="D109" s="7">
        <f>(6*DeviceBaTiO3!$C$25)/3*((B109+1)-(B109+1)^(-2))</f>
        <v>31689.378995338207</v>
      </c>
      <c r="E109" s="7">
        <v>53.427782300000011</v>
      </c>
      <c r="F109" s="7">
        <f t="shared" si="4"/>
        <v>0.53427782300000015</v>
      </c>
      <c r="G109" s="7">
        <v>133609.92666666667</v>
      </c>
      <c r="H109" s="7">
        <f>(6*DeviceBaTiO3!$C$27)/3*((F109+1)-(F109+1)^(-2))</f>
        <v>137828.15877341034</v>
      </c>
      <c r="I109" s="7">
        <v>44.038541766666668</v>
      </c>
      <c r="J109" s="7">
        <f t="shared" si="5"/>
        <v>0.44038541766666667</v>
      </c>
      <c r="K109" s="7">
        <v>3275.181</v>
      </c>
      <c r="L109" s="7">
        <f>(6*DeviceBaTiO3!$C$26)/3*((J109+1)-(J109+1)^(-2))</f>
        <v>3300.3345765030199</v>
      </c>
      <c r="M109" s="7"/>
      <c r="N109" s="7"/>
      <c r="O109" s="7"/>
    </row>
    <row r="110" spans="1:15" x14ac:dyDescent="0.35">
      <c r="A110" s="7">
        <v>55.194768099999997</v>
      </c>
      <c r="B110" s="7">
        <f t="shared" si="3"/>
        <v>0.55194768100000002</v>
      </c>
      <c r="C110" s="7">
        <v>31127.441333333332</v>
      </c>
      <c r="D110" s="7">
        <f>(6*DeviceBaTiO3!$C$25)/3*((B110+1)-(B110+1)^(-2))</f>
        <v>31924.256311269593</v>
      </c>
      <c r="E110" s="7">
        <v>53.913082300000006</v>
      </c>
      <c r="F110" s="7">
        <f t="shared" si="4"/>
        <v>0.53913082300000004</v>
      </c>
      <c r="G110" s="7">
        <v>134602.59333333332</v>
      </c>
      <c r="H110" s="7">
        <f>(6*DeviceBaTiO3!$C$27)/3*((F110+1)-(F110+1)^(-2))</f>
        <v>138763.31297205045</v>
      </c>
      <c r="I110" s="7">
        <v>44.411108433333332</v>
      </c>
      <c r="J110" s="7">
        <f t="shared" si="5"/>
        <v>0.44411108433333335</v>
      </c>
      <c r="K110" s="7">
        <v>3288.9776666666662</v>
      </c>
      <c r="L110" s="7">
        <f>(6*DeviceBaTiO3!$C$26)/3*((J110+1)-(J110+1)^(-2))</f>
        <v>3321.7176104941045</v>
      </c>
      <c r="M110" s="7"/>
      <c r="N110" s="7"/>
      <c r="O110" s="7"/>
    </row>
    <row r="111" spans="1:15" x14ac:dyDescent="0.35">
      <c r="A111" s="7">
        <v>55.632201433333336</v>
      </c>
      <c r="B111" s="7">
        <f t="shared" si="3"/>
        <v>0.55632201433333339</v>
      </c>
      <c r="C111" s="7">
        <v>31327.774666666672</v>
      </c>
      <c r="D111" s="7">
        <f>(6*DeviceBaTiO3!$C$25)/3*((B111+1)-(B111+1)^(-2))</f>
        <v>32112.556331471878</v>
      </c>
      <c r="E111" s="7">
        <v>54.433948966666662</v>
      </c>
      <c r="F111" s="7">
        <f t="shared" si="4"/>
        <v>0.54433948966666668</v>
      </c>
      <c r="G111" s="7">
        <v>135600.59333333332</v>
      </c>
      <c r="H111" s="7">
        <f>(6*DeviceBaTiO3!$C$27)/3*((F111+1)-(F111+1)^(-2))</f>
        <v>139763.52329311013</v>
      </c>
      <c r="I111" s="7">
        <v>44.882575099999997</v>
      </c>
      <c r="J111" s="7">
        <f t="shared" si="5"/>
        <v>0.448825751</v>
      </c>
      <c r="K111" s="7">
        <v>3312.3510000000001</v>
      </c>
      <c r="L111" s="7">
        <f>(6*DeviceBaTiO3!$C$26)/3*((J111+1)-(J111+1)^(-2))</f>
        <v>3348.6824561707704</v>
      </c>
      <c r="M111" s="7"/>
      <c r="N111" s="7"/>
      <c r="O111" s="7"/>
    </row>
    <row r="112" spans="1:15" x14ac:dyDescent="0.35">
      <c r="A112" s="7">
        <v>56.210434766666673</v>
      </c>
      <c r="B112" s="7">
        <f t="shared" si="3"/>
        <v>0.56210434766666673</v>
      </c>
      <c r="C112" s="7">
        <v>31567.307999999997</v>
      </c>
      <c r="D112" s="7">
        <f>(6*DeviceBaTiO3!$C$25)/3*((B112+1)-(B112+1)^(-2))</f>
        <v>32360.623521979109</v>
      </c>
      <c r="E112" s="7">
        <v>54.892215633333336</v>
      </c>
      <c r="F112" s="7">
        <f t="shared" si="4"/>
        <v>0.54892215633333341</v>
      </c>
      <c r="G112" s="7">
        <v>136586.25999999998</v>
      </c>
      <c r="H112" s="7">
        <f>(6*DeviceBaTiO3!$C$27)/3*((F112+1)-(F112+1)^(-2))</f>
        <v>140640.58249063377</v>
      </c>
      <c r="I112" s="7">
        <v>45.285308433333334</v>
      </c>
      <c r="J112" s="7">
        <f t="shared" si="5"/>
        <v>0.45285308433333332</v>
      </c>
      <c r="K112" s="7">
        <v>3340.8843333333334</v>
      </c>
      <c r="L112" s="7">
        <f>(6*DeviceBaTiO3!$C$26)/3*((J112+1)-(J112+1)^(-2))</f>
        <v>3371.6335991406163</v>
      </c>
      <c r="M112" s="7"/>
      <c r="N112" s="7"/>
      <c r="O112" s="7"/>
    </row>
    <row r="113" spans="1:15" x14ac:dyDescent="0.35">
      <c r="A113" s="7">
        <v>56.630934766666662</v>
      </c>
      <c r="B113" s="7">
        <f t="shared" si="3"/>
        <v>0.56630934766666663</v>
      </c>
      <c r="C113" s="7">
        <v>31744.241333333332</v>
      </c>
      <c r="D113" s="7">
        <f>(6*DeviceBaTiO3!$C$25)/3*((B113+1)-(B113+1)^(-2))</f>
        <v>32540.426690371984</v>
      </c>
      <c r="E113" s="7">
        <v>55.452048966666666</v>
      </c>
      <c r="F113" s="7">
        <f t="shared" si="4"/>
        <v>0.55452048966666667</v>
      </c>
      <c r="G113" s="7">
        <v>137597.92666666667</v>
      </c>
      <c r="H113" s="7">
        <f>(6*DeviceBaTiO3!$C$27)/3*((F113+1)-(F113+1)^(-2))</f>
        <v>141708.33903163241</v>
      </c>
      <c r="I113" s="7">
        <v>45.610975099999997</v>
      </c>
      <c r="J113" s="7">
        <f t="shared" si="5"/>
        <v>0.45610975099999995</v>
      </c>
      <c r="K113" s="7">
        <v>3356.5910000000003</v>
      </c>
      <c r="L113" s="7">
        <f>(6*DeviceBaTiO3!$C$26)/3*((J113+1)-(J113+1)^(-2))</f>
        <v>3390.1377899093436</v>
      </c>
      <c r="M113" s="7"/>
      <c r="N113" s="7"/>
      <c r="O113" s="7"/>
    </row>
    <row r="114" spans="1:15" x14ac:dyDescent="0.35">
      <c r="A114" s="7">
        <v>57.215001433333335</v>
      </c>
      <c r="B114" s="7">
        <f t="shared" si="3"/>
        <v>0.57215001433333335</v>
      </c>
      <c r="C114" s="7">
        <v>31993.874666666667</v>
      </c>
      <c r="D114" s="7">
        <f>(6*DeviceBaTiO3!$C$25)/3*((B114+1)-(B114+1)^(-2))</f>
        <v>32789.349764573293</v>
      </c>
      <c r="E114" s="7">
        <v>55.921682299999993</v>
      </c>
      <c r="F114" s="7">
        <f t="shared" si="4"/>
        <v>0.55921682299999997</v>
      </c>
      <c r="G114" s="7">
        <v>138574.26</v>
      </c>
      <c r="H114" s="7">
        <f>(6*DeviceBaTiO3!$C$27)/3*((F114+1)-(F114+1)^(-2))</f>
        <v>142600.97133161608</v>
      </c>
      <c r="I114" s="7">
        <v>46.162408433333333</v>
      </c>
      <c r="J114" s="7">
        <f t="shared" si="5"/>
        <v>0.46162408433333335</v>
      </c>
      <c r="K114" s="7">
        <v>3377.4176666666663</v>
      </c>
      <c r="L114" s="7">
        <f>(6*DeviceBaTiO3!$C$26)/3*((J114+1)-(J114+1)^(-2))</f>
        <v>3421.3589910562173</v>
      </c>
      <c r="M114" s="7"/>
      <c r="N114" s="7"/>
      <c r="O114" s="7"/>
    </row>
    <row r="115" spans="1:15" x14ac:dyDescent="0.35">
      <c r="A115" s="7">
        <v>57.691301433333336</v>
      </c>
      <c r="B115" s="7">
        <f t="shared" si="3"/>
        <v>0.57691301433333342</v>
      </c>
      <c r="C115" s="7">
        <v>32187.707999999995</v>
      </c>
      <c r="D115" s="7">
        <f>(6*DeviceBaTiO3!$C$25)/3*((B115+1)-(B115+1)^(-2))</f>
        <v>32991.64664652387</v>
      </c>
      <c r="E115" s="7">
        <v>56.488448966666674</v>
      </c>
      <c r="F115" s="7">
        <f t="shared" si="4"/>
        <v>0.56488448966666671</v>
      </c>
      <c r="G115" s="7">
        <v>139573.92666666667</v>
      </c>
      <c r="H115" s="7">
        <f>(6*DeviceBaTiO3!$C$27)/3*((F115+1)-(F115+1)^(-2))</f>
        <v>143674.52419758632</v>
      </c>
      <c r="I115" s="7">
        <v>46.492675100000007</v>
      </c>
      <c r="J115" s="7">
        <f t="shared" si="5"/>
        <v>0.46492675100000008</v>
      </c>
      <c r="K115" s="7">
        <v>3411.6576666666665</v>
      </c>
      <c r="L115" s="7">
        <f>(6*DeviceBaTiO3!$C$26)/3*((J115+1)-(J115+1)^(-2))</f>
        <v>3439.9920697675398</v>
      </c>
      <c r="M115" s="7"/>
      <c r="N115" s="7"/>
      <c r="O115" s="7"/>
    </row>
    <row r="116" spans="1:15" x14ac:dyDescent="0.35">
      <c r="A116" s="7">
        <v>58.297834766666661</v>
      </c>
      <c r="B116" s="7">
        <f t="shared" si="3"/>
        <v>0.58297834766666656</v>
      </c>
      <c r="C116" s="7">
        <v>32415.608</v>
      </c>
      <c r="D116" s="7">
        <f>(6*DeviceBaTiO3!$C$25)/3*((B116+1)-(B116+1)^(-2))</f>
        <v>33248.363079448725</v>
      </c>
      <c r="E116" s="7">
        <v>56.985348966666663</v>
      </c>
      <c r="F116" s="7">
        <f t="shared" si="4"/>
        <v>0.5698534896666666</v>
      </c>
      <c r="G116" s="7">
        <v>140562.59333333332</v>
      </c>
      <c r="H116" s="7">
        <f>(6*DeviceBaTiO3!$C$27)/3*((F116+1)-(F116+1)^(-2))</f>
        <v>144612.45099668554</v>
      </c>
      <c r="I116" s="7">
        <v>46.931375099999997</v>
      </c>
      <c r="J116" s="7">
        <f t="shared" si="5"/>
        <v>0.46931375099999995</v>
      </c>
      <c r="K116" s="7">
        <v>3436.6343333333325</v>
      </c>
      <c r="L116" s="7">
        <f>(6*DeviceBaTiO3!$C$26)/3*((J116+1)-(J116+1)^(-2))</f>
        <v>3464.6671705994509</v>
      </c>
      <c r="M116" s="7"/>
      <c r="N116" s="7"/>
      <c r="O116" s="7"/>
    </row>
    <row r="117" spans="1:15" x14ac:dyDescent="0.35">
      <c r="A117" s="7">
        <v>58.818401433333328</v>
      </c>
      <c r="B117" s="7">
        <f t="shared" si="3"/>
        <v>0.58818401433333323</v>
      </c>
      <c r="C117" s="7">
        <v>32608.274666666668</v>
      </c>
      <c r="D117" s="7">
        <f>(6*DeviceBaTiO3!$C$25)/3*((B117+1)-(B117+1)^(-2))</f>
        <v>33467.906113690486</v>
      </c>
      <c r="E117" s="7">
        <v>57.430615633333332</v>
      </c>
      <c r="F117" s="7">
        <f t="shared" si="4"/>
        <v>0.57430615633333337</v>
      </c>
      <c r="G117" s="7">
        <v>141550.26</v>
      </c>
      <c r="H117" s="7">
        <f>(6*DeviceBaTiO3!$C$27)/3*((F117+1)-(F117+1)^(-2))</f>
        <v>145450.34152195332</v>
      </c>
      <c r="I117" s="7">
        <v>47.353541766666666</v>
      </c>
      <c r="J117" s="7">
        <f t="shared" si="5"/>
        <v>0.47353541766666668</v>
      </c>
      <c r="K117" s="7">
        <v>3468.7576666666664</v>
      </c>
      <c r="L117" s="7">
        <f>(6*DeviceBaTiO3!$C$26)/3*((J117+1)-(J117+1)^(-2))</f>
        <v>3488.3317689537757</v>
      </c>
      <c r="M117" s="7"/>
      <c r="N117" s="7"/>
      <c r="O117" s="7"/>
    </row>
    <row r="118" spans="1:15" x14ac:dyDescent="0.35">
      <c r="A118" s="7">
        <v>59.361201433333328</v>
      </c>
      <c r="B118" s="7">
        <f t="shared" si="3"/>
        <v>0.59361201433333333</v>
      </c>
      <c r="C118" s="7">
        <v>32851.974666666669</v>
      </c>
      <c r="D118" s="7">
        <f>(6*DeviceBaTiO3!$C$25)/3*((B118+1)-(B118+1)^(-2))</f>
        <v>33696.061578272995</v>
      </c>
      <c r="E118" s="7">
        <v>58.022248966666666</v>
      </c>
      <c r="F118" s="7">
        <f t="shared" si="4"/>
        <v>0.58022248966666667</v>
      </c>
      <c r="G118" s="7">
        <v>142549.26</v>
      </c>
      <c r="H118" s="7">
        <f>(6*DeviceBaTiO3!$C$27)/3*((F118+1)-(F118+1)^(-2))</f>
        <v>146559.94334562612</v>
      </c>
      <c r="I118" s="7">
        <v>47.700641766666671</v>
      </c>
      <c r="J118" s="7">
        <f t="shared" si="5"/>
        <v>0.47700641766666668</v>
      </c>
      <c r="K118" s="7">
        <v>3480.6043333333332</v>
      </c>
      <c r="L118" s="7">
        <f>(6*DeviceBaTiO3!$C$26)/3*((J118+1)-(J118+1)^(-2))</f>
        <v>3507.729947281553</v>
      </c>
      <c r="M118" s="7"/>
      <c r="N118" s="7"/>
      <c r="O118" s="7"/>
    </row>
    <row r="119" spans="1:15" x14ac:dyDescent="0.35">
      <c r="A119" s="7">
        <v>59.8643681</v>
      </c>
      <c r="B119" s="7">
        <f t="shared" si="3"/>
        <v>0.59864368099999998</v>
      </c>
      <c r="C119" s="7">
        <v>33035.241333333339</v>
      </c>
      <c r="D119" s="7">
        <f>(6*DeviceBaTiO3!$C$25)/3*((B119+1)-(B119+1)^(-2))</f>
        <v>33906.870197990916</v>
      </c>
      <c r="E119" s="7">
        <v>58.4049823</v>
      </c>
      <c r="F119" s="7">
        <f t="shared" si="4"/>
        <v>0.58404982299999997</v>
      </c>
      <c r="G119" s="7">
        <v>143515.59333333332</v>
      </c>
      <c r="H119" s="7">
        <f>(6*DeviceBaTiO3!$C$27)/3*((F119+1)-(F119+1)^(-2))</f>
        <v>147275.52265003294</v>
      </c>
      <c r="I119" s="7">
        <v>48.214808433333332</v>
      </c>
      <c r="J119" s="7">
        <f t="shared" si="5"/>
        <v>0.48214808433333334</v>
      </c>
      <c r="K119" s="7">
        <v>3520.491</v>
      </c>
      <c r="L119" s="7">
        <f>(6*DeviceBaTiO3!$C$26)/3*((J119+1)-(J119+1)^(-2))</f>
        <v>3536.368900154474</v>
      </c>
      <c r="M119" s="7"/>
      <c r="N119" s="7"/>
      <c r="O119" s="7"/>
    </row>
    <row r="120" spans="1:15" x14ac:dyDescent="0.35">
      <c r="A120" s="7">
        <v>60.3857681</v>
      </c>
      <c r="B120" s="7">
        <f t="shared" si="3"/>
        <v>0.60385768100000003</v>
      </c>
      <c r="C120" s="7">
        <v>33262.741333333339</v>
      </c>
      <c r="D120" s="7">
        <f>(6*DeviceBaTiO3!$C$25)/3*((B120+1)-(B120+1)^(-2))</f>
        <v>34124.62892360011</v>
      </c>
      <c r="E120" s="7">
        <v>58.970582299999997</v>
      </c>
      <c r="F120" s="7">
        <f t="shared" si="4"/>
        <v>0.58970582299999996</v>
      </c>
      <c r="G120" s="7">
        <v>144499.92666666667</v>
      </c>
      <c r="H120" s="7">
        <f>(6*DeviceBaTiO3!$C$27)/3*((F120+1)-(F120+1)^(-2))</f>
        <v>148329.8294114001</v>
      </c>
      <c r="I120" s="7">
        <v>48.667941766666672</v>
      </c>
      <c r="J120" s="7">
        <f t="shared" si="5"/>
        <v>0.48667941766666672</v>
      </c>
      <c r="K120" s="7">
        <v>3535.1943333333329</v>
      </c>
      <c r="L120" s="7">
        <f>(6*DeviceBaTiO3!$C$26)/3*((J120+1)-(J120+1)^(-2))</f>
        <v>3561.5144252109985</v>
      </c>
      <c r="M120" s="7"/>
      <c r="N120" s="7"/>
      <c r="O120" s="7"/>
    </row>
    <row r="121" spans="1:15" x14ac:dyDescent="0.35">
      <c r="A121" s="7">
        <v>60.832234766666666</v>
      </c>
      <c r="B121" s="7">
        <f t="shared" si="3"/>
        <v>0.60832234766666671</v>
      </c>
      <c r="C121" s="7">
        <v>33463.574666666667</v>
      </c>
      <c r="D121" s="7">
        <f>(6*DeviceBaTiO3!$C$25)/3*((B121+1)-(B121+1)^(-2))</f>
        <v>34310.541770958043</v>
      </c>
      <c r="E121" s="7">
        <v>59.564282300000002</v>
      </c>
      <c r="F121" s="7">
        <f t="shared" si="4"/>
        <v>0.59564282300000004</v>
      </c>
      <c r="G121" s="7">
        <v>145460.92666666667</v>
      </c>
      <c r="H121" s="7">
        <f>(6*DeviceBaTiO3!$C$27)/3*((F121+1)-(F121+1)^(-2))</f>
        <v>149432.50041790557</v>
      </c>
      <c r="I121" s="7">
        <v>49.069341766666668</v>
      </c>
      <c r="J121" s="7">
        <f t="shared" si="5"/>
        <v>0.49069341766666669</v>
      </c>
      <c r="K121" s="7">
        <v>3557.8610000000003</v>
      </c>
      <c r="L121" s="7">
        <f>(6*DeviceBaTiO3!$C$26)/3*((J121+1)-(J121+1)^(-2))</f>
        <v>3583.7165615313938</v>
      </c>
      <c r="M121" s="7"/>
      <c r="N121" s="7"/>
      <c r="O121" s="7"/>
    </row>
    <row r="122" spans="1:15" x14ac:dyDescent="0.35">
      <c r="A122" s="7">
        <v>61.430134766666669</v>
      </c>
      <c r="B122" s="7">
        <f t="shared" si="3"/>
        <v>0.61430134766666666</v>
      </c>
      <c r="C122" s="7">
        <v>33685.007999999994</v>
      </c>
      <c r="D122" s="7">
        <f>(6*DeviceBaTiO3!$C$25)/3*((B122+1)-(B122+1)^(-2))</f>
        <v>34558.727576537254</v>
      </c>
      <c r="E122" s="7">
        <v>60.047648966666664</v>
      </c>
      <c r="F122" s="7">
        <f t="shared" si="4"/>
        <v>0.60047648966666667</v>
      </c>
      <c r="G122" s="7">
        <v>146437.92666666664</v>
      </c>
      <c r="H122" s="7">
        <f>(6*DeviceBaTiO3!$C$27)/3*((F122+1)-(F122+1)^(-2))</f>
        <v>150327.25490205525</v>
      </c>
      <c r="I122" s="7">
        <v>49.511108433333334</v>
      </c>
      <c r="J122" s="7">
        <f t="shared" si="5"/>
        <v>0.49511108433333334</v>
      </c>
      <c r="K122" s="7">
        <v>3583.4876666666664</v>
      </c>
      <c r="L122" s="7">
        <f>(6*DeviceBaTiO3!$C$26)/3*((J122+1)-(J122+1)^(-2))</f>
        <v>3608.0735485710197</v>
      </c>
      <c r="M122" s="7"/>
      <c r="N122" s="7"/>
      <c r="O122" s="7"/>
    </row>
    <row r="123" spans="1:15" x14ac:dyDescent="0.35">
      <c r="A123" s="7">
        <v>61.910434766666668</v>
      </c>
      <c r="B123" s="7">
        <f t="shared" si="3"/>
        <v>0.61910434766666667</v>
      </c>
      <c r="C123" s="7">
        <v>33882.274666666657</v>
      </c>
      <c r="D123" s="7">
        <f>(6*DeviceBaTiO3!$C$25)/3*((B123+1)-(B123+1)^(-2))</f>
        <v>34757.455012646933</v>
      </c>
      <c r="E123" s="7">
        <v>60.5453823</v>
      </c>
      <c r="F123" s="7">
        <f t="shared" si="4"/>
        <v>0.60545382299999995</v>
      </c>
      <c r="G123" s="7">
        <v>147415.59333333332</v>
      </c>
      <c r="H123" s="7">
        <f>(6*DeviceBaTiO3!$C$27)/3*((F123+1)-(F123+1)^(-2))</f>
        <v>151245.82996701635</v>
      </c>
      <c r="I123" s="7">
        <v>49.936608433333333</v>
      </c>
      <c r="J123" s="7">
        <f t="shared" si="5"/>
        <v>0.49936608433333335</v>
      </c>
      <c r="K123" s="7">
        <v>3607.0643333333337</v>
      </c>
      <c r="L123" s="7">
        <f>(6*DeviceBaTiO3!$C$26)/3*((J123+1)-(J123+1)^(-2))</f>
        <v>3631.4573592706583</v>
      </c>
      <c r="M123" s="7"/>
      <c r="N123" s="7"/>
      <c r="O123" s="7"/>
    </row>
    <row r="124" spans="1:15" x14ac:dyDescent="0.35">
      <c r="A124" s="7">
        <v>62.471768099999998</v>
      </c>
      <c r="B124" s="7">
        <f t="shared" si="3"/>
        <v>0.62471768100000002</v>
      </c>
      <c r="C124" s="7">
        <v>34108.541333333334</v>
      </c>
      <c r="D124" s="7">
        <f>(6*DeviceBaTiO3!$C$25)/3*((B124+1)-(B124+1)^(-2))</f>
        <v>34988.994194824816</v>
      </c>
      <c r="E124" s="7">
        <v>60.993648966666662</v>
      </c>
      <c r="F124" s="7">
        <f t="shared" si="4"/>
        <v>0.60993648966666658</v>
      </c>
      <c r="G124" s="7">
        <v>148396.26</v>
      </c>
      <c r="H124" s="7">
        <f>(6*DeviceBaTiO3!$C$27)/3*((F124+1)-(F124+1)^(-2))</f>
        <v>152070.73355228856</v>
      </c>
      <c r="I124" s="7">
        <v>50.298541766666666</v>
      </c>
      <c r="J124" s="7">
        <f t="shared" si="5"/>
        <v>0.50298541766666671</v>
      </c>
      <c r="K124" s="7">
        <v>3651.7143333333329</v>
      </c>
      <c r="L124" s="7">
        <f>(6*DeviceBaTiO3!$C$26)/3*((J124+1)-(J124+1)^(-2))</f>
        <v>3651.2895046958752</v>
      </c>
      <c r="M124" s="7"/>
      <c r="N124" s="7"/>
      <c r="O124" s="7"/>
    </row>
    <row r="125" spans="1:15" x14ac:dyDescent="0.35">
      <c r="A125" s="7">
        <v>62.9803681</v>
      </c>
      <c r="B125" s="7">
        <f t="shared" si="3"/>
        <v>0.62980368099999995</v>
      </c>
      <c r="C125" s="7">
        <v>34309.174666666673</v>
      </c>
      <c r="D125" s="7">
        <f>(6*DeviceBaTiO3!$C$25)/3*((B125+1)-(B125+1)^(-2))</f>
        <v>35198.123643021485</v>
      </c>
      <c r="E125" s="7">
        <v>61.516982300000002</v>
      </c>
      <c r="F125" s="7">
        <f t="shared" si="4"/>
        <v>0.615169823</v>
      </c>
      <c r="G125" s="7">
        <v>149373.59333333332</v>
      </c>
      <c r="H125" s="7">
        <f>(6*DeviceBaTiO3!$C$27)/3*((F125+1)-(F125+1)^(-2))</f>
        <v>153030.95626101398</v>
      </c>
      <c r="I125" s="7">
        <v>50.775508433333336</v>
      </c>
      <c r="J125" s="7">
        <f t="shared" si="5"/>
        <v>0.50775508433333338</v>
      </c>
      <c r="K125" s="7">
        <v>3667.057666666667</v>
      </c>
      <c r="L125" s="7">
        <f>(6*DeviceBaTiO3!$C$26)/3*((J125+1)-(J125+1)^(-2))</f>
        <v>3677.3439800891465</v>
      </c>
      <c r="M125" s="7"/>
      <c r="N125" s="7"/>
      <c r="O125" s="7"/>
    </row>
    <row r="126" spans="1:15" x14ac:dyDescent="0.35">
      <c r="A126" s="7">
        <v>63.475768100000003</v>
      </c>
      <c r="B126" s="7">
        <f t="shared" si="3"/>
        <v>0.63475768100000007</v>
      </c>
      <c r="C126" s="7">
        <v>34517.008000000002</v>
      </c>
      <c r="D126" s="7">
        <f>(6*DeviceBaTiO3!$C$25)/3*((B126+1)-(B126+1)^(-2))</f>
        <v>35401.231443752709</v>
      </c>
      <c r="E126" s="7">
        <v>62.025315633333342</v>
      </c>
      <c r="F126" s="7">
        <f t="shared" si="4"/>
        <v>0.62025315633333344</v>
      </c>
      <c r="G126" s="7">
        <v>150338.25999999998</v>
      </c>
      <c r="H126" s="7">
        <f>(6*DeviceBaTiO3!$C$27)/3*((F126+1)-(F126+1)^(-2))</f>
        <v>153960.78442873998</v>
      </c>
      <c r="I126" s="7">
        <v>51.181075100000008</v>
      </c>
      <c r="J126" s="7">
        <f t="shared" si="5"/>
        <v>0.51181075100000006</v>
      </c>
      <c r="K126" s="7">
        <v>3681.0576666666661</v>
      </c>
      <c r="L126" s="7">
        <f>(6*DeviceBaTiO3!$C$26)/3*((J126+1)-(J126+1)^(-2))</f>
        <v>3699.4266090752499</v>
      </c>
      <c r="M126" s="7"/>
      <c r="N126" s="7"/>
      <c r="O126" s="7"/>
    </row>
    <row r="127" spans="1:15" x14ac:dyDescent="0.35">
      <c r="A127" s="7">
        <v>64.036301433333321</v>
      </c>
      <c r="B127" s="7">
        <f t="shared" si="3"/>
        <v>0.6403630143333332</v>
      </c>
      <c r="C127" s="7">
        <v>34739.207999999999</v>
      </c>
      <c r="D127" s="7">
        <f>(6*DeviceBaTiO3!$C$25)/3*((B127+1)-(B127+1)^(-2))</f>
        <v>35630.345225300909</v>
      </c>
      <c r="E127" s="7">
        <v>62.609948966666671</v>
      </c>
      <c r="F127" s="7">
        <f t="shared" si="4"/>
        <v>0.62609948966666673</v>
      </c>
      <c r="G127" s="7">
        <v>151294.92666666667</v>
      </c>
      <c r="H127" s="7">
        <f>(6*DeviceBaTiO3!$C$27)/3*((F127+1)-(F127+1)^(-2))</f>
        <v>155026.72495070347</v>
      </c>
      <c r="I127" s="7">
        <v>51.637608433333334</v>
      </c>
      <c r="J127" s="7">
        <f t="shared" si="5"/>
        <v>0.51637608433333337</v>
      </c>
      <c r="K127" s="7">
        <v>3715.1309999999999</v>
      </c>
      <c r="L127" s="7">
        <f>(6*DeviceBaTiO3!$C$26)/3*((J127+1)-(J127+1)^(-2))</f>
        <v>3724.2065117570978</v>
      </c>
      <c r="M127" s="7"/>
      <c r="N127" s="7"/>
      <c r="O127" s="7"/>
    </row>
    <row r="128" spans="1:15" x14ac:dyDescent="0.35">
      <c r="A128" s="7">
        <v>64.595001433333337</v>
      </c>
      <c r="B128" s="7">
        <f t="shared" si="3"/>
        <v>0.64595001433333332</v>
      </c>
      <c r="C128" s="7">
        <v>34953.174666666673</v>
      </c>
      <c r="D128" s="7">
        <f>(6*DeviceBaTiO3!$C$25)/3*((B128+1)-(B128+1)^(-2))</f>
        <v>35857.981986325656</v>
      </c>
      <c r="E128" s="7">
        <v>63.086615633333338</v>
      </c>
      <c r="F128" s="7">
        <f t="shared" si="4"/>
        <v>0.63086615633333343</v>
      </c>
      <c r="G128" s="7">
        <v>152223.26</v>
      </c>
      <c r="H128" s="7">
        <f>(6*DeviceBaTiO3!$C$27)/3*((F128+1)-(F128+1)^(-2))</f>
        <v>155893.11482448474</v>
      </c>
      <c r="I128" s="7">
        <v>51.973241766666668</v>
      </c>
      <c r="J128" s="7">
        <f t="shared" si="5"/>
        <v>0.51973241766666667</v>
      </c>
      <c r="K128" s="7">
        <v>3723.5843333333332</v>
      </c>
      <c r="L128" s="7">
        <f>(6*DeviceBaTiO3!$C$26)/3*((J128+1)-(J128+1)^(-2))</f>
        <v>3742.3721483936233</v>
      </c>
      <c r="M128" s="7"/>
      <c r="N128" s="7"/>
      <c r="O128" s="7"/>
    </row>
    <row r="129" spans="1:15" x14ac:dyDescent="0.35">
      <c r="A129" s="7">
        <v>65.084168099999999</v>
      </c>
      <c r="B129" s="7">
        <f t="shared" si="3"/>
        <v>0.65084168099999995</v>
      </c>
      <c r="C129" s="7">
        <v>35149.307999999997</v>
      </c>
      <c r="D129" s="7">
        <f>(6*DeviceBaTiO3!$C$25)/3*((B129+1)-(B129+1)^(-2))</f>
        <v>36056.699343905071</v>
      </c>
      <c r="E129" s="7">
        <v>63.537682299999993</v>
      </c>
      <c r="F129" s="7">
        <f t="shared" si="4"/>
        <v>0.63537682299999998</v>
      </c>
      <c r="G129" s="7">
        <v>153124.92666666667</v>
      </c>
      <c r="H129" s="7">
        <f>(6*DeviceBaTiO3!$C$27)/3*((F129+1)-(F129+1)^(-2))</f>
        <v>156710.76899640675</v>
      </c>
      <c r="I129" s="7">
        <v>52.457775099999999</v>
      </c>
      <c r="J129" s="7">
        <f t="shared" si="5"/>
        <v>0.52457775100000004</v>
      </c>
      <c r="K129" s="7">
        <v>3769.3409999999994</v>
      </c>
      <c r="L129" s="7">
        <f>(6*DeviceBaTiO3!$C$26)/3*((J129+1)-(J129+1)^(-2))</f>
        <v>3768.5199023182136</v>
      </c>
      <c r="M129" s="7"/>
      <c r="N129" s="7"/>
      <c r="O129" s="7"/>
    </row>
    <row r="130" spans="1:15" x14ac:dyDescent="0.35">
      <c r="A130" s="7">
        <v>65.608268099999989</v>
      </c>
      <c r="B130" s="7">
        <f t="shared" si="3"/>
        <v>0.65608268099999989</v>
      </c>
      <c r="C130" s="7">
        <v>35371.307999999997</v>
      </c>
      <c r="D130" s="7">
        <f>(6*DeviceBaTiO3!$C$25)/3*((B130+1)-(B130+1)^(-2))</f>
        <v>36269.005650286512</v>
      </c>
      <c r="E130" s="7">
        <v>64.138248966666666</v>
      </c>
      <c r="F130" s="7">
        <f t="shared" si="4"/>
        <v>0.64138248966666667</v>
      </c>
      <c r="G130" s="7">
        <v>154094.92666666664</v>
      </c>
      <c r="H130" s="7">
        <f>(6*DeviceBaTiO3!$C$27)/3*((F130+1)-(F130+1)^(-2))</f>
        <v>157796.13686281405</v>
      </c>
      <c r="I130" s="7">
        <v>52.827541766666663</v>
      </c>
      <c r="J130" s="7">
        <f>I131/100</f>
        <v>0.53303541766666662</v>
      </c>
      <c r="K130" s="7">
        <v>3802.6776666666665</v>
      </c>
      <c r="L130" s="7">
        <f>(6*DeviceBaTiO3!$C$26)/3*((J130+1)-(J130+1)^(-2))</f>
        <v>3813.9470706644643</v>
      </c>
      <c r="M130" s="7"/>
      <c r="N130" s="7"/>
      <c r="O130" s="7"/>
    </row>
    <row r="131" spans="1:15" x14ac:dyDescent="0.35">
      <c r="A131" s="7">
        <v>66.145634766666674</v>
      </c>
      <c r="B131" s="7">
        <f t="shared" si="3"/>
        <v>0.66145634766666672</v>
      </c>
      <c r="C131" s="7">
        <v>35567.574666666675</v>
      </c>
      <c r="D131" s="7">
        <f>(6*DeviceBaTiO3!$C$25)/3*((B131+1)-(B131+1)^(-2))</f>
        <v>36486.047288332964</v>
      </c>
      <c r="E131" s="7">
        <v>64.593882300000004</v>
      </c>
      <c r="F131" s="7">
        <f t="shared" si="4"/>
        <v>0.64593882300000005</v>
      </c>
      <c r="G131" s="7">
        <v>155054.92666666667</v>
      </c>
      <c r="H131" s="7">
        <f>(6*DeviceBaTiO3!$C$27)/3*((F131+1)-(F131+1)^(-2))</f>
        <v>158617.10155350965</v>
      </c>
      <c r="I131" s="7">
        <v>53.303541766666662</v>
      </c>
      <c r="J131" s="7">
        <f>I132/100</f>
        <v>0.5365930843333333</v>
      </c>
      <c r="K131" s="7">
        <v>3831.2643333333335</v>
      </c>
      <c r="L131" s="7">
        <f>(6*DeviceBaTiO3!$C$26)/3*((J131+1)-(J131+1)^(-2))</f>
        <v>3832.9754403119787</v>
      </c>
      <c r="M131" s="7"/>
      <c r="N131" s="7"/>
      <c r="O131" s="7"/>
    </row>
    <row r="132" spans="1:15" x14ac:dyDescent="0.35">
      <c r="A132" s="7">
        <v>66.551401433333339</v>
      </c>
      <c r="B132" s="7">
        <f t="shared" si="3"/>
        <v>0.66551401433333335</v>
      </c>
      <c r="C132" s="7">
        <v>35790.774666666664</v>
      </c>
      <c r="D132" s="7">
        <f>(6*DeviceBaTiO3!$C$25)/3*((B132+1)-(B132+1)^(-2))</f>
        <v>36649.51229544558</v>
      </c>
      <c r="E132" s="7">
        <v>65.137315633333344</v>
      </c>
      <c r="F132" s="7">
        <f t="shared" si="4"/>
        <v>0.65137315633333348</v>
      </c>
      <c r="G132" s="7">
        <v>156032.59333333332</v>
      </c>
      <c r="H132" s="7">
        <f>(6*DeviceBaTiO3!$C$27)/3*((F132+1)-(F132+1)^(-2))</f>
        <v>159593.51012529287</v>
      </c>
      <c r="I132" s="7">
        <v>53.659308433333329</v>
      </c>
      <c r="J132" s="7">
        <f t="shared" ref="J132:J195" si="6">I133/100</f>
        <v>0.54146108433333329</v>
      </c>
      <c r="K132" s="7">
        <v>3851.991</v>
      </c>
      <c r="L132" s="7">
        <f>(6*DeviceBaTiO3!$C$26)/3*((J132+1)-(J132+1)^(-2))</f>
        <v>3858.9362755389125</v>
      </c>
      <c r="M132" s="7"/>
      <c r="N132" s="7"/>
      <c r="O132" s="7"/>
    </row>
    <row r="133" spans="1:15" x14ac:dyDescent="0.35">
      <c r="A133" s="7">
        <v>67.207201433333339</v>
      </c>
      <c r="B133" s="7">
        <f t="shared" ref="B133:B196" si="7">A133/100</f>
        <v>0.67207201433333341</v>
      </c>
      <c r="C133" s="7">
        <v>35979.407999999996</v>
      </c>
      <c r="D133" s="7">
        <f>(6*DeviceBaTiO3!$C$25)/3*((B133+1)-(B133+1)^(-2))</f>
        <v>36912.943662535799</v>
      </c>
      <c r="E133" s="7">
        <v>65.602682300000012</v>
      </c>
      <c r="F133" s="7">
        <f t="shared" ref="F133:F196" si="8">E133/100</f>
        <v>0.65602682300000015</v>
      </c>
      <c r="G133" s="7">
        <v>156994.92666666667</v>
      </c>
      <c r="H133" s="7">
        <f>(6*DeviceBaTiO3!$C$27)/3*((F133+1)-(F133+1)^(-2))</f>
        <v>160427.29897030446</v>
      </c>
      <c r="I133" s="7">
        <v>54.146108433333332</v>
      </c>
      <c r="J133" s="7">
        <f t="shared" si="6"/>
        <v>0.5449777509999999</v>
      </c>
      <c r="K133" s="7">
        <v>3871.4876666666669</v>
      </c>
      <c r="L133" s="7">
        <f>(6*DeviceBaTiO3!$C$26)/3*((J133+1)-(J133+1)^(-2))</f>
        <v>3877.6364902847645</v>
      </c>
      <c r="M133" s="7"/>
      <c r="N133" s="7"/>
      <c r="O133" s="7"/>
    </row>
    <row r="134" spans="1:15" x14ac:dyDescent="0.35">
      <c r="A134" s="7">
        <v>67.677601433333322</v>
      </c>
      <c r="B134" s="7">
        <f t="shared" si="7"/>
        <v>0.67677601433333323</v>
      </c>
      <c r="C134" s="7">
        <v>36203.508000000002</v>
      </c>
      <c r="D134" s="7">
        <f>(6*DeviceBaTiO3!$C$25)/3*((B134+1)-(B134+1)^(-2))</f>
        <v>37101.328980462895</v>
      </c>
      <c r="E134" s="7">
        <v>66.071048966666666</v>
      </c>
      <c r="F134" s="7">
        <f t="shared" si="8"/>
        <v>0.66071048966666668</v>
      </c>
      <c r="G134" s="7">
        <v>157955.59333333332</v>
      </c>
      <c r="H134" s="7">
        <f>(6*DeviceBaTiO3!$C$27)/3*((F134+1)-(F134+1)^(-2))</f>
        <v>161264.29576413444</v>
      </c>
      <c r="I134" s="7">
        <v>54.497775099999991</v>
      </c>
      <c r="J134" s="7">
        <f t="shared" si="6"/>
        <v>0.54989641766666675</v>
      </c>
      <c r="K134" s="7">
        <v>3901.907666666667</v>
      </c>
      <c r="L134" s="7">
        <f>(6*DeviceBaTiO3!$C$26)/3*((J134+1)-(J134+1)^(-2))</f>
        <v>3903.7168343781227</v>
      </c>
      <c r="M134" s="7"/>
      <c r="N134" s="7"/>
      <c r="O134" s="7"/>
    </row>
    <row r="135" spans="1:15" x14ac:dyDescent="0.35">
      <c r="A135" s="7">
        <v>68.233401433333327</v>
      </c>
      <c r="B135" s="7">
        <f t="shared" si="7"/>
        <v>0.68233401433333329</v>
      </c>
      <c r="C135" s="7">
        <v>36397.14133333334</v>
      </c>
      <c r="D135" s="7">
        <f>(6*DeviceBaTiO3!$C$25)/3*((B135+1)-(B135+1)^(-2))</f>
        <v>37323.30771870305</v>
      </c>
      <c r="E135" s="7">
        <v>66.621215633333335</v>
      </c>
      <c r="F135" s="7">
        <f t="shared" si="8"/>
        <v>0.66621215633333331</v>
      </c>
      <c r="G135" s="7">
        <v>158896.92666666667</v>
      </c>
      <c r="H135" s="7">
        <f>(6*DeviceBaTiO3!$C$27)/3*((F135+1)-(F135+1)^(-2))</f>
        <v>162244.72978153575</v>
      </c>
      <c r="I135" s="7">
        <v>54.989641766666672</v>
      </c>
      <c r="J135" s="7">
        <f t="shared" si="6"/>
        <v>0.55378275099999996</v>
      </c>
      <c r="K135" s="7">
        <v>3925.5509999999999</v>
      </c>
      <c r="L135" s="7">
        <f>(6*DeviceBaTiO3!$C$26)/3*((J135+1)-(J135+1)^(-2))</f>
        <v>3924.2620990313776</v>
      </c>
      <c r="M135" s="7"/>
      <c r="N135" s="7"/>
      <c r="O135" s="7"/>
    </row>
    <row r="136" spans="1:15" x14ac:dyDescent="0.35">
      <c r="A136" s="7">
        <v>68.69943476666667</v>
      </c>
      <c r="B136" s="7">
        <f t="shared" si="7"/>
        <v>0.68699434766666667</v>
      </c>
      <c r="C136" s="7">
        <v>36605.408000000003</v>
      </c>
      <c r="D136" s="7">
        <f>(6*DeviceBaTiO3!$C$25)/3*((B136+1)-(B136+1)^(-2))</f>
        <v>37508.933676459455</v>
      </c>
      <c r="E136" s="7">
        <v>67.113648966666673</v>
      </c>
      <c r="F136" s="7">
        <f t="shared" si="8"/>
        <v>0.67113648966666672</v>
      </c>
      <c r="G136" s="7">
        <v>159860.92666666664</v>
      </c>
      <c r="H136" s="7">
        <f>(6*DeviceBaTiO3!$C$27)/3*((F136+1)-(F136+1)^(-2))</f>
        <v>163119.79543713882</v>
      </c>
      <c r="I136" s="7">
        <v>55.378275099999996</v>
      </c>
      <c r="J136" s="7">
        <f t="shared" si="6"/>
        <v>0.55780175099999996</v>
      </c>
      <c r="K136" s="7">
        <v>3953.7910000000002</v>
      </c>
      <c r="L136" s="7">
        <f>(6*DeviceBaTiO3!$C$26)/3*((J136+1)-(J136+1)^(-2))</f>
        <v>3945.4524037376564</v>
      </c>
      <c r="M136" s="7"/>
      <c r="N136" s="7"/>
      <c r="O136" s="7"/>
    </row>
    <row r="137" spans="1:15" x14ac:dyDescent="0.35">
      <c r="A137" s="7">
        <v>69.260034766666664</v>
      </c>
      <c r="B137" s="7">
        <f t="shared" si="7"/>
        <v>0.69260034766666667</v>
      </c>
      <c r="C137" s="7">
        <v>36808.408000000003</v>
      </c>
      <c r="D137" s="7">
        <f>(6*DeviceBaTiO3!$C$25)/3*((B137+1)-(B137+1)^(-2))</f>
        <v>37731.628295708993</v>
      </c>
      <c r="E137" s="7">
        <v>67.692582300000012</v>
      </c>
      <c r="F137" s="7">
        <f t="shared" si="8"/>
        <v>0.67692582300000015</v>
      </c>
      <c r="G137" s="7">
        <v>160809.26</v>
      </c>
      <c r="H137" s="7">
        <f>(6*DeviceBaTiO3!$C$27)/3*((F137+1)-(F137+1)^(-2))</f>
        <v>164145.61173566163</v>
      </c>
      <c r="I137" s="7">
        <v>55.780175100000001</v>
      </c>
      <c r="J137" s="7">
        <f t="shared" si="6"/>
        <v>0.56248841766666668</v>
      </c>
      <c r="K137" s="7">
        <v>3975.6243333333337</v>
      </c>
      <c r="L137" s="7">
        <f>(6*DeviceBaTiO3!$C$26)/3*((J137+1)-(J137+1)^(-2))</f>
        <v>3970.0914682224052</v>
      </c>
      <c r="M137" s="7"/>
      <c r="N137" s="7"/>
      <c r="O137" s="7"/>
    </row>
    <row r="138" spans="1:15" x14ac:dyDescent="0.35">
      <c r="A138" s="7">
        <v>69.782334766666665</v>
      </c>
      <c r="B138" s="7">
        <f t="shared" si="7"/>
        <v>0.69782334766666665</v>
      </c>
      <c r="C138" s="7">
        <v>37037.541333333334</v>
      </c>
      <c r="D138" s="7">
        <f>(6*DeviceBaTiO3!$C$25)/3*((B138+1)-(B138+1)^(-2))</f>
        <v>37938.527726560176</v>
      </c>
      <c r="E138" s="7">
        <v>68.127682300000004</v>
      </c>
      <c r="F138" s="7">
        <f t="shared" si="8"/>
        <v>0.68127682300000003</v>
      </c>
      <c r="G138" s="7">
        <v>161743.92666666667</v>
      </c>
      <c r="H138" s="7">
        <f>(6*DeviceBaTiO3!$C$27)/3*((F138+1)-(F138+1)^(-2))</f>
        <v>164914.48690620789</v>
      </c>
      <c r="I138" s="7">
        <v>56.248841766666665</v>
      </c>
      <c r="J138" s="7">
        <f t="shared" si="6"/>
        <v>0.56614708433333338</v>
      </c>
      <c r="K138" s="7">
        <v>3986.6376666666665</v>
      </c>
      <c r="L138" s="7">
        <f>(6*DeviceBaTiO3!$C$26)/3*((J138+1)-(J138+1)^(-2))</f>
        <v>3989.2730917466688</v>
      </c>
      <c r="M138" s="7"/>
      <c r="N138" s="7"/>
      <c r="O138" s="7"/>
    </row>
    <row r="139" spans="1:15" x14ac:dyDescent="0.35">
      <c r="A139" s="7">
        <v>70.253034766666659</v>
      </c>
      <c r="B139" s="7">
        <f t="shared" si="7"/>
        <v>0.70253034766666655</v>
      </c>
      <c r="C139" s="7">
        <v>37199.741333333332</v>
      </c>
      <c r="D139" s="7">
        <f>(6*DeviceBaTiO3!$C$25)/3*((B139+1)-(B139+1)^(-2))</f>
        <v>38124.512666796865</v>
      </c>
      <c r="E139" s="7">
        <v>68.646582300000006</v>
      </c>
      <c r="F139" s="7">
        <f t="shared" si="8"/>
        <v>0.68646582300000003</v>
      </c>
      <c r="G139" s="7">
        <v>162684.59333333332</v>
      </c>
      <c r="H139" s="7">
        <f>(6*DeviceBaTiO3!$C$27)/3*((F139+1)-(F139+1)^(-2))</f>
        <v>165829.13950639757</v>
      </c>
      <c r="I139" s="7">
        <v>56.614708433333334</v>
      </c>
      <c r="J139" s="7">
        <f t="shared" si="6"/>
        <v>0.57040075099999998</v>
      </c>
      <c r="K139" s="7">
        <v>4010.7276666666671</v>
      </c>
      <c r="L139" s="7">
        <f>(6*DeviceBaTiO3!$C$26)/3*((J139+1)-(J139+1)^(-2))</f>
        <v>4011.5164114618647</v>
      </c>
      <c r="M139" s="7"/>
      <c r="N139" s="7"/>
      <c r="O139" s="7"/>
    </row>
    <row r="140" spans="1:15" x14ac:dyDescent="0.35">
      <c r="A140" s="7">
        <v>70.852234766666655</v>
      </c>
      <c r="B140" s="7">
        <f t="shared" si="7"/>
        <v>0.70852234766666655</v>
      </c>
      <c r="C140" s="7">
        <v>37406.608000000007</v>
      </c>
      <c r="D140" s="7">
        <f>(6*DeviceBaTiO3!$C$25)/3*((B140+1)-(B140+1)^(-2))</f>
        <v>38360.628847491993</v>
      </c>
      <c r="E140" s="7">
        <v>69.416148966666668</v>
      </c>
      <c r="F140" s="7">
        <f t="shared" si="8"/>
        <v>0.69416148966666669</v>
      </c>
      <c r="G140" s="7">
        <v>163615.92666666667</v>
      </c>
      <c r="H140" s="7">
        <f>(6*DeviceBaTiO3!$C$27)/3*((F140+1)-(F140+1)^(-2))</f>
        <v>167181.07688558655</v>
      </c>
      <c r="I140" s="7">
        <v>57.040075100000003</v>
      </c>
      <c r="J140" s="7">
        <f t="shared" si="6"/>
        <v>0.57499575099999989</v>
      </c>
      <c r="K140" s="7">
        <v>4050.5243333333328</v>
      </c>
      <c r="L140" s="7">
        <f>(6*DeviceBaTiO3!$C$26)/3*((J140+1)-(J140+1)^(-2))</f>
        <v>4035.4755892099597</v>
      </c>
      <c r="M140" s="7"/>
      <c r="N140" s="7"/>
      <c r="O140" s="7"/>
    </row>
    <row r="141" spans="1:15" x14ac:dyDescent="0.35">
      <c r="A141" s="7">
        <v>71.363101433333327</v>
      </c>
      <c r="B141" s="7">
        <f t="shared" si="7"/>
        <v>0.71363101433333331</v>
      </c>
      <c r="C141" s="7">
        <v>37608.874666666663</v>
      </c>
      <c r="D141" s="7">
        <f>(6*DeviceBaTiO3!$C$25)/3*((B141+1)-(B141+1)^(-2))</f>
        <v>38561.375949964575</v>
      </c>
      <c r="E141" s="7">
        <v>69.737048966666677</v>
      </c>
      <c r="F141" s="7">
        <f t="shared" si="8"/>
        <v>0.69737048966666682</v>
      </c>
      <c r="G141" s="7">
        <v>164535.9266666667</v>
      </c>
      <c r="H141" s="7">
        <f>(6*DeviceBaTiO3!$C$27)/3*((F141+1)-(F141+1)^(-2))</f>
        <v>167743.22971081643</v>
      </c>
      <c r="I141" s="7">
        <v>57.499575099999994</v>
      </c>
      <c r="J141" s="7">
        <f t="shared" si="6"/>
        <v>0.57862708433333332</v>
      </c>
      <c r="K141" s="7">
        <v>4063.701</v>
      </c>
      <c r="L141" s="7">
        <f>(6*DeviceBaTiO3!$C$26)/3*((J141+1)-(J141+1)^(-2))</f>
        <v>4054.3598372666493</v>
      </c>
      <c r="M141" s="7"/>
      <c r="N141" s="7"/>
      <c r="O141" s="7"/>
    </row>
    <row r="142" spans="1:15" x14ac:dyDescent="0.35">
      <c r="A142" s="7">
        <v>71.886468099999988</v>
      </c>
      <c r="B142" s="7">
        <f t="shared" si="7"/>
        <v>0.71886468099999989</v>
      </c>
      <c r="C142" s="7">
        <v>37835.507999999994</v>
      </c>
      <c r="D142" s="7">
        <f>(6*DeviceBaTiO3!$C$25)/3*((B142+1)-(B142+1)^(-2))</f>
        <v>38766.506175048751</v>
      </c>
      <c r="E142" s="7">
        <v>70.254515633333327</v>
      </c>
      <c r="F142" s="7">
        <f t="shared" si="8"/>
        <v>0.70254515633333325</v>
      </c>
      <c r="G142" s="7">
        <v>165467.59333333332</v>
      </c>
      <c r="H142" s="7">
        <f>(6*DeviceBaTiO3!$C$27)/3*((F142+1)-(F142+1)^(-2))</f>
        <v>168647.78329323902</v>
      </c>
      <c r="I142" s="7">
        <v>57.862708433333331</v>
      </c>
      <c r="J142" s="7">
        <f t="shared" si="6"/>
        <v>0.58372241766666666</v>
      </c>
      <c r="K142" s="7">
        <v>4094.0076666666673</v>
      </c>
      <c r="L142" s="7">
        <f>(6*DeviceBaTiO3!$C$26)/3*((J142+1)-(J142+1)^(-2))</f>
        <v>4080.7835385405201</v>
      </c>
      <c r="M142" s="7"/>
      <c r="N142" s="7"/>
      <c r="O142" s="7"/>
    </row>
    <row r="143" spans="1:15" x14ac:dyDescent="0.35">
      <c r="A143" s="7">
        <v>72.408601433333331</v>
      </c>
      <c r="B143" s="7">
        <f t="shared" si="7"/>
        <v>0.72408601433333331</v>
      </c>
      <c r="C143" s="7">
        <v>38018.274666666664</v>
      </c>
      <c r="D143" s="7">
        <f>(6*DeviceBaTiO3!$C$25)/3*((B143+1)-(B143+1)^(-2))</f>
        <v>38970.62610891911</v>
      </c>
      <c r="E143" s="7">
        <v>70.736682299999998</v>
      </c>
      <c r="F143" s="7">
        <f t="shared" si="8"/>
        <v>0.70736682299999998</v>
      </c>
      <c r="G143" s="7">
        <v>166391.25999999998</v>
      </c>
      <c r="H143" s="7">
        <f>(6*DeviceBaTiO3!$C$27)/3*((F143+1)-(F143+1)^(-2))</f>
        <v>169488.49246621018</v>
      </c>
      <c r="I143" s="7">
        <v>58.372241766666669</v>
      </c>
      <c r="J143" s="7">
        <f t="shared" si="6"/>
        <v>0.58764841766666676</v>
      </c>
      <c r="K143" s="7">
        <v>4122.2243333333327</v>
      </c>
      <c r="L143" s="7">
        <f>(6*DeviceBaTiO3!$C$26)/3*((J143+1)-(J143+1)^(-2))</f>
        <v>4101.0850168105981</v>
      </c>
      <c r="M143" s="7"/>
      <c r="N143" s="7"/>
      <c r="O143" s="7"/>
    </row>
    <row r="144" spans="1:15" x14ac:dyDescent="0.35">
      <c r="A144" s="7">
        <v>72.942701433333326</v>
      </c>
      <c r="B144" s="7">
        <f t="shared" si="7"/>
        <v>0.72942701433333323</v>
      </c>
      <c r="C144" s="7">
        <v>38242.908000000003</v>
      </c>
      <c r="D144" s="7">
        <f>(6*DeviceBaTiO3!$C$25)/3*((B144+1)-(B144+1)^(-2))</f>
        <v>39178.886343536651</v>
      </c>
      <c r="E144" s="7">
        <v>71.299182299999998</v>
      </c>
      <c r="F144" s="7">
        <f t="shared" si="8"/>
        <v>0.71299182299999997</v>
      </c>
      <c r="G144" s="7">
        <v>167328.26</v>
      </c>
      <c r="H144" s="7">
        <f>(6*DeviceBaTiO3!$C$27)/3*((F144+1)-(F144+1)^(-2))</f>
        <v>170466.69584684784</v>
      </c>
      <c r="I144" s="7">
        <v>58.76484176666667</v>
      </c>
      <c r="J144" s="7">
        <f t="shared" si="6"/>
        <v>0.59203275100000008</v>
      </c>
      <c r="K144" s="7">
        <v>4131.5876666666672</v>
      </c>
      <c r="L144" s="7">
        <f>(6*DeviceBaTiO3!$C$26)/3*((J144+1)-(J144+1)^(-2))</f>
        <v>4123.6973307096732</v>
      </c>
      <c r="M144" s="7"/>
      <c r="N144" s="7"/>
      <c r="O144" s="7"/>
    </row>
    <row r="145" spans="1:15" x14ac:dyDescent="0.35">
      <c r="A145" s="7">
        <v>73.467668099999997</v>
      </c>
      <c r="B145" s="7">
        <f t="shared" si="7"/>
        <v>0.73467668099999994</v>
      </c>
      <c r="C145" s="7">
        <v>38432.041333333334</v>
      </c>
      <c r="D145" s="7">
        <f>(6*DeviceBaTiO3!$C$25)/3*((B145+1)-(B145+1)^(-2))</f>
        <v>39383.061571644859</v>
      </c>
      <c r="E145" s="7">
        <v>71.771215633333341</v>
      </c>
      <c r="F145" s="7">
        <f t="shared" si="8"/>
        <v>0.71771215633333341</v>
      </c>
      <c r="G145" s="7">
        <v>168247.59333333332</v>
      </c>
      <c r="H145" s="7">
        <f>(6*DeviceBaTiO3!$C$27)/3*((F145+1)-(F145+1)^(-2))</f>
        <v>171285.45993780324</v>
      </c>
      <c r="I145" s="7">
        <v>59.203275100000006</v>
      </c>
      <c r="J145" s="7">
        <f t="shared" si="6"/>
        <v>0.59517841766666668</v>
      </c>
      <c r="K145" s="7">
        <v>4162.6543333333329</v>
      </c>
      <c r="L145" s="7">
        <f>(6*DeviceBaTiO3!$C$26)/3*((J145+1)-(J145+1)^(-2))</f>
        <v>4139.8830567242476</v>
      </c>
      <c r="M145" s="7"/>
      <c r="N145" s="7"/>
      <c r="O145" s="7"/>
    </row>
    <row r="146" spans="1:15" x14ac:dyDescent="0.35">
      <c r="A146" s="7">
        <v>73.958934766666673</v>
      </c>
      <c r="B146" s="7">
        <f t="shared" si="7"/>
        <v>0.73958934766666673</v>
      </c>
      <c r="C146" s="7">
        <v>38649.541333333342</v>
      </c>
      <c r="D146" s="7">
        <f>(6*DeviceBaTiO3!$C$25)/3*((B146+1)-(B146+1)^(-2))</f>
        <v>39573.66520911963</v>
      </c>
      <c r="E146" s="7">
        <v>72.292815633333333</v>
      </c>
      <c r="F146" s="7">
        <f t="shared" si="8"/>
        <v>0.72292815633333329</v>
      </c>
      <c r="G146" s="7">
        <v>169179.26</v>
      </c>
      <c r="H146" s="7">
        <f>(6*DeviceBaTiO3!$C$27)/3*((F146+1)-(F146+1)^(-2))</f>
        <v>172187.98183758277</v>
      </c>
      <c r="I146" s="7">
        <v>59.517841766666663</v>
      </c>
      <c r="J146" s="7">
        <f t="shared" si="6"/>
        <v>0.60003641766666671</v>
      </c>
      <c r="K146" s="7">
        <v>4190.3776666666672</v>
      </c>
      <c r="L146" s="7">
        <f>(6*DeviceBaTiO3!$C$26)/3*((J146+1)-(J146+1)^(-2))</f>
        <v>4164.8174813153319</v>
      </c>
      <c r="M146" s="7"/>
      <c r="N146" s="7"/>
      <c r="O146" s="7"/>
    </row>
    <row r="147" spans="1:15" x14ac:dyDescent="0.35">
      <c r="A147" s="7">
        <v>74.498834766666661</v>
      </c>
      <c r="B147" s="7">
        <f t="shared" si="7"/>
        <v>0.74498834766666666</v>
      </c>
      <c r="C147" s="7">
        <v>38845.074666666667</v>
      </c>
      <c r="D147" s="7">
        <f>(6*DeviceBaTiO3!$C$25)/3*((B147+1)-(B147+1)^(-2))</f>
        <v>39782.625800716909</v>
      </c>
      <c r="E147" s="7">
        <v>72.808082300000009</v>
      </c>
      <c r="F147" s="7">
        <f t="shared" si="8"/>
        <v>0.7280808230000001</v>
      </c>
      <c r="G147" s="7">
        <v>170078.59333333332</v>
      </c>
      <c r="H147" s="7">
        <f>(6*DeviceBaTiO3!$C$27)/3*((F147+1)-(F147+1)^(-2))</f>
        <v>173077.2854667042</v>
      </c>
      <c r="I147" s="7">
        <v>60.003641766666668</v>
      </c>
      <c r="J147" s="7">
        <f t="shared" si="6"/>
        <v>0.60484208433333331</v>
      </c>
      <c r="K147" s="7">
        <v>4205.9610000000002</v>
      </c>
      <c r="L147" s="7">
        <f>(6*DeviceBaTiO3!$C$26)/3*((J147+1)-(J147+1)^(-2))</f>
        <v>4189.4100924952045</v>
      </c>
      <c r="M147" s="7"/>
      <c r="N147" s="7"/>
      <c r="O147" s="7"/>
    </row>
    <row r="148" spans="1:15" x14ac:dyDescent="0.35">
      <c r="A148" s="7">
        <v>74.981768099999996</v>
      </c>
      <c r="B148" s="7">
        <f t="shared" si="7"/>
        <v>0.74981768100000001</v>
      </c>
      <c r="C148" s="7">
        <v>39032.974666666662</v>
      </c>
      <c r="D148" s="7">
        <f>(6*DeviceBaTiO3!$C$25)/3*((B148+1)-(B148+1)^(-2))</f>
        <v>39969.089210647202</v>
      </c>
      <c r="E148" s="7">
        <v>73.299282300000002</v>
      </c>
      <c r="F148" s="7">
        <f t="shared" si="8"/>
        <v>0.73299282300000002</v>
      </c>
      <c r="G148" s="7">
        <v>171026.92666666667</v>
      </c>
      <c r="H148" s="7">
        <f>(6*DeviceBaTiO3!$C$27)/3*((F148+1)-(F148+1)^(-2))</f>
        <v>173922.98572471915</v>
      </c>
      <c r="I148" s="7">
        <v>60.484208433333329</v>
      </c>
      <c r="J148" s="7">
        <f t="shared" si="6"/>
        <v>0.60801941766666667</v>
      </c>
      <c r="K148" s="7">
        <v>4226.3343333333341</v>
      </c>
      <c r="L148" s="7">
        <f>(6*DeviceBaTiO3!$C$26)/3*((J148+1)-(J148+1)^(-2))</f>
        <v>4205.6302818228196</v>
      </c>
      <c r="M148" s="7"/>
      <c r="N148" s="7"/>
      <c r="O148" s="7"/>
    </row>
    <row r="149" spans="1:15" x14ac:dyDescent="0.35">
      <c r="A149" s="7">
        <v>75.541334766666651</v>
      </c>
      <c r="B149" s="7">
        <f t="shared" si="7"/>
        <v>0.75541334766666646</v>
      </c>
      <c r="C149" s="7">
        <v>39245.974666666662</v>
      </c>
      <c r="D149" s="7">
        <f>(6*DeviceBaTiO3!$C$25)/3*((B149+1)-(B149+1)^(-2))</f>
        <v>40184.617260690138</v>
      </c>
      <c r="E149" s="7">
        <v>73.8257823</v>
      </c>
      <c r="F149" s="7">
        <f t="shared" si="8"/>
        <v>0.73825782299999998</v>
      </c>
      <c r="G149" s="7">
        <v>171939.59333333329</v>
      </c>
      <c r="H149" s="7">
        <f>(6*DeviceBaTiO3!$C$27)/3*((F149+1)-(F149+1)^(-2))</f>
        <v>174827.24866533864</v>
      </c>
      <c r="I149" s="7">
        <v>60.801941766666666</v>
      </c>
      <c r="J149" s="7">
        <f t="shared" si="6"/>
        <v>0.61326208433333329</v>
      </c>
      <c r="K149" s="7">
        <v>4240.5510000000004</v>
      </c>
      <c r="L149" s="7">
        <f>(6*DeviceBaTiO3!$C$26)/3*((J149+1)-(J149+1)^(-2))</f>
        <v>4232.3258423341758</v>
      </c>
      <c r="M149" s="7"/>
      <c r="N149" s="7"/>
      <c r="O149" s="7"/>
    </row>
    <row r="150" spans="1:15" x14ac:dyDescent="0.35">
      <c r="A150" s="7">
        <v>76.075568099999998</v>
      </c>
      <c r="B150" s="7">
        <f t="shared" si="7"/>
        <v>0.76075568100000002</v>
      </c>
      <c r="C150" s="7">
        <v>39455.608000000007</v>
      </c>
      <c r="D150" s="7">
        <f>(6*DeviceBaTiO3!$C$25)/3*((B150+1)-(B150+1)^(-2))</f>
        <v>40389.869101831093</v>
      </c>
      <c r="E150" s="7">
        <v>74.318648966666672</v>
      </c>
      <c r="F150" s="7">
        <f t="shared" si="8"/>
        <v>0.74318648966666667</v>
      </c>
      <c r="G150" s="7">
        <v>172863.92666666667</v>
      </c>
      <c r="H150" s="7">
        <f>(6*DeviceBaTiO3!$C$27)/3*((F150+1)-(F150+1)^(-2))</f>
        <v>175671.69493930406</v>
      </c>
      <c r="I150" s="7">
        <v>61.326208433333328</v>
      </c>
      <c r="J150" s="7">
        <f t="shared" si="6"/>
        <v>0.616762751</v>
      </c>
      <c r="K150" s="7">
        <v>4281.1476666666667</v>
      </c>
      <c r="L150" s="7">
        <f>(6*DeviceBaTiO3!$C$26)/3*((J150+1)-(J150+1)^(-2))</f>
        <v>4250.1044221033071</v>
      </c>
      <c r="M150" s="7"/>
      <c r="N150" s="7"/>
      <c r="O150" s="7"/>
    </row>
    <row r="151" spans="1:15" x14ac:dyDescent="0.35">
      <c r="A151" s="7">
        <v>76.583234766666664</v>
      </c>
      <c r="B151" s="7">
        <f t="shared" si="7"/>
        <v>0.76583234766666664</v>
      </c>
      <c r="C151" s="7">
        <v>39663.608</v>
      </c>
      <c r="D151" s="7">
        <f>(6*DeviceBaTiO3!$C$25)/3*((B151+1)-(B151+1)^(-2))</f>
        <v>40584.450318454648</v>
      </c>
      <c r="E151" s="7">
        <v>74.848048966666667</v>
      </c>
      <c r="F151" s="7">
        <f t="shared" si="8"/>
        <v>0.74848048966666669</v>
      </c>
      <c r="G151" s="7">
        <v>173759.9266666667</v>
      </c>
      <c r="H151" s="7">
        <f>(6*DeviceBaTiO3!$C$27)/3*((F151+1)-(F151+1)^(-2))</f>
        <v>176576.55135311483</v>
      </c>
      <c r="I151" s="7">
        <v>61.676275099999998</v>
      </c>
      <c r="J151" s="7">
        <f t="shared" si="6"/>
        <v>0.62171075099999995</v>
      </c>
      <c r="K151" s="7">
        <v>4304.2343333333338</v>
      </c>
      <c r="L151" s="7">
        <f>(6*DeviceBaTiO3!$C$26)/3*((J151+1)-(J151+1)^(-2))</f>
        <v>4275.1703348576611</v>
      </c>
      <c r="M151" s="7"/>
      <c r="N151" s="7"/>
      <c r="O151" s="7"/>
    </row>
    <row r="152" spans="1:15" x14ac:dyDescent="0.35">
      <c r="A152" s="7">
        <v>77.074101433333325</v>
      </c>
      <c r="B152" s="7">
        <f t="shared" si="7"/>
        <v>0.77074101433333331</v>
      </c>
      <c r="C152" s="7">
        <v>39873.641333333333</v>
      </c>
      <c r="D152" s="7">
        <f>(6*DeviceBaTiO3!$C$25)/3*((B152+1)-(B152+1)^(-2))</f>
        <v>40772.16756166843</v>
      </c>
      <c r="E152" s="7">
        <v>75.258382300000008</v>
      </c>
      <c r="F152" s="7">
        <f t="shared" si="8"/>
        <v>0.75258382300000004</v>
      </c>
      <c r="G152" s="7">
        <v>174685.59333333329</v>
      </c>
      <c r="H152" s="7">
        <f>(6*DeviceBaTiO3!$C$27)/3*((F152+1)-(F152+1)^(-2))</f>
        <v>177276.35867605041</v>
      </c>
      <c r="I152" s="7">
        <v>62.171075099999996</v>
      </c>
      <c r="J152" s="7">
        <f t="shared" si="6"/>
        <v>0.62574508433333331</v>
      </c>
      <c r="K152" s="7">
        <v>4319.4676666666674</v>
      </c>
      <c r="L152" s="7">
        <f>(6*DeviceBaTiO3!$C$26)/3*((J152+1)-(J152+1)^(-2))</f>
        <v>4295.5535661221556</v>
      </c>
      <c r="M152" s="7"/>
      <c r="N152" s="7"/>
      <c r="O152" s="7"/>
    </row>
    <row r="153" spans="1:15" x14ac:dyDescent="0.35">
      <c r="A153" s="7">
        <v>77.606168099999991</v>
      </c>
      <c r="B153" s="7">
        <f t="shared" si="7"/>
        <v>0.77606168099999995</v>
      </c>
      <c r="C153" s="7">
        <v>40068.141333333333</v>
      </c>
      <c r="D153" s="7">
        <f>(6*DeviceBaTiO3!$C$25)/3*((B153+1)-(B153+1)^(-2))</f>
        <v>40975.174239070679</v>
      </c>
      <c r="E153" s="7">
        <v>75.86624896666666</v>
      </c>
      <c r="F153" s="7">
        <f t="shared" si="8"/>
        <v>0.75866248966666661</v>
      </c>
      <c r="G153" s="7">
        <v>175590.92666666667</v>
      </c>
      <c r="H153" s="7">
        <f>(6*DeviceBaTiO3!$C$27)/3*((F153+1)-(F153+1)^(-2))</f>
        <v>178310.60999922105</v>
      </c>
      <c r="I153" s="7">
        <v>62.574508433333335</v>
      </c>
      <c r="J153" s="7">
        <f t="shared" si="6"/>
        <v>0.62992208433333341</v>
      </c>
      <c r="K153" s="7">
        <v>4335.2076666666662</v>
      </c>
      <c r="L153" s="7">
        <f>(6*DeviceBaTiO3!$C$26)/3*((J153+1)-(J153+1)^(-2))</f>
        <v>4316.6068946782698</v>
      </c>
      <c r="M153" s="7"/>
      <c r="N153" s="7"/>
      <c r="O153" s="7"/>
    </row>
    <row r="154" spans="1:15" x14ac:dyDescent="0.35">
      <c r="A154" s="7">
        <v>78.111368099999993</v>
      </c>
      <c r="B154" s="7">
        <f t="shared" si="7"/>
        <v>0.78111368099999989</v>
      </c>
      <c r="C154" s="7">
        <v>40281.541333333334</v>
      </c>
      <c r="D154" s="7">
        <f>(6*DeviceBaTiO3!$C$25)/3*((B154+1)-(B154+1)^(-2))</f>
        <v>41167.486307564694</v>
      </c>
      <c r="E154" s="7">
        <v>76.3732823</v>
      </c>
      <c r="F154" s="7">
        <f t="shared" si="8"/>
        <v>0.76373282300000001</v>
      </c>
      <c r="G154" s="7">
        <v>176514.59333333332</v>
      </c>
      <c r="H154" s="7">
        <f>(6*DeviceBaTiO3!$C$27)/3*((F154+1)-(F154+1)^(-2))</f>
        <v>179171.09494508684</v>
      </c>
      <c r="I154" s="7">
        <v>62.992208433333339</v>
      </c>
      <c r="J154" s="7">
        <f t="shared" si="6"/>
        <v>0.63357775100000002</v>
      </c>
      <c r="K154" s="7">
        <v>4354.1676666666663</v>
      </c>
      <c r="L154" s="7">
        <f>(6*DeviceBaTiO3!$C$26)/3*((J154+1)-(J154+1)^(-2))</f>
        <v>4334.9906164183876</v>
      </c>
      <c r="M154" s="7"/>
      <c r="N154" s="7"/>
      <c r="O154" s="7"/>
    </row>
    <row r="155" spans="1:15" x14ac:dyDescent="0.35">
      <c r="A155" s="7">
        <v>78.579201433333324</v>
      </c>
      <c r="B155" s="7">
        <f t="shared" si="7"/>
        <v>0.78579201433333323</v>
      </c>
      <c r="C155" s="7">
        <v>40472.574666666667</v>
      </c>
      <c r="D155" s="7">
        <f>(6*DeviceBaTiO3!$C$25)/3*((B155+1)-(B155+1)^(-2))</f>
        <v>41345.19298564081</v>
      </c>
      <c r="E155" s="7">
        <v>76.865215633333335</v>
      </c>
      <c r="F155" s="7">
        <f t="shared" si="8"/>
        <v>0.76865215633333339</v>
      </c>
      <c r="G155" s="7">
        <v>177406.26</v>
      </c>
      <c r="H155" s="7">
        <f>(6*DeviceBaTiO3!$C$27)/3*((F155+1)-(F155+1)^(-2))</f>
        <v>180004.06083251699</v>
      </c>
      <c r="I155" s="7">
        <v>63.357775100000005</v>
      </c>
      <c r="J155" s="7">
        <f t="shared" si="6"/>
        <v>0.63824175100000002</v>
      </c>
      <c r="K155" s="7">
        <v>4379.2110000000002</v>
      </c>
      <c r="L155" s="7">
        <f>(6*DeviceBaTiO3!$C$26)/3*((J155+1)-(J155+1)^(-2))</f>
        <v>4358.3888281434529</v>
      </c>
      <c r="M155" s="7"/>
      <c r="N155" s="7"/>
      <c r="O155" s="7"/>
    </row>
    <row r="156" spans="1:15" x14ac:dyDescent="0.35">
      <c r="A156" s="7">
        <v>79.155901433333327</v>
      </c>
      <c r="B156" s="7">
        <f t="shared" si="7"/>
        <v>0.79155901433333331</v>
      </c>
      <c r="C156" s="7">
        <v>40659.774666666664</v>
      </c>
      <c r="D156" s="7">
        <f>(6*DeviceBaTiO3!$C$25)/3*((B156+1)-(B156+1)^(-2))</f>
        <v>41563.754083474145</v>
      </c>
      <c r="E156" s="7">
        <v>77.392248966666656</v>
      </c>
      <c r="F156" s="7">
        <f t="shared" si="8"/>
        <v>0.77392248966666655</v>
      </c>
      <c r="G156" s="7">
        <v>178320.25999999998</v>
      </c>
      <c r="H156" s="7">
        <f>(6*DeviceBaTiO3!$C$27)/3*((F156+1)-(F156+1)^(-2))</f>
        <v>180894.41492184228</v>
      </c>
      <c r="I156" s="7">
        <v>63.824175099999998</v>
      </c>
      <c r="J156" s="7">
        <f t="shared" si="6"/>
        <v>0.64207508433333327</v>
      </c>
      <c r="K156" s="7">
        <v>4391.2976666666664</v>
      </c>
      <c r="L156" s="7">
        <f>(6*DeviceBaTiO3!$C$26)/3*((J156+1)-(J156+1)^(-2))</f>
        <v>4377.5730267842282</v>
      </c>
      <c r="M156" s="7"/>
      <c r="N156" s="7"/>
      <c r="O156" s="7"/>
    </row>
    <row r="157" spans="1:15" x14ac:dyDescent="0.35">
      <c r="A157" s="7">
        <v>79.714834766666669</v>
      </c>
      <c r="B157" s="7">
        <f t="shared" si="7"/>
        <v>0.79714834766666665</v>
      </c>
      <c r="C157" s="7">
        <v>40875.174666666666</v>
      </c>
      <c r="D157" s="7">
        <f>(6*DeviceBaTiO3!$C$25)/3*((B157+1)-(B157+1)^(-2))</f>
        <v>41775.06269428716</v>
      </c>
      <c r="E157" s="7">
        <v>77.816548966666673</v>
      </c>
      <c r="F157" s="7">
        <f t="shared" si="8"/>
        <v>0.77816548966666677</v>
      </c>
      <c r="G157" s="7">
        <v>179241.59333333332</v>
      </c>
      <c r="H157" s="7">
        <f>(6*DeviceBaTiO3!$C$27)/3*((F157+1)-(F157+1)^(-2))</f>
        <v>181609.69406451797</v>
      </c>
      <c r="I157" s="7">
        <v>64.207508433333331</v>
      </c>
      <c r="J157" s="7">
        <f t="shared" si="6"/>
        <v>0.6466617509999999</v>
      </c>
      <c r="K157" s="7">
        <v>4419.2609999999995</v>
      </c>
      <c r="L157" s="7">
        <f>(6*DeviceBaTiO3!$C$26)/3*((J157+1)-(J157+1)^(-2))</f>
        <v>4400.4724955242446</v>
      </c>
      <c r="M157" s="7"/>
      <c r="N157" s="7"/>
      <c r="O157" s="7"/>
    </row>
    <row r="158" spans="1:15" x14ac:dyDescent="0.35">
      <c r="A158" s="7">
        <v>80.159301433333326</v>
      </c>
      <c r="B158" s="7">
        <f t="shared" si="7"/>
        <v>0.8015930143333333</v>
      </c>
      <c r="C158" s="7">
        <v>41083.174666666673</v>
      </c>
      <c r="D158" s="7">
        <f>(6*DeviceBaTiO3!$C$25)/3*((B158+1)-(B158+1)^(-2))</f>
        <v>41942.735873300342</v>
      </c>
      <c r="E158" s="7">
        <v>78.392815633333342</v>
      </c>
      <c r="F158" s="7">
        <f t="shared" si="8"/>
        <v>0.78392815633333346</v>
      </c>
      <c r="G158" s="7">
        <v>180131.92666666667</v>
      </c>
      <c r="H158" s="7">
        <f>(6*DeviceBaTiO3!$C$27)/3*((F158+1)-(F158+1)^(-2))</f>
        <v>182579.00952176811</v>
      </c>
      <c r="I158" s="7">
        <v>64.66617509999999</v>
      </c>
      <c r="J158" s="7">
        <f t="shared" si="6"/>
        <v>0.65047541766666672</v>
      </c>
      <c r="K158" s="7">
        <v>4445.451</v>
      </c>
      <c r="L158" s="7">
        <f>(6*DeviceBaTiO3!$C$26)/3*((J158+1)-(J158+1)^(-2))</f>
        <v>4419.4676277317703</v>
      </c>
      <c r="M158" s="7"/>
      <c r="N158" s="7"/>
      <c r="O158" s="7"/>
    </row>
    <row r="159" spans="1:15" x14ac:dyDescent="0.35">
      <c r="A159" s="7">
        <v>80.757134766666653</v>
      </c>
      <c r="B159" s="7">
        <f t="shared" si="7"/>
        <v>0.80757134766666649</v>
      </c>
      <c r="C159" s="7">
        <v>41272.508000000002</v>
      </c>
      <c r="D159" s="7">
        <f>(6*DeviceBaTiO3!$C$25)/3*((B159+1)-(B159+1)^(-2))</f>
        <v>42167.768206697961</v>
      </c>
      <c r="E159" s="7">
        <v>78.884782299999998</v>
      </c>
      <c r="F159" s="7">
        <f t="shared" si="8"/>
        <v>0.788847823</v>
      </c>
      <c r="G159" s="7">
        <v>181037.59333333332</v>
      </c>
      <c r="H159" s="7">
        <f>(6*DeviceBaTiO3!$C$27)/3*((F159+1)-(F159+1)^(-2))</f>
        <v>183404.59211416115</v>
      </c>
      <c r="I159" s="7">
        <v>65.047541766666669</v>
      </c>
      <c r="J159" s="7">
        <f t="shared" si="6"/>
        <v>0.65472908433333332</v>
      </c>
      <c r="K159" s="7">
        <v>4469.3710000000001</v>
      </c>
      <c r="L159" s="7">
        <f>(6*DeviceBaTiO3!$C$26)/3*((J159+1)-(J159+1)^(-2))</f>
        <v>4440.606556633059</v>
      </c>
      <c r="M159" s="7"/>
      <c r="N159" s="7"/>
      <c r="O159" s="7"/>
    </row>
    <row r="160" spans="1:15" x14ac:dyDescent="0.35">
      <c r="A160" s="7">
        <v>81.254068099999984</v>
      </c>
      <c r="B160" s="7">
        <f t="shared" si="7"/>
        <v>0.81254068099999988</v>
      </c>
      <c r="C160" s="7">
        <v>41475.841333333337</v>
      </c>
      <c r="D160" s="7">
        <f>(6*DeviceBaTiO3!$C$25)/3*((B160+1)-(B160+1)^(-2))</f>
        <v>42354.390775886844</v>
      </c>
      <c r="E160" s="7">
        <v>79.401582299999987</v>
      </c>
      <c r="F160" s="7">
        <f t="shared" si="8"/>
        <v>0.79401582299999984</v>
      </c>
      <c r="G160" s="7">
        <v>181925.92666666667</v>
      </c>
      <c r="H160" s="7">
        <f>(6*DeviceBaTiO3!$C$27)/3*((F160+1)-(F160+1)^(-2))</f>
        <v>184269.95110375871</v>
      </c>
      <c r="I160" s="7">
        <v>65.47290843333333</v>
      </c>
      <c r="J160" s="7">
        <f t="shared" si="6"/>
        <v>0.65888375100000007</v>
      </c>
      <c r="K160" s="7">
        <v>4488.4576666666662</v>
      </c>
      <c r="L160" s="7">
        <f>(6*DeviceBaTiO3!$C$26)/3*((J160+1)-(J160+1)^(-2))</f>
        <v>4461.2053563541749</v>
      </c>
      <c r="M160" s="7"/>
      <c r="N160" s="7"/>
      <c r="O160" s="7"/>
    </row>
    <row r="161" spans="1:15" x14ac:dyDescent="0.35">
      <c r="A161" s="7">
        <v>81.749734766666663</v>
      </c>
      <c r="B161" s="7">
        <f t="shared" si="7"/>
        <v>0.8174973476666666</v>
      </c>
      <c r="C161" s="7">
        <v>41675.941333333336</v>
      </c>
      <c r="D161" s="7">
        <f>(6*DeviceBaTiO3!$C$25)/3*((B161+1)-(B161+1)^(-2))</f>
        <v>42540.153592872979</v>
      </c>
      <c r="E161" s="7">
        <v>79.944415633333335</v>
      </c>
      <c r="F161" s="7">
        <f t="shared" si="8"/>
        <v>0.79944415633333332</v>
      </c>
      <c r="G161" s="7">
        <v>182811.59333333332</v>
      </c>
      <c r="H161" s="7">
        <f>(6*DeviceBaTiO3!$C$27)/3*((F161+1)-(F161+1)^(-2))</f>
        <v>185176.83266487194</v>
      </c>
      <c r="I161" s="7">
        <v>65.888375100000005</v>
      </c>
      <c r="J161" s="7">
        <f t="shared" si="6"/>
        <v>0.66348408433333328</v>
      </c>
      <c r="K161" s="7">
        <v>4507.8810000000003</v>
      </c>
      <c r="L161" s="7">
        <f>(6*DeviceBaTiO3!$C$26)/3*((J161+1)-(J161+1)^(-2))</f>
        <v>4483.9588426477649</v>
      </c>
      <c r="M161" s="7"/>
      <c r="N161" s="7"/>
      <c r="O161" s="7"/>
    </row>
    <row r="162" spans="1:15" x14ac:dyDescent="0.35">
      <c r="A162" s="7">
        <v>82.344601433333324</v>
      </c>
      <c r="B162" s="7">
        <f t="shared" si="7"/>
        <v>0.8234460143333332</v>
      </c>
      <c r="C162" s="7">
        <v>41878.974666666662</v>
      </c>
      <c r="D162" s="7">
        <f>(6*DeviceBaTiO3!$C$25)/3*((B162+1)-(B162+1)^(-2))</f>
        <v>42762.593430940193</v>
      </c>
      <c r="E162" s="7">
        <v>80.449648966666672</v>
      </c>
      <c r="F162" s="7">
        <f t="shared" si="8"/>
        <v>0.80449648966666676</v>
      </c>
      <c r="G162" s="7">
        <v>183708.59333333332</v>
      </c>
      <c r="H162" s="7">
        <f>(6*DeviceBaTiO3!$C$27)/3*((F162+1)-(F162+1)^(-2))</f>
        <v>186019.0152169588</v>
      </c>
      <c r="I162" s="7">
        <v>66.348408433333333</v>
      </c>
      <c r="J162" s="7">
        <f t="shared" si="6"/>
        <v>0.6675094176666666</v>
      </c>
      <c r="K162" s="7">
        <v>4537.7943333333333</v>
      </c>
      <c r="L162" s="7">
        <f>(6*DeviceBaTiO3!$C$26)/3*((J162+1)-(J162+1)^(-2))</f>
        <v>4503.8214828241453</v>
      </c>
      <c r="M162" s="7"/>
      <c r="N162" s="7"/>
      <c r="O162" s="7"/>
    </row>
    <row r="163" spans="1:15" x14ac:dyDescent="0.35">
      <c r="A163" s="7">
        <v>82.84820143333333</v>
      </c>
      <c r="B163" s="7">
        <f t="shared" si="7"/>
        <v>0.82848201433333335</v>
      </c>
      <c r="C163" s="7">
        <v>42071.008000000002</v>
      </c>
      <c r="D163" s="7">
        <f>(6*DeviceBaTiO3!$C$25)/3*((B163+1)-(B163+1)^(-2))</f>
        <v>42950.483855182705</v>
      </c>
      <c r="E163" s="7">
        <v>80.966748966666657</v>
      </c>
      <c r="F163" s="7">
        <f t="shared" si="8"/>
        <v>0.80966748966666657</v>
      </c>
      <c r="G163" s="7">
        <v>184605.59333333329</v>
      </c>
      <c r="H163" s="7">
        <f>(6*DeviceBaTiO3!$C$27)/3*((F163+1)-(F163+1)^(-2))</f>
        <v>186879.12049389616</v>
      </c>
      <c r="I163" s="7">
        <v>66.750941766666656</v>
      </c>
      <c r="J163" s="7">
        <f t="shared" si="6"/>
        <v>0.67152408433333333</v>
      </c>
      <c r="K163" s="7">
        <v>4564.5543333333335</v>
      </c>
      <c r="L163" s="7">
        <f>(6*DeviceBaTiO3!$C$26)/3*((J163+1)-(J163+1)^(-2))</f>
        <v>4523.5883595460236</v>
      </c>
      <c r="M163" s="7"/>
      <c r="N163" s="7"/>
      <c r="O163" s="7"/>
    </row>
    <row r="164" spans="1:15" x14ac:dyDescent="0.35">
      <c r="A164" s="7">
        <v>83.320734766666661</v>
      </c>
      <c r="B164" s="7">
        <f t="shared" si="7"/>
        <v>0.8332073476666666</v>
      </c>
      <c r="C164" s="7">
        <v>42286.174666666666</v>
      </c>
      <c r="D164" s="7">
        <f>(6*DeviceBaTiO3!$C$25)/3*((B164+1)-(B164+1)^(-2))</f>
        <v>43126.435733667946</v>
      </c>
      <c r="E164" s="7">
        <v>81.459182300000009</v>
      </c>
      <c r="F164" s="7">
        <f t="shared" si="8"/>
        <v>0.8145918230000001</v>
      </c>
      <c r="G164" s="7">
        <v>185481.59333333329</v>
      </c>
      <c r="H164" s="7">
        <f>(6*DeviceBaTiO3!$C$27)/3*((F164+1)-(F164+1)^(-2))</f>
        <v>187696.46926146897</v>
      </c>
      <c r="I164" s="7">
        <v>67.152408433333335</v>
      </c>
      <c r="J164" s="7">
        <f t="shared" si="6"/>
        <v>0.67471375100000008</v>
      </c>
      <c r="K164" s="7">
        <v>4571.4876666666669</v>
      </c>
      <c r="L164" s="7">
        <f>(6*DeviceBaTiO3!$C$26)/3*((J164+1)-(J164+1)^(-2))</f>
        <v>4539.2627811518441</v>
      </c>
      <c r="M164" s="7"/>
      <c r="N164" s="7"/>
      <c r="O164" s="7"/>
    </row>
    <row r="165" spans="1:15" x14ac:dyDescent="0.35">
      <c r="A165" s="7">
        <v>83.895934766666656</v>
      </c>
      <c r="B165" s="7">
        <f t="shared" si="7"/>
        <v>0.83895934766666658</v>
      </c>
      <c r="C165" s="7">
        <v>42482.374666666663</v>
      </c>
      <c r="D165" s="7">
        <f>(6*DeviceBaTiO3!$C$25)/3*((B165+1)-(B165+1)^(-2))</f>
        <v>43340.167194209011</v>
      </c>
      <c r="E165" s="7">
        <v>81.96951563333333</v>
      </c>
      <c r="F165" s="7">
        <f t="shared" si="8"/>
        <v>0.81969515633333334</v>
      </c>
      <c r="G165" s="7">
        <v>186395.59333333332</v>
      </c>
      <c r="H165" s="7">
        <f>(6*DeviceBaTiO3!$C$27)/3*((F165+1)-(F165+1)^(-2))</f>
        <v>188541.76988260989</v>
      </c>
      <c r="I165" s="7">
        <v>67.471375100000003</v>
      </c>
      <c r="J165" s="7">
        <f t="shared" si="6"/>
        <v>0.67974108433333347</v>
      </c>
      <c r="K165" s="7">
        <v>4616.1909999999998</v>
      </c>
      <c r="L165" s="7">
        <f>(6*DeviceBaTiO3!$C$26)/3*((J165+1)-(J165+1)^(-2))</f>
        <v>4563.9135525295105</v>
      </c>
      <c r="M165" s="7"/>
      <c r="N165" s="7"/>
      <c r="O165" s="7"/>
    </row>
    <row r="166" spans="1:15" x14ac:dyDescent="0.35">
      <c r="A166" s="7">
        <v>84.383834766666666</v>
      </c>
      <c r="B166" s="7">
        <f t="shared" si="7"/>
        <v>0.84383834766666665</v>
      </c>
      <c r="C166" s="7">
        <v>42680.207999999999</v>
      </c>
      <c r="D166" s="7">
        <f>(6*DeviceBaTiO3!$C$25)/3*((B166+1)-(B166+1)^(-2))</f>
        <v>43521.077567603374</v>
      </c>
      <c r="E166" s="7">
        <v>82.449915633333333</v>
      </c>
      <c r="F166" s="7">
        <f t="shared" si="8"/>
        <v>0.82449915633333337</v>
      </c>
      <c r="G166" s="7">
        <v>187264.59333333332</v>
      </c>
      <c r="H166" s="7">
        <f>(6*DeviceBaTiO3!$C$27)/3*((F166+1)-(F166+1)^(-2))</f>
        <v>189335.87172564075</v>
      </c>
      <c r="I166" s="7">
        <v>67.974108433333342</v>
      </c>
      <c r="J166" s="7">
        <f t="shared" si="6"/>
        <v>0.68426908433333333</v>
      </c>
      <c r="K166" s="7">
        <v>4629.9409999999998</v>
      </c>
      <c r="L166" s="7">
        <f>(6*DeviceBaTiO3!$C$26)/3*((J166+1)-(J166+1)^(-2))</f>
        <v>4586.0597490308501</v>
      </c>
      <c r="M166" s="7"/>
      <c r="N166" s="7"/>
      <c r="O166" s="7"/>
    </row>
    <row r="167" spans="1:15" x14ac:dyDescent="0.35">
      <c r="A167" s="7">
        <v>84.891701433333324</v>
      </c>
      <c r="B167" s="7">
        <f t="shared" si="7"/>
        <v>0.84891701433333322</v>
      </c>
      <c r="C167" s="7">
        <v>42872.308000000005</v>
      </c>
      <c r="D167" s="7">
        <f>(6*DeviceBaTiO3!$C$25)/3*((B167+1)-(B167+1)^(-2))</f>
        <v>43709.022879990633</v>
      </c>
      <c r="E167" s="7">
        <v>82.998315633333334</v>
      </c>
      <c r="F167" s="7">
        <f t="shared" si="8"/>
        <v>0.82998315633333331</v>
      </c>
      <c r="G167" s="7">
        <v>188143.26000000004</v>
      </c>
      <c r="H167" s="7">
        <f>(6*DeviceBaTiO3!$C$27)/3*((F167+1)-(F167+1)^(-2))</f>
        <v>190240.48100995386</v>
      </c>
      <c r="I167" s="7">
        <v>68.426908433333338</v>
      </c>
      <c r="J167" s="7">
        <f t="shared" si="6"/>
        <v>0.68892075099999994</v>
      </c>
      <c r="K167" s="7">
        <v>4663.0476666666664</v>
      </c>
      <c r="L167" s="7">
        <f>(6*DeviceBaTiO3!$C$26)/3*((J167+1)-(J167+1)^(-2))</f>
        <v>4608.7559786163711</v>
      </c>
      <c r="M167" s="7"/>
      <c r="N167" s="7"/>
      <c r="O167" s="7"/>
    </row>
    <row r="168" spans="1:15" x14ac:dyDescent="0.35">
      <c r="A168" s="7">
        <v>85.431934766666657</v>
      </c>
      <c r="B168" s="7">
        <f t="shared" si="7"/>
        <v>0.85431934766666662</v>
      </c>
      <c r="C168" s="7">
        <v>43070.14133333334</v>
      </c>
      <c r="D168" s="7">
        <f>(6*DeviceBaTiO3!$C$25)/3*((B168+1)-(B168+1)^(-2))</f>
        <v>43908.537942563518</v>
      </c>
      <c r="E168" s="7">
        <v>83.501148966666662</v>
      </c>
      <c r="F168" s="7">
        <f t="shared" si="8"/>
        <v>0.83501148966666661</v>
      </c>
      <c r="G168" s="7">
        <v>189028.59333333332</v>
      </c>
      <c r="H168" s="7">
        <f>(6*DeviceBaTiO3!$C$27)/3*((F168+1)-(F168+1)^(-2))</f>
        <v>191068.16889701373</v>
      </c>
      <c r="I168" s="7">
        <v>68.8920751</v>
      </c>
      <c r="J168" s="7">
        <f t="shared" si="6"/>
        <v>0.69287475100000007</v>
      </c>
      <c r="K168" s="7">
        <v>4675.4476666666669</v>
      </c>
      <c r="L168" s="7">
        <f>(6*DeviceBaTiO3!$C$26)/3*((J168+1)-(J168+1)^(-2))</f>
        <v>4628.0049523944863</v>
      </c>
      <c r="M168" s="7"/>
      <c r="N168" s="7"/>
      <c r="O168" s="7"/>
    </row>
    <row r="169" spans="1:15" x14ac:dyDescent="0.35">
      <c r="A169" s="7">
        <v>85.920501433333314</v>
      </c>
      <c r="B169" s="7">
        <f t="shared" si="7"/>
        <v>0.85920501433333318</v>
      </c>
      <c r="C169" s="7">
        <v>43284.408000000003</v>
      </c>
      <c r="D169" s="7">
        <f>(6*DeviceBaTiO3!$C$25)/3*((B169+1)-(B169+1)^(-2))</f>
        <v>44088.613537237907</v>
      </c>
      <c r="E169" s="7">
        <v>83.96244896666667</v>
      </c>
      <c r="F169" s="7">
        <f t="shared" si="8"/>
        <v>0.8396244896666667</v>
      </c>
      <c r="G169" s="7">
        <v>189888.59333333335</v>
      </c>
      <c r="H169" s="7">
        <f>(6*DeviceBaTiO3!$C$27)/3*((F169+1)-(F169+1)^(-2))</f>
        <v>191826.02858843314</v>
      </c>
      <c r="I169" s="7">
        <v>69.287475100000009</v>
      </c>
      <c r="J169" s="7">
        <f t="shared" si="6"/>
        <v>0.69719475099999995</v>
      </c>
      <c r="K169" s="7">
        <v>4708.5843333333332</v>
      </c>
      <c r="L169" s="7">
        <f>(6*DeviceBaTiO3!$C$26)/3*((J169+1)-(J169+1)^(-2))</f>
        <v>4648.990749076419</v>
      </c>
      <c r="M169" s="7"/>
      <c r="N169" s="7"/>
      <c r="O169" s="7"/>
    </row>
    <row r="170" spans="1:15" x14ac:dyDescent="0.35">
      <c r="A170" s="7">
        <v>86.466034766666667</v>
      </c>
      <c r="B170" s="7">
        <f t="shared" si="7"/>
        <v>0.86466034766666666</v>
      </c>
      <c r="C170" s="7">
        <v>43471.207999999999</v>
      </c>
      <c r="D170" s="7">
        <f>(6*DeviceBaTiO3!$C$25)/3*((B170+1)-(B170+1)^(-2))</f>
        <v>44289.288242356473</v>
      </c>
      <c r="E170" s="7">
        <v>84.540882300000007</v>
      </c>
      <c r="F170" s="7">
        <f t="shared" si="8"/>
        <v>0.84540882300000009</v>
      </c>
      <c r="G170" s="7">
        <v>190747.59333333335</v>
      </c>
      <c r="H170" s="7">
        <f>(6*DeviceBaTiO3!$C$27)/3*((F170+1)-(F170+1)^(-2))</f>
        <v>192774.36865816341</v>
      </c>
      <c r="I170" s="7">
        <v>69.719475099999997</v>
      </c>
      <c r="J170" s="7">
        <f t="shared" si="6"/>
        <v>0.70174441766666673</v>
      </c>
      <c r="K170" s="7">
        <v>4736.9776666666676</v>
      </c>
      <c r="L170" s="7">
        <f>(6*DeviceBaTiO3!$C$26)/3*((J170+1)-(J170+1)^(-2))</f>
        <v>4671.0419888644774</v>
      </c>
      <c r="M170" s="7"/>
      <c r="N170" s="7"/>
      <c r="O170" s="7"/>
    </row>
    <row r="171" spans="1:15" x14ac:dyDescent="0.35">
      <c r="A171" s="7">
        <v>86.975001433333318</v>
      </c>
      <c r="B171" s="7">
        <f t="shared" si="7"/>
        <v>0.86975001433333321</v>
      </c>
      <c r="C171" s="7">
        <v>43673.741333333339</v>
      </c>
      <c r="D171" s="7">
        <f>(6*DeviceBaTiO3!$C$25)/3*((B171+1)-(B171+1)^(-2))</f>
        <v>44476.137744629916</v>
      </c>
      <c r="E171" s="7">
        <v>85.058682300000001</v>
      </c>
      <c r="F171" s="7">
        <f t="shared" si="8"/>
        <v>0.85058682299999999</v>
      </c>
      <c r="G171" s="7">
        <v>191612.59333333335</v>
      </c>
      <c r="H171" s="7">
        <f>(6*DeviceBaTiO3!$C$27)/3*((F171+1)-(F171+1)^(-2))</f>
        <v>193621.47564057799</v>
      </c>
      <c r="I171" s="7">
        <v>70.174441766666675</v>
      </c>
      <c r="J171" s="7">
        <f t="shared" si="6"/>
        <v>0.70574775099999998</v>
      </c>
      <c r="K171" s="7">
        <v>4742.4143333333332</v>
      </c>
      <c r="L171" s="7">
        <f>(6*DeviceBaTiO3!$C$26)/3*((J171+1)-(J171+1)^(-2))</f>
        <v>4690.4030725791499</v>
      </c>
      <c r="M171" s="7"/>
      <c r="N171" s="7"/>
      <c r="O171" s="7"/>
    </row>
    <row r="172" spans="1:15" x14ac:dyDescent="0.35">
      <c r="A172" s="7">
        <v>87.498534766666651</v>
      </c>
      <c r="B172" s="7">
        <f t="shared" si="7"/>
        <v>0.87498534766666647</v>
      </c>
      <c r="C172" s="7">
        <v>43877.041333333334</v>
      </c>
      <c r="D172" s="7">
        <f>(6*DeviceBaTiO3!$C$25)/3*((B172+1)-(B172+1)^(-2))</f>
        <v>44667.962301845531</v>
      </c>
      <c r="E172" s="7">
        <v>85.525648966666665</v>
      </c>
      <c r="F172" s="7">
        <f t="shared" si="8"/>
        <v>0.85525648966666667</v>
      </c>
      <c r="G172" s="7">
        <v>192457.25999999998</v>
      </c>
      <c r="H172" s="7">
        <f>(6*DeviceBaTiO3!$C$27)/3*((F172+1)-(F172+1)^(-2))</f>
        <v>194383.95884263812</v>
      </c>
      <c r="I172" s="7">
        <v>70.574775099999997</v>
      </c>
      <c r="J172" s="7">
        <f t="shared" si="6"/>
        <v>0.71000275099999999</v>
      </c>
      <c r="K172" s="7">
        <v>4763.7643333333326</v>
      </c>
      <c r="L172" s="7">
        <f>(6*DeviceBaTiO3!$C$26)/3*((J172+1)-(J172+1)^(-2))</f>
        <v>4710.9384034369486</v>
      </c>
      <c r="M172" s="7"/>
      <c r="N172" s="7"/>
      <c r="O172" s="7"/>
    </row>
    <row r="173" spans="1:15" x14ac:dyDescent="0.35">
      <c r="A173" s="7">
        <v>88.072368099999991</v>
      </c>
      <c r="B173" s="7">
        <f t="shared" si="7"/>
        <v>0.88072368099999987</v>
      </c>
      <c r="C173" s="7">
        <v>44078.741333333332</v>
      </c>
      <c r="D173" s="7">
        <f>(6*DeviceBaTiO3!$C$25)/3*((B173+1)-(B173+1)^(-2))</f>
        <v>44877.787853829621</v>
      </c>
      <c r="E173" s="7">
        <v>85.989915633333339</v>
      </c>
      <c r="F173" s="7">
        <f t="shared" si="8"/>
        <v>0.85989915633333336</v>
      </c>
      <c r="G173" s="7">
        <v>193330.92666666667</v>
      </c>
      <c r="H173" s="7">
        <f>(6*DeviceBaTiO3!$C$27)/3*((F173+1)-(F173+1)^(-2))</f>
        <v>195140.67328213673</v>
      </c>
      <c r="I173" s="7">
        <v>71.000275099999996</v>
      </c>
      <c r="J173" s="7">
        <f t="shared" si="6"/>
        <v>0.71406575100000003</v>
      </c>
      <c r="K173" s="7">
        <v>4789.8509999999997</v>
      </c>
      <c r="L173" s="7">
        <f>(6*DeviceBaTiO3!$C$26)/3*((J173+1)-(J173+1)^(-2))</f>
        <v>4730.5062707779271</v>
      </c>
      <c r="M173" s="7"/>
      <c r="N173" s="7"/>
      <c r="O173" s="7"/>
    </row>
    <row r="174" spans="1:15" x14ac:dyDescent="0.35">
      <c r="A174" s="7">
        <v>88.578768099999991</v>
      </c>
      <c r="B174" s="7">
        <f t="shared" si="7"/>
        <v>0.88578768099999994</v>
      </c>
      <c r="C174" s="7">
        <v>44273.508000000002</v>
      </c>
      <c r="D174" s="7">
        <f>(6*DeviceBaTiO3!$C$25)/3*((B174+1)-(B174+1)^(-2))</f>
        <v>45062.587456757225</v>
      </c>
      <c r="E174" s="7">
        <v>86.514882299999996</v>
      </c>
      <c r="F174" s="7">
        <f t="shared" si="8"/>
        <v>0.86514882299999996</v>
      </c>
      <c r="G174" s="7">
        <v>194180.92666666667</v>
      </c>
      <c r="H174" s="7">
        <f>(6*DeviceBaTiO3!$C$27)/3*((F174+1)-(F174+1)^(-2))</f>
        <v>195994.70675086582</v>
      </c>
      <c r="I174" s="7">
        <v>71.406575099999998</v>
      </c>
      <c r="J174" s="7">
        <f t="shared" si="6"/>
        <v>0.71856975099999998</v>
      </c>
      <c r="K174" s="7">
        <v>4820.3209999999999</v>
      </c>
      <c r="L174" s="7">
        <f>(6*DeviceBaTiO3!$C$26)/3*((J174+1)-(J174+1)^(-2))</f>
        <v>4752.1518793240275</v>
      </c>
      <c r="M174" s="7"/>
      <c r="N174" s="7"/>
      <c r="O174" s="7"/>
    </row>
    <row r="175" spans="1:15" x14ac:dyDescent="0.35">
      <c r="A175" s="7">
        <v>89.116234766666651</v>
      </c>
      <c r="B175" s="7">
        <f t="shared" si="7"/>
        <v>0.89116234766666647</v>
      </c>
      <c r="C175" s="7">
        <v>44472.741333333339</v>
      </c>
      <c r="D175" s="7">
        <f>(6*DeviceBaTiO3!$C$25)/3*((B175+1)-(B175+1)^(-2))</f>
        <v>45258.350471993755</v>
      </c>
      <c r="E175" s="7">
        <v>87.048715633333344</v>
      </c>
      <c r="F175" s="7">
        <f t="shared" si="8"/>
        <v>0.8704871563333334</v>
      </c>
      <c r="G175" s="7">
        <v>195059.9266666667</v>
      </c>
      <c r="H175" s="7">
        <f>(6*DeviceBaTiO3!$C$27)/3*((F175+1)-(F175+1)^(-2))</f>
        <v>196861.42425817475</v>
      </c>
      <c r="I175" s="7">
        <v>71.8569751</v>
      </c>
      <c r="J175" s="7">
        <f t="shared" si="6"/>
        <v>0.7226264176666668</v>
      </c>
      <c r="K175" s="7">
        <v>4852.6610000000001</v>
      </c>
      <c r="L175" s="7">
        <f>(6*DeviceBaTiO3!$C$26)/3*((J175+1)-(J175+1)^(-2))</f>
        <v>4771.6065215883846</v>
      </c>
      <c r="M175" s="7"/>
      <c r="N175" s="7"/>
      <c r="O175" s="7"/>
    </row>
    <row r="176" spans="1:15" x14ac:dyDescent="0.35">
      <c r="A176" s="7">
        <v>89.563168099999984</v>
      </c>
      <c r="B176" s="7">
        <f t="shared" si="7"/>
        <v>0.89563168099999979</v>
      </c>
      <c r="C176" s="7">
        <v>44669.508000000002</v>
      </c>
      <c r="D176" s="7">
        <f>(6*DeviceBaTiO3!$C$25)/3*((B176+1)-(B176+1)^(-2))</f>
        <v>45420.848302001614</v>
      </c>
      <c r="E176" s="7">
        <v>87.527215633333341</v>
      </c>
      <c r="F176" s="7">
        <f t="shared" si="8"/>
        <v>0.87527215633333344</v>
      </c>
      <c r="G176" s="7">
        <v>195928.59333333332</v>
      </c>
      <c r="H176" s="7">
        <f>(6*DeviceBaTiO3!$C$27)/3*((F176+1)-(F176+1)^(-2))</f>
        <v>197636.82865769818</v>
      </c>
      <c r="I176" s="7">
        <v>72.262641766666675</v>
      </c>
      <c r="J176" s="7">
        <f t="shared" si="6"/>
        <v>0.72580375099999994</v>
      </c>
      <c r="K176" s="7">
        <v>4864.9409999999998</v>
      </c>
      <c r="L176" s="7">
        <f>(6*DeviceBaTiO3!$C$26)/3*((J176+1)-(J176+1)^(-2))</f>
        <v>4786.8171419777991</v>
      </c>
      <c r="M176" s="7"/>
      <c r="N176" s="7"/>
      <c r="O176" s="7"/>
    </row>
    <row r="177" spans="1:15" x14ac:dyDescent="0.35">
      <c r="A177" s="7">
        <v>90.103668099999993</v>
      </c>
      <c r="B177" s="7">
        <f t="shared" si="7"/>
        <v>0.90103668099999989</v>
      </c>
      <c r="C177" s="7">
        <v>44895.341333333337</v>
      </c>
      <c r="D177" s="7">
        <f>(6*DeviceBaTiO3!$C$25)/3*((B177+1)-(B177+1)^(-2))</f>
        <v>45617.017478285532</v>
      </c>
      <c r="E177" s="7">
        <v>88.087648966666663</v>
      </c>
      <c r="F177" s="7">
        <f t="shared" si="8"/>
        <v>0.88087648966666665</v>
      </c>
      <c r="G177" s="7">
        <v>196803.25999999998</v>
      </c>
      <c r="H177" s="7">
        <f>(6*DeviceBaTiO3!$C$27)/3*((F177+1)-(F177+1)^(-2))</f>
        <v>198543.2515129527</v>
      </c>
      <c r="I177" s="7">
        <v>72.580375099999998</v>
      </c>
      <c r="J177" s="7">
        <f t="shared" si="6"/>
        <v>0.73105741766666665</v>
      </c>
      <c r="K177" s="7">
        <v>4907.8776666666672</v>
      </c>
      <c r="L177" s="7">
        <f>(6*DeviceBaTiO3!$C$26)/3*((J177+1)-(J177+1)^(-2))</f>
        <v>4811.916142693919</v>
      </c>
      <c r="M177" s="7"/>
      <c r="N177" s="7"/>
      <c r="O177" s="7"/>
    </row>
    <row r="178" spans="1:15" x14ac:dyDescent="0.35">
      <c r="A178" s="7">
        <v>90.643668099999999</v>
      </c>
      <c r="B178" s="7">
        <f t="shared" si="7"/>
        <v>0.90643668099999997</v>
      </c>
      <c r="C178" s="7">
        <v>45075.841333333337</v>
      </c>
      <c r="D178" s="7">
        <f>(6*DeviceBaTiO3!$C$25)/3*((B178+1)-(B178+1)^(-2))</f>
        <v>45812.628794814605</v>
      </c>
      <c r="E178" s="7">
        <v>88.617782300000002</v>
      </c>
      <c r="F178" s="7">
        <f t="shared" si="8"/>
        <v>0.88617782300000003</v>
      </c>
      <c r="G178" s="7">
        <v>197642.25999999998</v>
      </c>
      <c r="H178" s="7">
        <f>(6*DeviceBaTiO3!$C$27)/3*((F178+1)-(F178+1)^(-2))</f>
        <v>199398.94631526203</v>
      </c>
      <c r="I178" s="7">
        <v>73.105741766666668</v>
      </c>
      <c r="J178" s="7">
        <f t="shared" si="6"/>
        <v>0.73494908433333339</v>
      </c>
      <c r="K178" s="7">
        <v>4916.8643333333339</v>
      </c>
      <c r="L178" s="7">
        <f>(6*DeviceBaTiO3!$C$26)/3*((J178+1)-(J178+1)^(-2))</f>
        <v>4830.4672991391444</v>
      </c>
      <c r="M178" s="7"/>
      <c r="N178" s="7"/>
      <c r="O178" s="7"/>
    </row>
    <row r="179" spans="1:15" x14ac:dyDescent="0.35">
      <c r="A179" s="7">
        <v>91.1128681</v>
      </c>
      <c r="B179" s="7">
        <f t="shared" si="7"/>
        <v>0.911128681</v>
      </c>
      <c r="C179" s="7">
        <v>45269.274666666664</v>
      </c>
      <c r="D179" s="7">
        <f>(6*DeviceBaTiO3!$C$25)/3*((B179+1)-(B179+1)^(-2))</f>
        <v>45982.291132450409</v>
      </c>
      <c r="E179" s="7">
        <v>89.111382300000002</v>
      </c>
      <c r="F179" s="7">
        <f t="shared" si="8"/>
        <v>0.89111382299999997</v>
      </c>
      <c r="G179" s="7">
        <v>198527.25999999998</v>
      </c>
      <c r="H179" s="7">
        <f>(6*DeviceBaTiO3!$C$27)/3*((F179+1)-(F179+1)^(-2))</f>
        <v>200194.18390359447</v>
      </c>
      <c r="I179" s="7">
        <v>73.494908433333336</v>
      </c>
      <c r="J179" s="7">
        <f t="shared" si="6"/>
        <v>0.7394967509999999</v>
      </c>
      <c r="K179" s="7">
        <v>4938.8909999999996</v>
      </c>
      <c r="L179" s="7">
        <f>(6*DeviceBaTiO3!$C$26)/3*((J179+1)-(J179+1)^(-2))</f>
        <v>4852.1017977170186</v>
      </c>
      <c r="M179" s="7"/>
      <c r="N179" s="7"/>
      <c r="O179" s="7"/>
    </row>
    <row r="180" spans="1:15" x14ac:dyDescent="0.35">
      <c r="A180" s="7">
        <v>91.671301433333326</v>
      </c>
      <c r="B180" s="7">
        <f t="shared" si="7"/>
        <v>0.9167130143333333</v>
      </c>
      <c r="C180" s="7">
        <v>45478.807999999997</v>
      </c>
      <c r="D180" s="7">
        <f>(6*DeviceBaTiO3!$C$25)/3*((B180+1)-(B180+1)^(-2))</f>
        <v>46183.857962352289</v>
      </c>
      <c r="E180" s="7">
        <v>89.636648966666669</v>
      </c>
      <c r="F180" s="7">
        <f t="shared" si="8"/>
        <v>0.89636648966666665</v>
      </c>
      <c r="G180" s="7">
        <v>199374.25999999995</v>
      </c>
      <c r="H180" s="7">
        <f>(6*DeviceBaTiO3!$C$27)/3*((F180+1)-(F180+1)^(-2))</f>
        <v>201038.8804552065</v>
      </c>
      <c r="I180" s="7">
        <v>73.949675099999993</v>
      </c>
      <c r="J180" s="7">
        <f t="shared" si="6"/>
        <v>0.74353941766666665</v>
      </c>
      <c r="K180" s="7">
        <v>4969.1210000000001</v>
      </c>
      <c r="L180" s="7">
        <f>(6*DeviceBaTiO3!$C$26)/3*((J180+1)-(J180+1)^(-2))</f>
        <v>4871.2946720766704</v>
      </c>
      <c r="M180" s="7"/>
      <c r="N180" s="7"/>
      <c r="O180" s="7"/>
    </row>
    <row r="181" spans="1:15" x14ac:dyDescent="0.35">
      <c r="A181" s="7">
        <v>92.227368099999993</v>
      </c>
      <c r="B181" s="7">
        <f t="shared" si="7"/>
        <v>0.92227368099999996</v>
      </c>
      <c r="C181" s="7">
        <v>45675.07466666666</v>
      </c>
      <c r="D181" s="7">
        <f>(6*DeviceBaTiO3!$C$25)/3*((B181+1)-(B181+1)^(-2))</f>
        <v>46384.18367208189</v>
      </c>
      <c r="E181" s="7">
        <v>90.146682299999995</v>
      </c>
      <c r="F181" s="7">
        <f t="shared" si="8"/>
        <v>0.90146682299999992</v>
      </c>
      <c r="G181" s="7">
        <v>200235.26</v>
      </c>
      <c r="H181" s="7">
        <f>(6*DeviceBaTiO3!$C$27)/3*((F181+1)-(F181+1)^(-2))</f>
        <v>201857.55799477317</v>
      </c>
      <c r="I181" s="7">
        <v>74.353941766666665</v>
      </c>
      <c r="J181" s="7">
        <f t="shared" si="6"/>
        <v>0.74792241766666667</v>
      </c>
      <c r="K181" s="7">
        <v>4984.1410000000005</v>
      </c>
      <c r="L181" s="7">
        <f>(6*DeviceBaTiO3!$C$26)/3*((J181+1)-(J181+1)^(-2))</f>
        <v>4892.0620313929358</v>
      </c>
      <c r="M181" s="7"/>
      <c r="N181" s="7"/>
      <c r="O181" s="7"/>
    </row>
    <row r="182" spans="1:15" x14ac:dyDescent="0.35">
      <c r="A182" s="7">
        <v>92.735468099999991</v>
      </c>
      <c r="B182" s="7">
        <f t="shared" si="7"/>
        <v>0.92735468099999996</v>
      </c>
      <c r="C182" s="7">
        <v>45872.441333333336</v>
      </c>
      <c r="D182" s="7">
        <f>(6*DeviceBaTiO3!$C$25)/3*((B182+1)-(B182+1)^(-2))</f>
        <v>46566.895407447417</v>
      </c>
      <c r="E182" s="7">
        <v>90.657448966666664</v>
      </c>
      <c r="F182" s="7">
        <f t="shared" si="8"/>
        <v>0.90657448966666665</v>
      </c>
      <c r="G182" s="7">
        <v>201087.92666666667</v>
      </c>
      <c r="H182" s="7">
        <f>(6*DeviceBaTiO3!$C$27)/3*((F182+1)-(F182+1)^(-2))</f>
        <v>202675.92617600082</v>
      </c>
      <c r="I182" s="7">
        <v>74.792241766666663</v>
      </c>
      <c r="J182" s="7">
        <f t="shared" si="6"/>
        <v>0.75196308433333325</v>
      </c>
      <c r="K182" s="7">
        <v>5013.3576666666668</v>
      </c>
      <c r="L182" s="7">
        <f>(6*DeviceBaTiO3!$C$26)/3*((J182+1)-(J182+1)^(-2))</f>
        <v>4911.1696794983927</v>
      </c>
      <c r="M182" s="7"/>
      <c r="N182" s="7"/>
      <c r="O182" s="7"/>
    </row>
    <row r="183" spans="1:15" x14ac:dyDescent="0.35">
      <c r="A183" s="7">
        <v>93.294101433333324</v>
      </c>
      <c r="B183" s="7">
        <f t="shared" si="7"/>
        <v>0.93294101433333321</v>
      </c>
      <c r="C183" s="7">
        <v>46061.174666666666</v>
      </c>
      <c r="D183" s="7">
        <f>(6*DeviceBaTiO3!$C$25)/3*((B183+1)-(B183+1)^(-2))</f>
        <v>46767.415110543487</v>
      </c>
      <c r="E183" s="7">
        <v>91.152448966666668</v>
      </c>
      <c r="F183" s="7">
        <f t="shared" si="8"/>
        <v>0.91152448966666666</v>
      </c>
      <c r="G183" s="7">
        <v>201926.26000000004</v>
      </c>
      <c r="H183" s="7">
        <f>(6*DeviceBaTiO3!$C$27)/3*((F183+1)-(F183+1)^(-2))</f>
        <v>203467.62807661394</v>
      </c>
      <c r="I183" s="7">
        <v>75.196308433333328</v>
      </c>
      <c r="J183" s="7">
        <f t="shared" si="6"/>
        <v>0.75562075100000003</v>
      </c>
      <c r="K183" s="7">
        <v>5023.5143333333335</v>
      </c>
      <c r="L183" s="7">
        <f>(6*DeviceBaTiO3!$C$26)/3*((J183+1)-(J183+1)^(-2))</f>
        <v>4928.4352971516773</v>
      </c>
      <c r="M183" s="7"/>
      <c r="N183" s="7"/>
      <c r="O183" s="7"/>
    </row>
    <row r="184" spans="1:15" x14ac:dyDescent="0.35">
      <c r="A184" s="7">
        <v>93.77170143333332</v>
      </c>
      <c r="B184" s="7">
        <f t="shared" si="7"/>
        <v>0.93771701433333321</v>
      </c>
      <c r="C184" s="7">
        <v>46270.341333333337</v>
      </c>
      <c r="D184" s="7">
        <f>(6*DeviceBaTiO3!$C$25)/3*((B184+1)-(B184+1)^(-2))</f>
        <v>46938.54928887773</v>
      </c>
      <c r="E184" s="7">
        <v>91.704748966666671</v>
      </c>
      <c r="F184" s="7">
        <f t="shared" si="8"/>
        <v>0.91704748966666672</v>
      </c>
      <c r="G184" s="7">
        <v>202784.59333333332</v>
      </c>
      <c r="H184" s="7">
        <f>(6*DeviceBaTiO3!$C$27)/3*((F184+1)-(F184+1)^(-2))</f>
        <v>204349.36147567991</v>
      </c>
      <c r="I184" s="7">
        <v>75.562075100000001</v>
      </c>
      <c r="J184" s="7">
        <f t="shared" si="6"/>
        <v>0.76058075100000011</v>
      </c>
      <c r="K184" s="7">
        <v>5068.9210000000003</v>
      </c>
      <c r="L184" s="7">
        <f>(6*DeviceBaTiO3!$C$26)/3*((J184+1)-(J184+1)^(-2))</f>
        <v>4951.8020010703949</v>
      </c>
      <c r="M184" s="7"/>
      <c r="N184" s="7"/>
      <c r="O184" s="7"/>
    </row>
    <row r="185" spans="1:15" x14ac:dyDescent="0.35">
      <c r="A185" s="7">
        <v>94.340434766666661</v>
      </c>
      <c r="B185" s="7">
        <f t="shared" si="7"/>
        <v>0.94340434766666659</v>
      </c>
      <c r="C185" s="7">
        <v>46467.87466666667</v>
      </c>
      <c r="D185" s="7">
        <f>(6*DeviceBaTiO3!$C$25)/3*((B185+1)-(B185+1)^(-2))</f>
        <v>47141.983062021689</v>
      </c>
      <c r="E185" s="7">
        <v>92.139582299999987</v>
      </c>
      <c r="F185" s="7">
        <f t="shared" si="8"/>
        <v>0.92139582299999989</v>
      </c>
      <c r="G185" s="7">
        <v>203595.59333333335</v>
      </c>
      <c r="H185" s="7">
        <f>(6*DeviceBaTiO3!$C$27)/3*((F185+1)-(F185+1)^(-2))</f>
        <v>205042.37680887865</v>
      </c>
      <c r="I185" s="7">
        <v>76.058075100000011</v>
      </c>
      <c r="J185" s="7">
        <f t="shared" si="6"/>
        <v>0.76459275100000001</v>
      </c>
      <c r="K185" s="7">
        <v>5075.8010000000004</v>
      </c>
      <c r="L185" s="7">
        <f>(6*DeviceBaTiO3!$C$26)/3*((J185+1)-(J185+1)^(-2))</f>
        <v>4970.6639166085051</v>
      </c>
      <c r="M185" s="7"/>
      <c r="N185" s="7"/>
      <c r="O185" s="7"/>
    </row>
    <row r="186" spans="1:15" x14ac:dyDescent="0.35">
      <c r="A186" s="7">
        <v>94.82873476666667</v>
      </c>
      <c r="B186" s="7">
        <f t="shared" si="7"/>
        <v>0.94828734766666667</v>
      </c>
      <c r="C186" s="7">
        <v>46671.741333333332</v>
      </c>
      <c r="D186" s="7">
        <f>(6*DeviceBaTiO3!$C$25)/3*((B186+1)-(B186+1)^(-2))</f>
        <v>47316.341105223873</v>
      </c>
      <c r="E186" s="7">
        <v>92.700482300000019</v>
      </c>
      <c r="F186" s="7">
        <f t="shared" si="8"/>
        <v>0.9270048230000002</v>
      </c>
      <c r="G186" s="7">
        <v>204437.9266666667</v>
      </c>
      <c r="H186" s="7">
        <f>(6*DeviceBaTiO3!$C$27)/3*((F186+1)-(F186+1)^(-2))</f>
        <v>205934.78489524574</v>
      </c>
      <c r="I186" s="7">
        <v>76.459275099999999</v>
      </c>
      <c r="J186" s="7">
        <f t="shared" si="6"/>
        <v>0.76852641766666663</v>
      </c>
      <c r="K186" s="7">
        <v>5112.6643333333341</v>
      </c>
      <c r="L186" s="7">
        <f>(6*DeviceBaTiO3!$C$26)/3*((J186+1)-(J186+1)^(-2))</f>
        <v>4989.1242522804205</v>
      </c>
      <c r="M186" s="7"/>
      <c r="N186" s="7"/>
      <c r="O186" s="7"/>
    </row>
    <row r="187" spans="1:15" x14ac:dyDescent="0.35">
      <c r="A187" s="7">
        <v>95.382534766666666</v>
      </c>
      <c r="B187" s="7">
        <f t="shared" si="7"/>
        <v>0.95382534766666671</v>
      </c>
      <c r="C187" s="7">
        <v>46869.508000000002</v>
      </c>
      <c r="D187" s="7">
        <f>(6*DeviceBaTiO3!$C$25)/3*((B187+1)-(B187+1)^(-2))</f>
        <v>47513.750021492451</v>
      </c>
      <c r="E187" s="7">
        <v>93.204615633333333</v>
      </c>
      <c r="F187" s="7">
        <f t="shared" si="8"/>
        <v>0.93204615633333332</v>
      </c>
      <c r="G187" s="7">
        <v>205262.92666666667</v>
      </c>
      <c r="H187" s="7">
        <f>(6*DeviceBaTiO3!$C$27)/3*((F187+1)-(F187+1)^(-2))</f>
        <v>206735.42380958472</v>
      </c>
      <c r="I187" s="7">
        <v>76.852641766666665</v>
      </c>
      <c r="J187" s="7">
        <f t="shared" si="6"/>
        <v>0.77318441766666668</v>
      </c>
      <c r="K187" s="7">
        <v>5116.3543333333337</v>
      </c>
      <c r="L187" s="7">
        <f>(6*DeviceBaTiO3!$C$26)/3*((J187+1)-(J187+1)^(-2))</f>
        <v>5010.9415765886351</v>
      </c>
      <c r="M187" s="7"/>
      <c r="N187" s="7"/>
      <c r="O187" s="7"/>
    </row>
    <row r="188" spans="1:15" x14ac:dyDescent="0.35">
      <c r="A188" s="7">
        <v>95.900368099999994</v>
      </c>
      <c r="B188" s="7">
        <f t="shared" si="7"/>
        <v>0.959003681</v>
      </c>
      <c r="C188" s="7">
        <v>47053.307999999997</v>
      </c>
      <c r="D188" s="7">
        <f>(6*DeviceBaTiO3!$C$25)/3*((B188+1)-(B188+1)^(-2))</f>
        <v>47698.017263986658</v>
      </c>
      <c r="E188" s="7">
        <v>93.686182299999999</v>
      </c>
      <c r="F188" s="7">
        <f t="shared" si="8"/>
        <v>0.93686182299999998</v>
      </c>
      <c r="G188" s="7">
        <v>206096.26</v>
      </c>
      <c r="H188" s="7">
        <f>(6*DeviceBaTiO3!$C$27)/3*((F188+1)-(F188+1)^(-2))</f>
        <v>207498.95365782615</v>
      </c>
      <c r="I188" s="7">
        <v>77.318441766666666</v>
      </c>
      <c r="J188" s="7">
        <f t="shared" si="6"/>
        <v>0.77680341766666672</v>
      </c>
      <c r="K188" s="7">
        <v>5139.7576666666673</v>
      </c>
      <c r="L188" s="7">
        <f>(6*DeviceBaTiO3!$C$26)/3*((J188+1)-(J188+1)^(-2))</f>
        <v>5027.8610641565165</v>
      </c>
      <c r="M188" s="7"/>
      <c r="N188" s="7"/>
      <c r="O188" s="7"/>
    </row>
    <row r="189" spans="1:15" x14ac:dyDescent="0.35">
      <c r="A189" s="7">
        <v>96.337934766666663</v>
      </c>
      <c r="B189" s="7">
        <f t="shared" si="7"/>
        <v>0.96337934766666666</v>
      </c>
      <c r="C189" s="7">
        <v>47276.441333333336</v>
      </c>
      <c r="D189" s="7">
        <f>(6*DeviceBaTiO3!$C$25)/3*((B189+1)-(B189+1)^(-2))</f>
        <v>47853.482915709887</v>
      </c>
      <c r="E189" s="7">
        <v>94.227248966666664</v>
      </c>
      <c r="F189" s="7">
        <f t="shared" si="8"/>
        <v>0.94227248966666666</v>
      </c>
      <c r="G189" s="7">
        <v>206895.26</v>
      </c>
      <c r="H189" s="7">
        <f>(6*DeviceBaTiO3!$C$27)/3*((F189+1)-(F189+1)^(-2))</f>
        <v>208355.35679121743</v>
      </c>
      <c r="I189" s="7">
        <v>77.680341766666672</v>
      </c>
      <c r="J189" s="7">
        <f t="shared" si="6"/>
        <v>0.78159975100000001</v>
      </c>
      <c r="K189" s="7">
        <v>5161.701</v>
      </c>
      <c r="L189" s="7">
        <f>(6*DeviceBaTiO3!$C$26)/3*((J189+1)-(J189+1)^(-2))</f>
        <v>5050.2430002109586</v>
      </c>
      <c r="M189" s="7"/>
      <c r="N189" s="7"/>
      <c r="O189" s="7"/>
    </row>
    <row r="190" spans="1:15" x14ac:dyDescent="0.35">
      <c r="A190" s="7">
        <v>96.934768099999999</v>
      </c>
      <c r="B190" s="7">
        <f t="shared" si="7"/>
        <v>0.96934768100000002</v>
      </c>
      <c r="C190" s="7">
        <v>47445.608</v>
      </c>
      <c r="D190" s="7">
        <f>(6*DeviceBaTiO3!$C$25)/3*((B190+1)-(B190+1)^(-2))</f>
        <v>48065.185714137544</v>
      </c>
      <c r="E190" s="7">
        <v>94.71718229999999</v>
      </c>
      <c r="F190" s="7">
        <f t="shared" si="8"/>
        <v>0.94717182299999991</v>
      </c>
      <c r="G190" s="7">
        <v>207715.59333333335</v>
      </c>
      <c r="H190" s="7">
        <f>(6*DeviceBaTiO3!$C$27)/3*((F190+1)-(F190+1)^(-2))</f>
        <v>209129.50252570951</v>
      </c>
      <c r="I190" s="7">
        <v>78.159975099999997</v>
      </c>
      <c r="J190" s="7">
        <f t="shared" si="6"/>
        <v>0.78581241766666665</v>
      </c>
      <c r="K190" s="7">
        <v>5195.4876666666669</v>
      </c>
      <c r="L190" s="7">
        <f>(6*DeviceBaTiO3!$C$26)/3*((J190+1)-(J190+1)^(-2))</f>
        <v>5069.8623408672447</v>
      </c>
      <c r="M190" s="7"/>
      <c r="N190" s="7"/>
      <c r="O190" s="7"/>
    </row>
    <row r="191" spans="1:15" x14ac:dyDescent="0.35">
      <c r="A191" s="7">
        <v>97.430668099999991</v>
      </c>
      <c r="B191" s="7">
        <f t="shared" si="7"/>
        <v>0.97430668099999995</v>
      </c>
      <c r="C191" s="7">
        <v>47663.408000000003</v>
      </c>
      <c r="D191" s="7">
        <f>(6*DeviceBaTiO3!$C$25)/3*((B191+1)-(B191+1)^(-2))</f>
        <v>48240.782706962884</v>
      </c>
      <c r="E191" s="7">
        <v>95.238048966666668</v>
      </c>
      <c r="F191" s="7">
        <f t="shared" si="8"/>
        <v>0.95238048966666666</v>
      </c>
      <c r="G191" s="7">
        <v>208531.59333333329</v>
      </c>
      <c r="H191" s="7">
        <f>(6*DeviceBaTiO3!$C$27)/3*((F191+1)-(F191+1)^(-2))</f>
        <v>209951.16147054921</v>
      </c>
      <c r="I191" s="7">
        <v>78.581241766666665</v>
      </c>
      <c r="J191" s="7">
        <f t="shared" si="6"/>
        <v>0.7898400843333333</v>
      </c>
      <c r="K191" s="7">
        <v>5207.0076666666664</v>
      </c>
      <c r="L191" s="7">
        <f>(6*DeviceBaTiO3!$C$26)/3*((J191+1)-(J191+1)^(-2))</f>
        <v>5088.586377201088</v>
      </c>
      <c r="M191" s="7"/>
      <c r="N191" s="7"/>
      <c r="O191" s="7"/>
    </row>
    <row r="192" spans="1:15" x14ac:dyDescent="0.35">
      <c r="A192" s="7">
        <v>97.982801433333336</v>
      </c>
      <c r="B192" s="7">
        <f t="shared" si="7"/>
        <v>0.97982801433333333</v>
      </c>
      <c r="C192" s="7">
        <v>47859.241333333332</v>
      </c>
      <c r="D192" s="7">
        <f>(6*DeviceBaTiO3!$C$25)/3*((B192+1)-(B192+1)^(-2))</f>
        <v>48435.971031543326</v>
      </c>
      <c r="E192" s="7">
        <v>95.759282299999995</v>
      </c>
      <c r="F192" s="7">
        <f t="shared" si="8"/>
        <v>0.95759282299999993</v>
      </c>
      <c r="G192" s="7">
        <v>209341.9266666667</v>
      </c>
      <c r="H192" s="7">
        <f>(6*DeviceBaTiO3!$C$27)/3*((F192+1)-(F192+1)^(-2))</f>
        <v>210772.00556919852</v>
      </c>
      <c r="I192" s="7">
        <v>78.984008433333329</v>
      </c>
      <c r="J192" s="7">
        <f t="shared" si="6"/>
        <v>0.79367875099999996</v>
      </c>
      <c r="K192" s="7">
        <v>5227.7010000000009</v>
      </c>
      <c r="L192" s="7">
        <f>(6*DeviceBaTiO3!$C$26)/3*((J192+1)-(J192+1)^(-2))</f>
        <v>5106.401378376594</v>
      </c>
      <c r="M192" s="7"/>
      <c r="N192" s="7"/>
      <c r="O192" s="7"/>
    </row>
    <row r="193" spans="1:15" x14ac:dyDescent="0.35">
      <c r="A193" s="7">
        <v>98.456901433333329</v>
      </c>
      <c r="B193" s="7">
        <f t="shared" si="7"/>
        <v>0.98456901433333333</v>
      </c>
      <c r="C193" s="7">
        <v>48072.074666666675</v>
      </c>
      <c r="D193" s="7">
        <f>(6*DeviceBaTiO3!$C$25)/3*((B193+1)-(B193+1)^(-2))</f>
        <v>48603.306334128451</v>
      </c>
      <c r="E193" s="7">
        <v>96.251082300000007</v>
      </c>
      <c r="F193" s="7">
        <f t="shared" si="8"/>
        <v>0.96251082300000013</v>
      </c>
      <c r="G193" s="7">
        <v>210164.92666666667</v>
      </c>
      <c r="H193" s="7">
        <f>(6*DeviceBaTiO3!$C$27)/3*((F193+1)-(F193+1)^(-2))</f>
        <v>211545.23310991575</v>
      </c>
      <c r="I193" s="7">
        <v>79.367875099999992</v>
      </c>
      <c r="J193" s="7">
        <f t="shared" si="6"/>
        <v>0.79845641766666675</v>
      </c>
      <c r="K193" s="7">
        <v>5263.4710000000005</v>
      </c>
      <c r="L193" s="7">
        <f>(6*DeviceBaTiO3!$C$26)/3*((J193+1)-(J193+1)^(-2))</f>
        <v>5128.5331592200728</v>
      </c>
      <c r="M193" s="7"/>
      <c r="N193" s="7"/>
      <c r="O193" s="7"/>
    </row>
    <row r="194" spans="1:15" x14ac:dyDescent="0.35">
      <c r="A194" s="7">
        <v>99.032734766666678</v>
      </c>
      <c r="B194" s="7">
        <f t="shared" si="7"/>
        <v>0.99032734766666675</v>
      </c>
      <c r="C194" s="7">
        <v>48252.041333333334</v>
      </c>
      <c r="D194" s="7">
        <f>(6*DeviceBaTiO3!$C$25)/3*((B194+1)-(B194+1)^(-2))</f>
        <v>48806.22063061926</v>
      </c>
      <c r="E194" s="7">
        <v>96.741315633333329</v>
      </c>
      <c r="F194" s="7">
        <f t="shared" si="8"/>
        <v>0.96741315633333325</v>
      </c>
      <c r="G194" s="7">
        <v>211000.26</v>
      </c>
      <c r="H194" s="7">
        <f>(6*DeviceBaTiO3!$C$27)/3*((F194+1)-(F194+1)^(-2))</f>
        <v>212314.78789818857</v>
      </c>
      <c r="I194" s="7">
        <v>79.845641766666674</v>
      </c>
      <c r="J194" s="7">
        <f t="shared" si="6"/>
        <v>0.80249208433333319</v>
      </c>
      <c r="K194" s="7">
        <v>5292.2176666666664</v>
      </c>
      <c r="L194" s="7">
        <f>(6*DeviceBaTiO3!$C$26)/3*((J194+1)-(J194+1)^(-2))</f>
        <v>5147.1926003341187</v>
      </c>
      <c r="M194" s="7"/>
      <c r="N194" s="7"/>
      <c r="O194" s="7"/>
    </row>
    <row r="195" spans="1:15" x14ac:dyDescent="0.35">
      <c r="A195" s="7">
        <v>99.506068099999993</v>
      </c>
      <c r="B195" s="7">
        <f t="shared" si="7"/>
        <v>0.99506068099999989</v>
      </c>
      <c r="C195" s="7">
        <v>48458.474666666669</v>
      </c>
      <c r="D195" s="7">
        <f>(6*DeviceBaTiO3!$C$25)/3*((B195+1)-(B195+1)^(-2))</f>
        <v>48972.748792106038</v>
      </c>
      <c r="E195" s="7">
        <v>97.289882300000002</v>
      </c>
      <c r="F195" s="7">
        <f t="shared" si="8"/>
        <v>0.97289882299999997</v>
      </c>
      <c r="G195" s="7">
        <v>211841.59333333332</v>
      </c>
      <c r="H195" s="7">
        <f>(6*DeviceBaTiO3!$C$27)/3*((F195+1)-(F195+1)^(-2))</f>
        <v>213174.49579250909</v>
      </c>
      <c r="I195" s="7">
        <v>80.249208433333322</v>
      </c>
      <c r="J195" s="7">
        <f t="shared" si="6"/>
        <v>0.80628341766666667</v>
      </c>
      <c r="K195" s="7">
        <v>5301.0109999999995</v>
      </c>
      <c r="L195" s="7">
        <f>(6*DeviceBaTiO3!$C$26)/3*((J195+1)-(J195+1)^(-2))</f>
        <v>5164.6932860613433</v>
      </c>
      <c r="M195" s="7"/>
      <c r="N195" s="7"/>
      <c r="O195" s="7"/>
    </row>
    <row r="196" spans="1:15" x14ac:dyDescent="0.35">
      <c r="A196" s="7">
        <v>100.0596681</v>
      </c>
      <c r="B196" s="7">
        <f t="shared" si="7"/>
        <v>1.000596681</v>
      </c>
      <c r="C196" s="7">
        <v>48654.774666666672</v>
      </c>
      <c r="D196" s="7">
        <f>(6*DeviceBaTiO3!$C$25)/3*((B196+1)-(B196+1)^(-2))</f>
        <v>49167.214201353607</v>
      </c>
      <c r="E196" s="7">
        <v>97.798882300000002</v>
      </c>
      <c r="F196" s="7">
        <f t="shared" si="8"/>
        <v>0.97798882300000001</v>
      </c>
      <c r="G196" s="7">
        <v>212665.92666666667</v>
      </c>
      <c r="H196" s="7">
        <f>(6*DeviceBaTiO3!$C$27)/3*((F196+1)-(F196+1)^(-2))</f>
        <v>213970.8706658743</v>
      </c>
      <c r="I196" s="7">
        <v>80.628341766666665</v>
      </c>
      <c r="J196" s="7">
        <f t="shared" ref="J196:J231" si="9">I197/100</f>
        <v>0.80999608433333337</v>
      </c>
      <c r="K196" s="7">
        <v>5327.7543333333342</v>
      </c>
      <c r="L196" s="7">
        <f>(6*DeviceBaTiO3!$C$26)/3*((J196+1)-(J196+1)^(-2))</f>
        <v>5181.8038091117032</v>
      </c>
      <c r="M196" s="7"/>
      <c r="N196" s="7"/>
      <c r="O196" s="7"/>
    </row>
    <row r="197" spans="1:15" x14ac:dyDescent="0.35">
      <c r="A197" s="7"/>
      <c r="B197" s="7"/>
      <c r="C197" s="7"/>
      <c r="D197" s="7"/>
      <c r="E197" s="7">
        <v>98.240815633333327</v>
      </c>
      <c r="F197" s="7">
        <f t="shared" ref="F197:F201" si="10">E197/100</f>
        <v>0.98240815633333323</v>
      </c>
      <c r="G197" s="7">
        <v>213468.92666666667</v>
      </c>
      <c r="H197" s="7">
        <f>(6*DeviceBaTiO3!$C$27)/3*((F197+1)-(F197+1)^(-2))</f>
        <v>214661.29023311779</v>
      </c>
      <c r="I197" s="7">
        <v>80.999608433333336</v>
      </c>
      <c r="J197" s="7">
        <f t="shared" si="9"/>
        <v>0.81528208433333349</v>
      </c>
      <c r="K197" s="7">
        <v>5347.9876666666678</v>
      </c>
      <c r="L197" s="7">
        <f>(6*DeviceBaTiO3!$C$26)/3*((J197+1)-(J197+1)^(-2))</f>
        <v>5206.1196015995147</v>
      </c>
      <c r="M197" s="7"/>
      <c r="N197" s="7"/>
      <c r="O197" s="7"/>
    </row>
    <row r="198" spans="1:15" x14ac:dyDescent="0.35">
      <c r="A198" s="7"/>
      <c r="B198" s="7"/>
      <c r="C198" s="7"/>
      <c r="D198" s="7"/>
      <c r="E198" s="7">
        <v>98.766382299999989</v>
      </c>
      <c r="F198" s="7">
        <f t="shared" si="10"/>
        <v>0.98766382299999989</v>
      </c>
      <c r="G198" s="7">
        <v>214309.59333333332</v>
      </c>
      <c r="H198" s="7">
        <f>(6*DeviceBaTiO3!$C$27)/3*((F198+1)-(F198+1)^(-2))</f>
        <v>215481.14138227116</v>
      </c>
      <c r="I198" s="7">
        <v>81.528208433333347</v>
      </c>
      <c r="J198" s="7">
        <f t="shared" si="9"/>
        <v>0.81897575099999997</v>
      </c>
      <c r="K198" s="7">
        <v>5377.0643333333328</v>
      </c>
      <c r="L198" s="7">
        <f>(6*DeviceBaTiO3!$C$26)/3*((J198+1)-(J198+1)^(-2))</f>
        <v>5223.0790097817662</v>
      </c>
      <c r="M198" s="7"/>
      <c r="N198" s="7"/>
      <c r="O198" s="7"/>
    </row>
    <row r="199" spans="1:15" x14ac:dyDescent="0.35">
      <c r="A199" s="7"/>
      <c r="B199" s="7"/>
      <c r="C199" s="7"/>
      <c r="D199" s="7"/>
      <c r="E199" s="7">
        <v>99.360015633333333</v>
      </c>
      <c r="F199" s="7">
        <f t="shared" si="10"/>
        <v>0.99360015633333332</v>
      </c>
      <c r="G199" s="7">
        <v>215126.59333333332</v>
      </c>
      <c r="H199" s="7">
        <f>(6*DeviceBaTiO3!$C$27)/3*((F199+1)-(F199+1)^(-2))</f>
        <v>216405.58663484096</v>
      </c>
      <c r="I199" s="7">
        <v>81.897575099999997</v>
      </c>
      <c r="J199" s="7">
        <f t="shared" si="9"/>
        <v>0.82372375099999995</v>
      </c>
      <c r="K199" s="7">
        <v>5396.1876666666667</v>
      </c>
      <c r="L199" s="7">
        <f>(6*DeviceBaTiO3!$C$26)/3*((J199+1)-(J199+1)^(-2))</f>
        <v>5244.8415765010432</v>
      </c>
      <c r="M199" s="7"/>
      <c r="N199" s="7"/>
      <c r="O199" s="7"/>
    </row>
    <row r="200" spans="1:15" x14ac:dyDescent="0.35">
      <c r="A200" s="7"/>
      <c r="B200" s="7"/>
      <c r="C200" s="7"/>
      <c r="D200" s="7"/>
      <c r="E200" s="7">
        <v>99.837148966666675</v>
      </c>
      <c r="F200" s="7">
        <f t="shared" si="10"/>
        <v>0.99837148966666678</v>
      </c>
      <c r="G200" s="7">
        <v>215956.92666666664</v>
      </c>
      <c r="H200" s="7">
        <f>(6*DeviceBaTiO3!$C$27)/3*((F200+1)-(F200+1)^(-2))</f>
        <v>217147.40401082244</v>
      </c>
      <c r="I200" s="7">
        <v>82.372375099999999</v>
      </c>
      <c r="J200" s="7">
        <f t="shared" si="9"/>
        <v>0.827273751</v>
      </c>
      <c r="K200" s="7">
        <v>5419.907666666667</v>
      </c>
      <c r="L200" s="7">
        <f>(6*DeviceBaTiO3!$C$26)/3*((J200+1)-(J200+1)^(-2))</f>
        <v>5261.0855476957695</v>
      </c>
      <c r="M200" s="7"/>
      <c r="N200" s="7"/>
      <c r="O200" s="7"/>
    </row>
    <row r="201" spans="1:15" x14ac:dyDescent="0.35">
      <c r="A201" s="7"/>
      <c r="B201" s="7"/>
      <c r="C201" s="7"/>
      <c r="D201" s="7"/>
      <c r="E201" s="7">
        <v>100.31508230000001</v>
      </c>
      <c r="F201" s="7">
        <f t="shared" si="10"/>
        <v>1.0031508230000001</v>
      </c>
      <c r="G201" s="7">
        <v>216750.92666666664</v>
      </c>
      <c r="H201" s="7">
        <f>(6*DeviceBaTiO3!$C$27)/3*((F201+1)-(F201+1)^(-2))</f>
        <v>217889.39847956231</v>
      </c>
      <c r="I201" s="7">
        <v>82.727375100000003</v>
      </c>
      <c r="J201" s="7">
        <f t="shared" si="9"/>
        <v>0.83214208433333337</v>
      </c>
      <c r="K201" s="7">
        <v>5439.1676666666672</v>
      </c>
      <c r="L201" s="7">
        <f>(6*DeviceBaTiO3!$C$26)/3*((J201+1)-(J201+1)^(-2))</f>
        <v>5283.3239629036461</v>
      </c>
      <c r="M201" s="7"/>
      <c r="N201" s="7"/>
      <c r="O201" s="7"/>
    </row>
    <row r="202" spans="1:15" x14ac:dyDescent="0.35">
      <c r="A202" s="7"/>
      <c r="B202" s="7"/>
      <c r="C202" s="7"/>
      <c r="D202" s="7"/>
      <c r="E202" s="7"/>
      <c r="F202" s="7"/>
      <c r="G202" s="7"/>
      <c r="H202" s="7"/>
      <c r="I202" s="7">
        <v>83.21420843333334</v>
      </c>
      <c r="J202" s="7">
        <f t="shared" si="9"/>
        <v>0.83620741766666673</v>
      </c>
      <c r="K202" s="7">
        <v>5467.5076666666664</v>
      </c>
      <c r="L202" s="7">
        <f>(6*DeviceBaTiO3!$C$26)/3*((J202+1)-(J202+1)^(-2))</f>
        <v>5301.8609773893286</v>
      </c>
      <c r="M202" s="7"/>
      <c r="N202" s="7"/>
      <c r="O202" s="7"/>
    </row>
    <row r="203" spans="1:15" x14ac:dyDescent="0.35">
      <c r="A203" s="7"/>
      <c r="B203" s="7"/>
      <c r="C203" s="7"/>
      <c r="D203" s="7"/>
      <c r="E203" s="7"/>
      <c r="F203" s="7"/>
      <c r="G203" s="7"/>
      <c r="H203" s="7"/>
      <c r="I203" s="7">
        <v>83.620741766666669</v>
      </c>
      <c r="J203" s="7">
        <f t="shared" si="9"/>
        <v>0.84058008433333331</v>
      </c>
      <c r="K203" s="7">
        <v>5480.3543333333337</v>
      </c>
      <c r="L203" s="7">
        <f>(6*DeviceBaTiO3!$C$26)/3*((J203+1)-(J203+1)^(-2))</f>
        <v>5321.765840438703</v>
      </c>
      <c r="M203" s="7"/>
      <c r="N203" s="7"/>
      <c r="O203" s="7"/>
    </row>
    <row r="204" spans="1:15" x14ac:dyDescent="0.35">
      <c r="A204" s="7"/>
      <c r="B204" s="7"/>
      <c r="C204" s="7"/>
      <c r="D204" s="7"/>
      <c r="E204" s="7"/>
      <c r="F204" s="7"/>
      <c r="G204" s="7"/>
      <c r="H204" s="7"/>
      <c r="I204" s="7">
        <v>84.058008433333328</v>
      </c>
      <c r="J204" s="7">
        <f t="shared" si="9"/>
        <v>0.84433375099999997</v>
      </c>
      <c r="K204" s="7">
        <v>5509.2310000000007</v>
      </c>
      <c r="L204" s="7">
        <f>(6*DeviceBaTiO3!$C$26)/3*((J204+1)-(J204+1)^(-2))</f>
        <v>5338.8254764204821</v>
      </c>
      <c r="M204" s="7"/>
      <c r="N204" s="7"/>
      <c r="O204" s="7"/>
    </row>
    <row r="205" spans="1:15" x14ac:dyDescent="0.35">
      <c r="A205" s="7"/>
      <c r="B205" s="7"/>
      <c r="C205" s="7"/>
      <c r="D205" s="7"/>
      <c r="E205" s="7"/>
      <c r="F205" s="7"/>
      <c r="G205" s="7"/>
      <c r="H205" s="7"/>
      <c r="I205" s="7">
        <v>84.433375099999992</v>
      </c>
      <c r="J205" s="7">
        <f t="shared" si="9"/>
        <v>0.84886208433333354</v>
      </c>
      <c r="K205" s="7">
        <v>5529.3443333333335</v>
      </c>
      <c r="L205" s="7">
        <f>(6*DeviceBaTiO3!$C$26)/3*((J205+1)-(J205+1)^(-2))</f>
        <v>5359.3723449391227</v>
      </c>
      <c r="M205" s="7"/>
      <c r="N205" s="7"/>
      <c r="O205" s="7"/>
    </row>
    <row r="206" spans="1:15" x14ac:dyDescent="0.35">
      <c r="A206" s="7"/>
      <c r="B206" s="7"/>
      <c r="C206" s="7"/>
      <c r="D206" s="7"/>
      <c r="E206" s="7"/>
      <c r="F206" s="7"/>
      <c r="G206" s="7"/>
      <c r="H206" s="7"/>
      <c r="I206" s="7">
        <v>84.886208433333351</v>
      </c>
      <c r="J206" s="7">
        <f t="shared" si="9"/>
        <v>0.85276808433333329</v>
      </c>
      <c r="K206" s="7">
        <v>5551.4309999999996</v>
      </c>
      <c r="L206" s="7">
        <f>(6*DeviceBaTiO3!$C$26)/3*((J206+1)-(J206+1)^(-2))</f>
        <v>5377.0662962455608</v>
      </c>
      <c r="M206" s="7"/>
      <c r="N206" s="7"/>
      <c r="O206" s="7"/>
    </row>
    <row r="207" spans="1:15" x14ac:dyDescent="0.35">
      <c r="A207" s="7"/>
      <c r="B207" s="7"/>
      <c r="C207" s="7"/>
      <c r="D207" s="7"/>
      <c r="E207" s="7"/>
      <c r="F207" s="7"/>
      <c r="G207" s="7"/>
      <c r="H207" s="7"/>
      <c r="I207" s="7">
        <v>85.276808433333329</v>
      </c>
      <c r="J207" s="7">
        <f t="shared" si="9"/>
        <v>0.85629708433333329</v>
      </c>
      <c r="K207" s="7">
        <v>5582.1243333333332</v>
      </c>
      <c r="L207" s="7">
        <f>(6*DeviceBaTiO3!$C$26)/3*((J207+1)-(J207+1)^(-2))</f>
        <v>5393.0294501922417</v>
      </c>
      <c r="M207" s="7"/>
      <c r="N207" s="7"/>
      <c r="O207" s="7"/>
    </row>
    <row r="208" spans="1:15" x14ac:dyDescent="0.35">
      <c r="A208" s="7"/>
      <c r="B208" s="7"/>
      <c r="C208" s="7"/>
      <c r="D208" s="7"/>
      <c r="E208" s="7"/>
      <c r="F208" s="7"/>
      <c r="G208" s="7"/>
      <c r="H208" s="7"/>
      <c r="I208" s="7">
        <v>85.629708433333334</v>
      </c>
      <c r="J208" s="7">
        <f t="shared" si="9"/>
        <v>0.86162975099999994</v>
      </c>
      <c r="K208" s="7">
        <v>5595.5143333333335</v>
      </c>
      <c r="L208" s="7">
        <f>(6*DeviceBaTiO3!$C$26)/3*((J208+1)-(J208+1)^(-2))</f>
        <v>5417.1102856709449</v>
      </c>
      <c r="M208" s="7"/>
      <c r="N208" s="7"/>
      <c r="O208" s="7"/>
    </row>
    <row r="209" spans="1:15" x14ac:dyDescent="0.35">
      <c r="A209" s="7"/>
      <c r="B209" s="7"/>
      <c r="C209" s="7"/>
      <c r="D209" s="7"/>
      <c r="E209" s="7"/>
      <c r="F209" s="7"/>
      <c r="G209" s="7"/>
      <c r="H209" s="7"/>
      <c r="I209" s="7">
        <v>86.162975099999997</v>
      </c>
      <c r="J209" s="7">
        <f t="shared" si="9"/>
        <v>0.86583675100000013</v>
      </c>
      <c r="K209" s="7">
        <v>5614.4576666666662</v>
      </c>
      <c r="L209" s="7">
        <f>(6*DeviceBaTiO3!$C$26)/3*((J209+1)-(J209+1)^(-2))</f>
        <v>5436.073376309464</v>
      </c>
      <c r="M209" s="7"/>
      <c r="N209" s="7"/>
      <c r="O209" s="7"/>
    </row>
    <row r="210" spans="1:15" x14ac:dyDescent="0.35">
      <c r="A210" s="7"/>
      <c r="B210" s="7"/>
      <c r="C210" s="7"/>
      <c r="D210" s="7"/>
      <c r="E210" s="7"/>
      <c r="F210" s="7"/>
      <c r="G210" s="7"/>
      <c r="H210" s="7"/>
      <c r="I210" s="7">
        <v>86.583675100000008</v>
      </c>
      <c r="J210" s="7">
        <f t="shared" si="9"/>
        <v>0.86991475100000004</v>
      </c>
      <c r="K210" s="7">
        <v>5627.5309999999999</v>
      </c>
      <c r="L210" s="7">
        <f>(6*DeviceBaTiO3!$C$26)/3*((J210+1)-(J210+1)^(-2))</f>
        <v>5454.4261960862914</v>
      </c>
      <c r="M210" s="7"/>
      <c r="N210" s="7"/>
      <c r="O210" s="7"/>
    </row>
    <row r="211" spans="1:15" x14ac:dyDescent="0.35">
      <c r="A211" s="7"/>
      <c r="B211" s="7"/>
      <c r="C211" s="7"/>
      <c r="D211" s="7"/>
      <c r="E211" s="7"/>
      <c r="F211" s="7"/>
      <c r="G211" s="7"/>
      <c r="H211" s="7"/>
      <c r="I211" s="7">
        <v>86.991475100000002</v>
      </c>
      <c r="J211" s="7">
        <f t="shared" si="9"/>
        <v>0.87411708433333346</v>
      </c>
      <c r="K211" s="7">
        <v>5654.8143333333337</v>
      </c>
      <c r="L211" s="7">
        <f>(6*DeviceBaTiO3!$C$26)/3*((J211+1)-(J211+1)^(-2))</f>
        <v>5473.3091709680139</v>
      </c>
      <c r="M211" s="7"/>
      <c r="N211" s="7"/>
      <c r="O211" s="7"/>
    </row>
    <row r="212" spans="1:15" x14ac:dyDescent="0.35">
      <c r="A212" s="7"/>
      <c r="B212" s="7"/>
      <c r="C212" s="7"/>
      <c r="D212" s="7"/>
      <c r="E212" s="7"/>
      <c r="F212" s="7"/>
      <c r="G212" s="7"/>
      <c r="H212" s="7"/>
      <c r="I212" s="7">
        <v>87.411708433333345</v>
      </c>
      <c r="J212" s="7">
        <f t="shared" si="9"/>
        <v>0.87826975099999982</v>
      </c>
      <c r="K212" s="7">
        <v>5666.2776666666668</v>
      </c>
      <c r="L212" s="7">
        <f>(6*DeviceBaTiO3!$C$26)/3*((J212+1)-(J212+1)^(-2))</f>
        <v>5491.9399147267732</v>
      </c>
      <c r="M212" s="7"/>
      <c r="N212" s="7"/>
      <c r="O212" s="7"/>
    </row>
    <row r="213" spans="1:15" x14ac:dyDescent="0.35">
      <c r="A213" s="7"/>
      <c r="B213" s="7"/>
      <c r="C213" s="7"/>
      <c r="D213" s="7"/>
      <c r="E213" s="7"/>
      <c r="F213" s="7"/>
      <c r="G213" s="7"/>
      <c r="H213" s="7"/>
      <c r="I213" s="7">
        <v>87.826975099999984</v>
      </c>
      <c r="J213" s="7">
        <f t="shared" si="9"/>
        <v>0.88264741766666654</v>
      </c>
      <c r="K213" s="7">
        <v>5693.6409999999996</v>
      </c>
      <c r="L213" s="7">
        <f>(6*DeviceBaTiO3!$C$26)/3*((J213+1)-(J213+1)^(-2))</f>
        <v>5511.5491185227329</v>
      </c>
      <c r="M213" s="7"/>
      <c r="N213" s="7"/>
      <c r="O213" s="7"/>
    </row>
    <row r="214" spans="1:15" x14ac:dyDescent="0.35">
      <c r="A214" s="7"/>
      <c r="B214" s="7"/>
      <c r="C214" s="7"/>
      <c r="D214" s="7"/>
      <c r="E214" s="7"/>
      <c r="F214" s="7"/>
      <c r="G214" s="7"/>
      <c r="H214" s="7"/>
      <c r="I214" s="7">
        <v>88.26474176666666</v>
      </c>
      <c r="J214" s="7">
        <f t="shared" si="9"/>
        <v>0.88649908433333335</v>
      </c>
      <c r="K214" s="7">
        <v>5700.5109999999986</v>
      </c>
      <c r="L214" s="7">
        <f>(6*DeviceBaTiO3!$C$26)/3*((J214+1)-(J214+1)^(-2))</f>
        <v>5528.7760959828902</v>
      </c>
      <c r="M214" s="7"/>
      <c r="N214" s="7"/>
      <c r="O214" s="7"/>
    </row>
    <row r="215" spans="1:15" x14ac:dyDescent="0.35">
      <c r="A215" s="7"/>
      <c r="B215" s="7"/>
      <c r="C215" s="7"/>
      <c r="D215" s="7"/>
      <c r="E215" s="7"/>
      <c r="F215" s="7"/>
      <c r="G215" s="7"/>
      <c r="H215" s="7"/>
      <c r="I215" s="7">
        <v>88.649908433333337</v>
      </c>
      <c r="J215" s="7">
        <f t="shared" si="9"/>
        <v>0.89096175099999997</v>
      </c>
      <c r="K215" s="7">
        <v>5734.0276666666668</v>
      </c>
      <c r="L215" s="7">
        <f>(6*DeviceBaTiO3!$C$26)/3*((J215+1)-(J215+1)^(-2))</f>
        <v>5548.7055825323714</v>
      </c>
      <c r="M215" s="7"/>
      <c r="N215" s="7"/>
      <c r="O215" s="7"/>
    </row>
    <row r="216" spans="1:15" x14ac:dyDescent="0.35">
      <c r="A216" s="7"/>
      <c r="B216" s="7"/>
      <c r="C216" s="7"/>
      <c r="D216" s="7"/>
      <c r="E216" s="7"/>
      <c r="F216" s="7"/>
      <c r="G216" s="7"/>
      <c r="H216" s="7"/>
      <c r="I216" s="7">
        <v>89.096175099999996</v>
      </c>
      <c r="J216" s="7">
        <f t="shared" si="9"/>
        <v>0.89492375099999999</v>
      </c>
      <c r="K216" s="7">
        <v>5742.5143333333335</v>
      </c>
      <c r="L216" s="7">
        <f>(6*DeviceBaTiO3!$C$26)/3*((J216+1)-(J216+1)^(-2))</f>
        <v>5566.3722003161365</v>
      </c>
      <c r="M216" s="7"/>
      <c r="N216" s="7"/>
      <c r="O216" s="7"/>
    </row>
    <row r="217" spans="1:15" x14ac:dyDescent="0.35">
      <c r="A217" s="7"/>
      <c r="B217" s="7"/>
      <c r="C217" s="7"/>
      <c r="D217" s="7"/>
      <c r="E217" s="7"/>
      <c r="F217" s="7"/>
      <c r="G217" s="7"/>
      <c r="H217" s="7"/>
      <c r="I217" s="7">
        <v>89.492375100000004</v>
      </c>
      <c r="J217" s="7">
        <f t="shared" si="9"/>
        <v>0.89906508433333332</v>
      </c>
      <c r="K217" s="7">
        <v>5764.0343333333321</v>
      </c>
      <c r="L217" s="7">
        <f>(6*DeviceBaTiO3!$C$26)/3*((J217+1)-(J217+1)^(-2))</f>
        <v>5584.8115823851213</v>
      </c>
      <c r="M217" s="7"/>
      <c r="N217" s="7"/>
      <c r="O217" s="7"/>
    </row>
    <row r="218" spans="1:15" x14ac:dyDescent="0.35">
      <c r="A218" s="7"/>
      <c r="B218" s="7"/>
      <c r="C218" s="7"/>
      <c r="D218" s="7"/>
      <c r="E218" s="7"/>
      <c r="F218" s="7"/>
      <c r="G218" s="7"/>
      <c r="H218" s="7"/>
      <c r="I218" s="7">
        <v>89.906508433333329</v>
      </c>
      <c r="J218" s="7">
        <f t="shared" si="9"/>
        <v>0.90377775100000013</v>
      </c>
      <c r="K218" s="7">
        <v>5786.9143333333332</v>
      </c>
      <c r="L218" s="7">
        <f>(6*DeviceBaTiO3!$C$26)/3*((J218+1)-(J218+1)^(-2))</f>
        <v>5605.7617098984601</v>
      </c>
      <c r="M218" s="7"/>
      <c r="N218" s="7"/>
      <c r="O218" s="7"/>
    </row>
    <row r="219" spans="1:15" x14ac:dyDescent="0.35">
      <c r="A219" s="7"/>
      <c r="B219" s="7"/>
      <c r="C219" s="7"/>
      <c r="D219" s="7"/>
      <c r="E219" s="7"/>
      <c r="F219" s="7"/>
      <c r="G219" s="7"/>
      <c r="H219" s="7"/>
      <c r="I219" s="7">
        <v>90.377775100000008</v>
      </c>
      <c r="J219" s="7">
        <f t="shared" si="9"/>
        <v>0.90732275099999993</v>
      </c>
      <c r="K219" s="7">
        <v>5807.9476666666669</v>
      </c>
      <c r="L219" s="7">
        <f>(6*DeviceBaTiO3!$C$26)/3*((J219+1)-(J219+1)^(-2))</f>
        <v>5621.4979420695636</v>
      </c>
      <c r="M219" s="7"/>
      <c r="N219" s="7"/>
      <c r="O219" s="7"/>
    </row>
    <row r="220" spans="1:15" x14ac:dyDescent="0.35">
      <c r="A220" s="7"/>
      <c r="B220" s="7"/>
      <c r="C220" s="7"/>
      <c r="D220" s="7"/>
      <c r="E220" s="7"/>
      <c r="F220" s="7"/>
      <c r="G220" s="7"/>
      <c r="H220" s="7"/>
      <c r="I220" s="7">
        <v>90.732275099999995</v>
      </c>
      <c r="J220" s="7">
        <f t="shared" si="9"/>
        <v>0.91168041766666663</v>
      </c>
      <c r="K220" s="7">
        <v>5825.1343333333334</v>
      </c>
      <c r="L220" s="7">
        <f>(6*DeviceBaTiO3!$C$26)/3*((J220+1)-(J220+1)^(-2))</f>
        <v>5640.8147290358465</v>
      </c>
      <c r="M220" s="7"/>
      <c r="N220" s="7"/>
      <c r="O220" s="7"/>
    </row>
    <row r="221" spans="1:15" x14ac:dyDescent="0.35">
      <c r="A221" s="7"/>
      <c r="B221" s="7"/>
      <c r="C221" s="7"/>
      <c r="D221" s="7"/>
      <c r="E221" s="7"/>
      <c r="F221" s="7"/>
      <c r="G221" s="7"/>
      <c r="H221" s="7"/>
      <c r="I221" s="7">
        <v>91.168041766666661</v>
      </c>
      <c r="J221" s="7">
        <f t="shared" si="9"/>
        <v>0.91636908433333319</v>
      </c>
      <c r="K221" s="7">
        <v>5853.1976666666669</v>
      </c>
      <c r="L221" s="7">
        <f>(6*DeviceBaTiO3!$C$26)/3*((J221+1)-(J221+1)^(-2))</f>
        <v>5661.5659800040294</v>
      </c>
      <c r="M221" s="7"/>
      <c r="N221" s="7"/>
      <c r="O221" s="7"/>
    </row>
    <row r="222" spans="1:15" x14ac:dyDescent="0.35">
      <c r="A222" s="7"/>
      <c r="B222" s="7"/>
      <c r="C222" s="7"/>
      <c r="D222" s="7"/>
      <c r="E222" s="7"/>
      <c r="F222" s="7"/>
      <c r="G222" s="7"/>
      <c r="H222" s="7"/>
      <c r="I222" s="7">
        <v>91.636908433333318</v>
      </c>
      <c r="J222" s="7">
        <f t="shared" si="9"/>
        <v>0.92006908433333323</v>
      </c>
      <c r="K222" s="7">
        <v>5862.7910000000002</v>
      </c>
      <c r="L222" s="7">
        <f>(6*DeviceBaTiO3!$C$26)/3*((J222+1)-(J222+1)^(-2))</f>
        <v>5677.9177671626367</v>
      </c>
      <c r="M222" s="7"/>
      <c r="N222" s="7"/>
      <c r="O222" s="7"/>
    </row>
    <row r="223" spans="1:15" x14ac:dyDescent="0.35">
      <c r="A223" s="7"/>
      <c r="B223" s="7"/>
      <c r="C223" s="7"/>
      <c r="D223" s="7"/>
      <c r="E223" s="7"/>
      <c r="F223" s="7"/>
      <c r="G223" s="7"/>
      <c r="H223" s="7"/>
      <c r="I223" s="7">
        <v>92.006908433333322</v>
      </c>
      <c r="J223" s="7">
        <f t="shared" si="9"/>
        <v>0.92337308433333343</v>
      </c>
      <c r="K223" s="7">
        <v>5886.5010000000002</v>
      </c>
      <c r="L223" s="7">
        <f>(6*DeviceBaTiO3!$C$26)/3*((J223+1)-(J223+1)^(-2))</f>
        <v>5692.5018766369603</v>
      </c>
      <c r="M223" s="7"/>
      <c r="N223" s="7"/>
      <c r="O223" s="7"/>
    </row>
    <row r="224" spans="1:15" x14ac:dyDescent="0.35">
      <c r="A224" s="7"/>
      <c r="B224" s="7"/>
      <c r="C224" s="7"/>
      <c r="D224" s="7"/>
      <c r="E224" s="7"/>
      <c r="F224" s="7"/>
      <c r="G224" s="7"/>
      <c r="H224" s="7"/>
      <c r="I224" s="7">
        <v>92.337308433333348</v>
      </c>
      <c r="J224" s="7">
        <f t="shared" si="9"/>
        <v>0.92902308433333314</v>
      </c>
      <c r="K224" s="7">
        <v>5905.4376666666667</v>
      </c>
      <c r="L224" s="7">
        <f>(6*DeviceBaTiO3!$C$26)/3*((J224+1)-(J224+1)^(-2))</f>
        <v>5717.4032819140893</v>
      </c>
      <c r="M224" s="7"/>
      <c r="N224" s="7"/>
      <c r="O224" s="7"/>
    </row>
    <row r="225" spans="1:15" x14ac:dyDescent="0.35">
      <c r="A225" s="7"/>
      <c r="B225" s="7"/>
      <c r="C225" s="7"/>
      <c r="D225" s="7"/>
      <c r="E225" s="7"/>
      <c r="F225" s="7"/>
      <c r="G225" s="7"/>
      <c r="H225" s="7"/>
      <c r="I225" s="7">
        <v>92.902308433333317</v>
      </c>
      <c r="J225" s="7">
        <f t="shared" si="9"/>
        <v>0.9332424176666666</v>
      </c>
      <c r="K225" s="7">
        <v>5931.6509999999998</v>
      </c>
      <c r="L225" s="7">
        <f>(6*DeviceBaTiO3!$C$26)/3*((J225+1)-(J225+1)^(-2))</f>
        <v>5735.9681699341654</v>
      </c>
      <c r="M225" s="7"/>
      <c r="N225" s="7"/>
      <c r="O225" s="7"/>
    </row>
    <row r="226" spans="1:15" x14ac:dyDescent="0.35">
      <c r="A226" s="7"/>
      <c r="B226" s="7"/>
      <c r="C226" s="7"/>
      <c r="D226" s="7"/>
      <c r="E226" s="7"/>
      <c r="F226" s="7"/>
      <c r="G226" s="7"/>
      <c r="H226" s="7"/>
      <c r="I226" s="7">
        <v>93.32424176666666</v>
      </c>
      <c r="J226" s="7">
        <f t="shared" si="9"/>
        <v>0.93667541766666662</v>
      </c>
      <c r="K226" s="7">
        <v>5953.9743333333336</v>
      </c>
      <c r="L226" s="7">
        <f>(6*DeviceBaTiO3!$C$26)/3*((J226+1)-(J226+1)^(-2))</f>
        <v>5751.0537845213976</v>
      </c>
      <c r="M226" s="7"/>
      <c r="N226" s="7"/>
      <c r="O226" s="7"/>
    </row>
    <row r="227" spans="1:15" x14ac:dyDescent="0.35">
      <c r="A227" s="7"/>
      <c r="B227" s="7"/>
      <c r="C227" s="7"/>
      <c r="D227" s="7"/>
      <c r="E227" s="7"/>
      <c r="F227" s="7"/>
      <c r="G227" s="7"/>
      <c r="H227" s="7"/>
      <c r="I227" s="7">
        <v>93.667541766666659</v>
      </c>
      <c r="J227" s="7">
        <f t="shared" si="9"/>
        <v>0.94166308433333323</v>
      </c>
      <c r="K227" s="7">
        <v>5973.1076666666677</v>
      </c>
      <c r="L227" s="7">
        <f>(6*DeviceBaTiO3!$C$26)/3*((J227+1)-(J227+1)^(-2))</f>
        <v>5772.9402529806612</v>
      </c>
      <c r="M227" s="7"/>
      <c r="N227" s="7"/>
      <c r="O227" s="7"/>
    </row>
    <row r="228" spans="1:15" x14ac:dyDescent="0.35">
      <c r="A228" s="7"/>
      <c r="B228" s="7"/>
      <c r="C228" s="7"/>
      <c r="D228" s="7"/>
      <c r="E228" s="7"/>
      <c r="F228" s="7"/>
      <c r="G228" s="7"/>
      <c r="H228" s="7"/>
      <c r="I228" s="7">
        <v>94.166308433333327</v>
      </c>
      <c r="J228" s="7">
        <f t="shared" si="9"/>
        <v>0.94529141766666669</v>
      </c>
      <c r="K228" s="7">
        <v>5987.9143333333332</v>
      </c>
      <c r="L228" s="7">
        <f>(6*DeviceBaTiO3!$C$26)/3*((J228+1)-(J228+1)^(-2))</f>
        <v>5788.8390629502092</v>
      </c>
      <c r="M228" s="7"/>
      <c r="N228" s="7"/>
      <c r="O228" s="7"/>
    </row>
    <row r="229" spans="1:15" x14ac:dyDescent="0.35">
      <c r="A229" s="7"/>
      <c r="B229" s="7"/>
      <c r="C229" s="7"/>
      <c r="D229" s="7"/>
      <c r="E229" s="7"/>
      <c r="F229" s="7"/>
      <c r="G229" s="7"/>
      <c r="H229" s="7"/>
      <c r="I229" s="7">
        <v>94.529141766666669</v>
      </c>
      <c r="J229" s="7">
        <f t="shared" si="9"/>
        <v>0.94975208433333325</v>
      </c>
      <c r="K229" s="7">
        <v>6015.280999999999</v>
      </c>
      <c r="L229" s="7">
        <f>(6*DeviceBaTiO3!$C$26)/3*((J229+1)-(J229+1)^(-2))</f>
        <v>5808.3590157214721</v>
      </c>
      <c r="M229" s="7"/>
      <c r="N229" s="7"/>
      <c r="O229" s="7"/>
    </row>
    <row r="230" spans="1:15" x14ac:dyDescent="0.35">
      <c r="A230" s="7"/>
      <c r="B230" s="7"/>
      <c r="C230" s="7"/>
      <c r="D230" s="7"/>
      <c r="E230" s="7"/>
      <c r="F230" s="7"/>
      <c r="G230" s="7"/>
      <c r="H230" s="7"/>
      <c r="I230" s="7">
        <v>94.975208433333322</v>
      </c>
      <c r="J230" s="7">
        <f t="shared" si="9"/>
        <v>0.95428875099999988</v>
      </c>
      <c r="K230" s="7">
        <v>6026.3710000000001</v>
      </c>
      <c r="L230" s="7">
        <f>(6*DeviceBaTiO3!$C$26)/3*((J230+1)-(J230+1)^(-2))</f>
        <v>5828.1823680703574</v>
      </c>
      <c r="M230" s="7"/>
      <c r="N230" s="7"/>
      <c r="O230" s="7"/>
    </row>
    <row r="231" spans="1:15" x14ac:dyDescent="0.35">
      <c r="A231" s="7"/>
      <c r="B231" s="7"/>
      <c r="C231" s="7"/>
      <c r="D231" s="7"/>
      <c r="E231" s="7"/>
      <c r="F231" s="7"/>
      <c r="G231" s="7"/>
      <c r="H231" s="7"/>
      <c r="I231" s="7">
        <v>95.428875099999985</v>
      </c>
      <c r="J231" s="7">
        <f t="shared" si="9"/>
        <v>0.95832241766666659</v>
      </c>
      <c r="K231" s="7">
        <v>6031.0910000000003</v>
      </c>
      <c r="L231" s="7">
        <f>(6*DeviceBaTiO3!$C$26)/3*((J231+1)-(J231+1)^(-2))</f>
        <v>5845.7833265294557</v>
      </c>
      <c r="M231" s="7"/>
      <c r="N231" s="7"/>
      <c r="O231" s="7"/>
    </row>
    <row r="232" spans="1:15" x14ac:dyDescent="0.35">
      <c r="A232" s="7"/>
      <c r="B232" s="7"/>
      <c r="C232" s="7"/>
      <c r="D232" s="7"/>
      <c r="E232" s="7"/>
      <c r="F232" s="7"/>
      <c r="G232" s="7"/>
      <c r="H232" s="7"/>
      <c r="I232" s="7">
        <v>95.832241766666655</v>
      </c>
      <c r="J232" s="7"/>
      <c r="K232" s="7"/>
      <c r="L232" s="7">
        <f>(6*DeviceBaTiO3!$C$26)/3*((J232+1)-(J232+1)^(-2))</f>
        <v>0</v>
      </c>
      <c r="M232" s="7"/>
      <c r="N232" s="7"/>
      <c r="O232" s="7"/>
    </row>
    <row r="233" spans="1:1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x14ac:dyDescent="0.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x14ac:dyDescent="0.3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x14ac:dyDescent="0.3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x14ac:dyDescent="0.3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x14ac:dyDescent="0.3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x14ac:dyDescent="0.3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x14ac:dyDescent="0.3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x14ac:dyDescent="0.3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x14ac:dyDescent="0.3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x14ac:dyDescent="0.3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x14ac:dyDescent="0.3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</row>
    <row r="1012" spans="1:15" x14ac:dyDescent="0.3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</row>
    <row r="1013" spans="1:15" x14ac:dyDescent="0.3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</row>
    <row r="1014" spans="1:15" x14ac:dyDescent="0.3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</row>
    <row r="1015" spans="1:15" x14ac:dyDescent="0.3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</row>
    <row r="1016" spans="1:15" x14ac:dyDescent="0.3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</row>
    <row r="1017" spans="1:15" x14ac:dyDescent="0.3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</row>
    <row r="1018" spans="1:15" x14ac:dyDescent="0.3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</row>
    <row r="1019" spans="1:15" x14ac:dyDescent="0.3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</row>
    <row r="1020" spans="1:15" x14ac:dyDescent="0.3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</row>
    <row r="1021" spans="1:15" x14ac:dyDescent="0.3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</row>
    <row r="1022" spans="1:15" x14ac:dyDescent="0.3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</row>
    <row r="1023" spans="1:15" x14ac:dyDescent="0.3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</row>
    <row r="1024" spans="1:15" x14ac:dyDescent="0.3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</row>
    <row r="1025" spans="1:15" x14ac:dyDescent="0.3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</row>
    <row r="1026" spans="1:15" x14ac:dyDescent="0.3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</row>
    <row r="1027" spans="1:15" x14ac:dyDescent="0.3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</row>
    <row r="1028" spans="1:15" x14ac:dyDescent="0.3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</row>
    <row r="1029" spans="1:15" x14ac:dyDescent="0.3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</row>
    <row r="1030" spans="1:15" x14ac:dyDescent="0.3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</row>
    <row r="1031" spans="1:15" x14ac:dyDescent="0.3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</row>
    <row r="1032" spans="1:15" x14ac:dyDescent="0.3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</row>
    <row r="1033" spans="1:15" x14ac:dyDescent="0.3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</row>
    <row r="1034" spans="1:15" x14ac:dyDescent="0.3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</row>
    <row r="1035" spans="1:15" x14ac:dyDescent="0.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</row>
    <row r="1036" spans="1:15" x14ac:dyDescent="0.3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</row>
    <row r="1037" spans="1:15" x14ac:dyDescent="0.3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</row>
    <row r="1038" spans="1:15" x14ac:dyDescent="0.3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</row>
    <row r="1039" spans="1:15" x14ac:dyDescent="0.3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</row>
    <row r="1040" spans="1:15" x14ac:dyDescent="0.3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</row>
    <row r="1041" spans="1:15" x14ac:dyDescent="0.3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</row>
    <row r="1042" spans="1:15" x14ac:dyDescent="0.3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</row>
    <row r="1043" spans="1:15" x14ac:dyDescent="0.3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</row>
    <row r="1044" spans="1:15" x14ac:dyDescent="0.3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</row>
    <row r="1045" spans="1:15" x14ac:dyDescent="0.3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</row>
    <row r="1046" spans="1:15" x14ac:dyDescent="0.3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</row>
    <row r="1047" spans="1:15" x14ac:dyDescent="0.3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</row>
    <row r="1048" spans="1:15" x14ac:dyDescent="0.3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</row>
    <row r="1049" spans="1:15" x14ac:dyDescent="0.3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</row>
    <row r="1050" spans="1:15" x14ac:dyDescent="0.3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</row>
    <row r="1051" spans="1:15" x14ac:dyDescent="0.3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</row>
    <row r="1052" spans="1:15" x14ac:dyDescent="0.3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</row>
    <row r="1053" spans="1:15" x14ac:dyDescent="0.3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</row>
    <row r="1054" spans="1:15" x14ac:dyDescent="0.3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</row>
    <row r="1055" spans="1:15" x14ac:dyDescent="0.3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</row>
    <row r="1056" spans="1:15" x14ac:dyDescent="0.3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</row>
    <row r="1057" spans="1:15" x14ac:dyDescent="0.3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</row>
    <row r="1058" spans="1:15" x14ac:dyDescent="0.3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</row>
    <row r="1059" spans="1:15" x14ac:dyDescent="0.3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</row>
    <row r="1060" spans="1:15" x14ac:dyDescent="0.3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</row>
    <row r="1061" spans="1:15" x14ac:dyDescent="0.3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</row>
    <row r="1062" spans="1:15" x14ac:dyDescent="0.3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</row>
    <row r="1063" spans="1:15" x14ac:dyDescent="0.3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</row>
    <row r="1064" spans="1:15" x14ac:dyDescent="0.3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</row>
    <row r="1065" spans="1:15" x14ac:dyDescent="0.3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</row>
    <row r="1066" spans="1:15" x14ac:dyDescent="0.3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</row>
    <row r="1067" spans="1:15" x14ac:dyDescent="0.3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</row>
    <row r="1068" spans="1:15" x14ac:dyDescent="0.3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</row>
    <row r="1069" spans="1:15" x14ac:dyDescent="0.3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</row>
    <row r="1070" spans="1:15" x14ac:dyDescent="0.3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</row>
    <row r="1071" spans="1:15" x14ac:dyDescent="0.3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</row>
    <row r="1072" spans="1:15" x14ac:dyDescent="0.3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</row>
    <row r="1073" spans="1:15" x14ac:dyDescent="0.3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</row>
    <row r="1074" spans="1:15" x14ac:dyDescent="0.3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</row>
    <row r="1075" spans="1:15" x14ac:dyDescent="0.3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</row>
    <row r="1076" spans="1:15" x14ac:dyDescent="0.3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</row>
    <row r="1077" spans="1:15" x14ac:dyDescent="0.3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</row>
    <row r="1078" spans="1:15" x14ac:dyDescent="0.3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</row>
    <row r="1079" spans="1:15" x14ac:dyDescent="0.3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</row>
    <row r="1080" spans="1:15" x14ac:dyDescent="0.3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</row>
    <row r="1081" spans="1:15" x14ac:dyDescent="0.3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</row>
    <row r="1082" spans="1:15" x14ac:dyDescent="0.3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</row>
    <row r="1083" spans="1:15" x14ac:dyDescent="0.3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</row>
    <row r="1084" spans="1:15" x14ac:dyDescent="0.3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</row>
    <row r="1085" spans="1:15" x14ac:dyDescent="0.3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</row>
    <row r="1086" spans="1:15" x14ac:dyDescent="0.3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</row>
    <row r="1087" spans="1:15" x14ac:dyDescent="0.3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</row>
    <row r="1088" spans="1:15" x14ac:dyDescent="0.3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</row>
    <row r="1089" spans="1:15" x14ac:dyDescent="0.3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</row>
    <row r="1090" spans="1:15" x14ac:dyDescent="0.3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</row>
    <row r="1091" spans="1:15" x14ac:dyDescent="0.3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</row>
    <row r="1092" spans="1:15" x14ac:dyDescent="0.3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</row>
    <row r="1093" spans="1:15" x14ac:dyDescent="0.3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</row>
    <row r="1094" spans="1:15" x14ac:dyDescent="0.3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</row>
    <row r="1095" spans="1:15" x14ac:dyDescent="0.3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</row>
    <row r="1096" spans="1:15" x14ac:dyDescent="0.3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</row>
    <row r="1097" spans="1:15" x14ac:dyDescent="0.3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</row>
    <row r="1098" spans="1:15" x14ac:dyDescent="0.3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</row>
    <row r="1099" spans="1:15" x14ac:dyDescent="0.3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</row>
    <row r="1100" spans="1:15" x14ac:dyDescent="0.3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</row>
    <row r="1101" spans="1:15" x14ac:dyDescent="0.3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</row>
    <row r="1102" spans="1:15" x14ac:dyDescent="0.3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</row>
    <row r="1103" spans="1:15" x14ac:dyDescent="0.3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</row>
    <row r="1104" spans="1:15" x14ac:dyDescent="0.3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</row>
    <row r="1105" spans="1:15" x14ac:dyDescent="0.3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</row>
    <row r="1106" spans="1:15" x14ac:dyDescent="0.3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</row>
    <row r="1107" spans="1:15" x14ac:dyDescent="0.3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</row>
    <row r="1108" spans="1:15" x14ac:dyDescent="0.3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</row>
    <row r="1109" spans="1:15" x14ac:dyDescent="0.3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</row>
    <row r="1110" spans="1:15" x14ac:dyDescent="0.3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</row>
    <row r="1111" spans="1:15" x14ac:dyDescent="0.3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</row>
    <row r="1112" spans="1:15" x14ac:dyDescent="0.3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</row>
    <row r="1113" spans="1:15" x14ac:dyDescent="0.3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</row>
    <row r="1114" spans="1:15" x14ac:dyDescent="0.3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</row>
    <row r="1115" spans="1:15" x14ac:dyDescent="0.3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</row>
    <row r="1116" spans="1:15" x14ac:dyDescent="0.3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</row>
    <row r="1117" spans="1:15" x14ac:dyDescent="0.3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</row>
    <row r="1118" spans="1:15" x14ac:dyDescent="0.3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</row>
    <row r="1119" spans="1:15" x14ac:dyDescent="0.3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</row>
    <row r="1120" spans="1:15" x14ac:dyDescent="0.3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</row>
    <row r="1121" spans="1:15" x14ac:dyDescent="0.3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</row>
    <row r="1122" spans="1:15" x14ac:dyDescent="0.3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</row>
    <row r="1123" spans="1:15" x14ac:dyDescent="0.3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</row>
    <row r="1124" spans="1:15" x14ac:dyDescent="0.3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</row>
    <row r="1125" spans="1:15" x14ac:dyDescent="0.3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</row>
    <row r="1126" spans="1:15" x14ac:dyDescent="0.3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</row>
    <row r="1127" spans="1:15" x14ac:dyDescent="0.3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</row>
    <row r="1128" spans="1:15" x14ac:dyDescent="0.3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</row>
    <row r="1129" spans="1:15" x14ac:dyDescent="0.3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</row>
    <row r="1130" spans="1:15" x14ac:dyDescent="0.3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</row>
    <row r="1131" spans="1:15" x14ac:dyDescent="0.3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</row>
    <row r="1132" spans="1:15" x14ac:dyDescent="0.3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</row>
    <row r="1133" spans="1:15" x14ac:dyDescent="0.3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</row>
    <row r="1134" spans="1:15" x14ac:dyDescent="0.3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</row>
    <row r="1135" spans="1:15" x14ac:dyDescent="0.3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</row>
    <row r="1136" spans="1:15" x14ac:dyDescent="0.3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</row>
    <row r="1137" spans="1:15" x14ac:dyDescent="0.3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</row>
    <row r="1138" spans="1:15" x14ac:dyDescent="0.3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</row>
    <row r="1139" spans="1:15" x14ac:dyDescent="0.3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</row>
    <row r="1140" spans="1:15" x14ac:dyDescent="0.3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</row>
    <row r="1141" spans="1:15" x14ac:dyDescent="0.3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</row>
    <row r="1142" spans="1:15" x14ac:dyDescent="0.3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</row>
    <row r="1143" spans="1:15" x14ac:dyDescent="0.3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</row>
    <row r="1144" spans="1:15" x14ac:dyDescent="0.3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</row>
    <row r="1145" spans="1:15" x14ac:dyDescent="0.3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</row>
    <row r="1146" spans="1:15" x14ac:dyDescent="0.3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</row>
    <row r="1147" spans="1:15" x14ac:dyDescent="0.3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</row>
    <row r="1148" spans="1:15" x14ac:dyDescent="0.3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</row>
    <row r="1149" spans="1:15" x14ac:dyDescent="0.3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</row>
    <row r="1150" spans="1:15" x14ac:dyDescent="0.3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</row>
    <row r="1151" spans="1:15" x14ac:dyDescent="0.3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</row>
    <row r="1152" spans="1:15" x14ac:dyDescent="0.3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</row>
    <row r="1153" spans="1:15" x14ac:dyDescent="0.3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</row>
    <row r="1154" spans="1:15" x14ac:dyDescent="0.3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</row>
    <row r="1155" spans="1:15" x14ac:dyDescent="0.3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</row>
    <row r="1156" spans="1:15" x14ac:dyDescent="0.3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</row>
    <row r="1157" spans="1:15" x14ac:dyDescent="0.3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</row>
    <row r="1158" spans="1:15" x14ac:dyDescent="0.3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</row>
    <row r="1159" spans="1:15" x14ac:dyDescent="0.3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</row>
    <row r="1160" spans="1:15" x14ac:dyDescent="0.3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</row>
    <row r="1161" spans="1:15" x14ac:dyDescent="0.3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</row>
    <row r="1162" spans="1:15" x14ac:dyDescent="0.3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</row>
    <row r="1163" spans="1:15" x14ac:dyDescent="0.3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</row>
    <row r="1164" spans="1:15" x14ac:dyDescent="0.3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</row>
    <row r="1165" spans="1:15" x14ac:dyDescent="0.3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</row>
    <row r="1166" spans="1:15" x14ac:dyDescent="0.3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</row>
    <row r="1167" spans="1:15" x14ac:dyDescent="0.3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</row>
    <row r="1168" spans="1:15" x14ac:dyDescent="0.3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</row>
    <row r="1169" spans="1:15" x14ac:dyDescent="0.3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</row>
    <row r="1170" spans="1:15" x14ac:dyDescent="0.3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</row>
    <row r="1171" spans="1:15" x14ac:dyDescent="0.3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</row>
    <row r="1172" spans="1:15" x14ac:dyDescent="0.3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</row>
    <row r="1173" spans="1:15" x14ac:dyDescent="0.3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</row>
    <row r="1174" spans="1:15" x14ac:dyDescent="0.3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</row>
    <row r="1175" spans="1:15" x14ac:dyDescent="0.3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</row>
    <row r="1176" spans="1:15" x14ac:dyDescent="0.3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</row>
    <row r="1177" spans="1:15" x14ac:dyDescent="0.3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</row>
    <row r="1178" spans="1:15" x14ac:dyDescent="0.3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</row>
    <row r="1179" spans="1:15" x14ac:dyDescent="0.3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</row>
    <row r="1180" spans="1:15" x14ac:dyDescent="0.3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</row>
    <row r="1181" spans="1:15" x14ac:dyDescent="0.3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</row>
    <row r="1182" spans="1:15" x14ac:dyDescent="0.3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</row>
    <row r="1183" spans="1:15" x14ac:dyDescent="0.3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</row>
    <row r="1184" spans="1:15" x14ac:dyDescent="0.3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</row>
    <row r="1185" spans="1:15" x14ac:dyDescent="0.3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</row>
    <row r="1186" spans="1:15" x14ac:dyDescent="0.3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</row>
    <row r="1187" spans="1:15" x14ac:dyDescent="0.3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</row>
    <row r="1188" spans="1:15" x14ac:dyDescent="0.3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</row>
    <row r="1189" spans="1:15" x14ac:dyDescent="0.3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</row>
    <row r="1190" spans="1:15" x14ac:dyDescent="0.3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</row>
    <row r="1191" spans="1:15" x14ac:dyDescent="0.3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</row>
    <row r="1192" spans="1:15" x14ac:dyDescent="0.3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</row>
    <row r="1193" spans="1:15" x14ac:dyDescent="0.3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</row>
    <row r="1194" spans="1:15" x14ac:dyDescent="0.3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</row>
    <row r="1195" spans="1:15" x14ac:dyDescent="0.3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</row>
    <row r="1196" spans="1:15" x14ac:dyDescent="0.3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</row>
    <row r="1197" spans="1:15" x14ac:dyDescent="0.3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</row>
    <row r="1198" spans="1:15" x14ac:dyDescent="0.3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</row>
    <row r="1199" spans="1:15" x14ac:dyDescent="0.3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</row>
    <row r="1200" spans="1:15" x14ac:dyDescent="0.3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</row>
    <row r="1201" spans="1:15" x14ac:dyDescent="0.3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</row>
    <row r="1202" spans="1:15" x14ac:dyDescent="0.35">
      <c r="A1202" s="7"/>
      <c r="B1202" s="7"/>
      <c r="C1202" s="7"/>
      <c r="D1202" s="7"/>
      <c r="E1202" s="7"/>
      <c r="F1202" s="7"/>
      <c r="G1202" s="7"/>
      <c r="H1202" s="7"/>
      <c r="I1202" s="7"/>
      <c r="M1202" s="7"/>
      <c r="N1202" s="7"/>
      <c r="O1202" s="7"/>
    </row>
  </sheetData>
  <mergeCells count="5">
    <mergeCell ref="M1:O1"/>
    <mergeCell ref="M2:O2"/>
    <mergeCell ref="A1:D1"/>
    <mergeCell ref="E1:H1"/>
    <mergeCell ref="I1:L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showRuler="0" workbookViewId="0">
      <selection activeCell="F26" sqref="F26"/>
    </sheetView>
  </sheetViews>
  <sheetFormatPr defaultColWidth="11" defaultRowHeight="15.5" x14ac:dyDescent="0.35"/>
  <cols>
    <col min="1" max="1" width="32.5" customWidth="1"/>
    <col min="3" max="3" width="19.33203125" customWidth="1"/>
  </cols>
  <sheetData>
    <row r="1" spans="1:4" x14ac:dyDescent="0.3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35">
      <c r="A2" s="2" t="s">
        <v>19</v>
      </c>
      <c r="B2" s="2" t="s">
        <v>39</v>
      </c>
      <c r="C2" s="2">
        <v>0.03</v>
      </c>
      <c r="D2" s="2" t="s">
        <v>11</v>
      </c>
    </row>
    <row r="3" spans="1:4" x14ac:dyDescent="0.35">
      <c r="A3" s="2" t="s">
        <v>22</v>
      </c>
      <c r="B3" s="2" t="s">
        <v>40</v>
      </c>
      <c r="C3" s="2">
        <v>2.3E-2</v>
      </c>
      <c r="D3" s="2" t="s">
        <v>11</v>
      </c>
    </row>
    <row r="4" spans="1:4" x14ac:dyDescent="0.35">
      <c r="A4" s="2" t="s">
        <v>28</v>
      </c>
      <c r="B4" s="2" t="s">
        <v>41</v>
      </c>
      <c r="C4" s="2">
        <v>0.01</v>
      </c>
      <c r="D4" s="2" t="s">
        <v>11</v>
      </c>
    </row>
    <row r="5" spans="1:4" x14ac:dyDescent="0.35">
      <c r="A5" s="2" t="s">
        <v>27</v>
      </c>
      <c r="B5" s="2" t="s">
        <v>42</v>
      </c>
      <c r="C5" s="2">
        <v>3.1300000000000002E-4</v>
      </c>
      <c r="D5" s="2" t="s">
        <v>11</v>
      </c>
    </row>
    <row r="6" spans="1:4" x14ac:dyDescent="0.35">
      <c r="A6" s="2" t="s">
        <v>35</v>
      </c>
      <c r="B6" s="2" t="s">
        <v>43</v>
      </c>
      <c r="C6" s="2">
        <v>998</v>
      </c>
      <c r="D6" s="2" t="s">
        <v>38</v>
      </c>
    </row>
    <row r="7" spans="1:4" x14ac:dyDescent="0.35">
      <c r="A7" s="2" t="s">
        <v>20</v>
      </c>
      <c r="B7" s="2"/>
      <c r="C7" s="2">
        <v>0.03</v>
      </c>
      <c r="D7" s="2" t="s">
        <v>11</v>
      </c>
    </row>
    <row r="8" spans="1:4" x14ac:dyDescent="0.35">
      <c r="A8" s="2" t="s">
        <v>23</v>
      </c>
      <c r="B8" s="2" t="s">
        <v>44</v>
      </c>
      <c r="C8" s="2">
        <v>2.3E-2</v>
      </c>
      <c r="D8" s="2" t="s">
        <v>11</v>
      </c>
    </row>
    <row r="9" spans="1:4" x14ac:dyDescent="0.35">
      <c r="A9" s="2" t="s">
        <v>26</v>
      </c>
      <c r="B9" s="2" t="s">
        <v>46</v>
      </c>
      <c r="C9" s="2">
        <v>0.01</v>
      </c>
      <c r="D9" s="2" t="s">
        <v>11</v>
      </c>
    </row>
    <row r="10" spans="1:4" x14ac:dyDescent="0.35">
      <c r="A10" s="2" t="s">
        <v>25</v>
      </c>
      <c r="B10" s="1" t="s">
        <v>47</v>
      </c>
      <c r="C10" s="2">
        <v>5.1599999999999997E-4</v>
      </c>
      <c r="D10" s="2" t="s">
        <v>11</v>
      </c>
    </row>
    <row r="11" spans="1:4" x14ac:dyDescent="0.35">
      <c r="A11" s="2" t="s">
        <v>24</v>
      </c>
      <c r="B11" s="1" t="s">
        <v>48</v>
      </c>
      <c r="C11" s="2">
        <v>4.16</v>
      </c>
      <c r="D11" s="1" t="s">
        <v>37</v>
      </c>
    </row>
    <row r="12" spans="1:4" x14ac:dyDescent="0.35">
      <c r="A12" s="2" t="s">
        <v>34</v>
      </c>
      <c r="B12" s="1" t="s">
        <v>49</v>
      </c>
      <c r="C12" s="2">
        <v>1127.7</v>
      </c>
      <c r="D12" s="2" t="s">
        <v>38</v>
      </c>
    </row>
    <row r="13" spans="1:4" x14ac:dyDescent="0.35">
      <c r="A13" s="2" t="s">
        <v>21</v>
      </c>
      <c r="C13" s="2">
        <v>2.5999999999999999E-2</v>
      </c>
      <c r="D13" s="2" t="s">
        <v>11</v>
      </c>
    </row>
    <row r="14" spans="1:4" x14ac:dyDescent="0.35">
      <c r="A14" s="2" t="s">
        <v>29</v>
      </c>
      <c r="B14" s="1" t="s">
        <v>45</v>
      </c>
      <c r="C14" s="2">
        <v>2.1000000000000001E-2</v>
      </c>
      <c r="D14" s="2" t="s">
        <v>11</v>
      </c>
    </row>
    <row r="15" spans="1:4" x14ac:dyDescent="0.35">
      <c r="A15" s="2" t="s">
        <v>30</v>
      </c>
      <c r="B15" s="1" t="s">
        <v>50</v>
      </c>
      <c r="C15" s="2">
        <v>6.0000000000000001E-3</v>
      </c>
      <c r="D15" s="2" t="s">
        <v>11</v>
      </c>
    </row>
    <row r="16" spans="1:4" x14ac:dyDescent="0.35">
      <c r="A16" s="2" t="s">
        <v>31</v>
      </c>
      <c r="B16" s="1" t="s">
        <v>51</v>
      </c>
      <c r="C16" s="2">
        <v>4.5800000000000002E-4</v>
      </c>
      <c r="D16" s="2" t="s">
        <v>11</v>
      </c>
    </row>
    <row r="17" spans="1:5" x14ac:dyDescent="0.35">
      <c r="A17" s="2" t="s">
        <v>32</v>
      </c>
      <c r="B17" s="1" t="s">
        <v>52</v>
      </c>
      <c r="C17" s="2">
        <v>3.0400000000000002E-4</v>
      </c>
      <c r="D17" s="2" t="s">
        <v>11</v>
      </c>
    </row>
    <row r="18" spans="1:5" x14ac:dyDescent="0.35">
      <c r="A18" s="2" t="s">
        <v>36</v>
      </c>
      <c r="B18" s="1" t="s">
        <v>53</v>
      </c>
      <c r="C18" s="2">
        <v>1197.5</v>
      </c>
      <c r="D18" s="2" t="s">
        <v>38</v>
      </c>
    </row>
    <row r="19" spans="1:5" x14ac:dyDescent="0.35">
      <c r="A19" s="2" t="s">
        <v>33</v>
      </c>
      <c r="B19" s="1" t="s">
        <v>54</v>
      </c>
      <c r="C19" s="2">
        <v>0.495</v>
      </c>
      <c r="D19" s="2" t="s">
        <v>37</v>
      </c>
    </row>
    <row r="21" spans="1:5" x14ac:dyDescent="0.35">
      <c r="A21" s="2"/>
      <c r="B21" s="2"/>
      <c r="C21" s="2"/>
      <c r="D21" s="2"/>
    </row>
    <row r="22" spans="1:5" x14ac:dyDescent="0.35">
      <c r="A22" s="2"/>
      <c r="B22" s="2"/>
      <c r="C22" s="2"/>
      <c r="D22" s="2"/>
    </row>
    <row r="23" spans="1:5" x14ac:dyDescent="0.35">
      <c r="A23" t="s">
        <v>5</v>
      </c>
    </row>
    <row r="25" spans="1:5" x14ac:dyDescent="0.35">
      <c r="A25" t="s">
        <v>55</v>
      </c>
      <c r="B25" t="s">
        <v>56</v>
      </c>
      <c r="C25" s="9">
        <v>14041.7914</v>
      </c>
      <c r="D25" t="s">
        <v>2</v>
      </c>
      <c r="E25" s="9"/>
    </row>
    <row r="26" spans="1:5" x14ac:dyDescent="0.35">
      <c r="A26" t="s">
        <v>57</v>
      </c>
      <c r="B26" t="s">
        <v>58</v>
      </c>
      <c r="C26" s="9">
        <v>1721.8112000000001</v>
      </c>
      <c r="E26" s="9"/>
    </row>
    <row r="27" spans="1:5" x14ac:dyDescent="0.35">
      <c r="A27" t="s">
        <v>59</v>
      </c>
      <c r="B27" t="s">
        <v>60</v>
      </c>
      <c r="C27" s="9">
        <v>62114.385900000001</v>
      </c>
      <c r="E27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DeviceBaTiO3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Ghazaleh</cp:lastModifiedBy>
  <dcterms:created xsi:type="dcterms:W3CDTF">2017-03-13T04:14:14Z</dcterms:created>
  <dcterms:modified xsi:type="dcterms:W3CDTF">2020-06-08T04:24:10Z</dcterms:modified>
</cp:coreProperties>
</file>