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repTestingA\SWEPro\PBT-Booking-traveling-\PBT-Booking-traveling-\Docs\"/>
    </mc:Choice>
  </mc:AlternateContent>
  <bookViews>
    <workbookView xWindow="0" yWindow="0" windowWidth="20490" windowHeight="7755"/>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GanttChart!$A$1:$BK$42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workbook>
</file>

<file path=xl/calcChain.xml><?xml version="1.0" encoding="utf-8"?>
<calcChain xmlns="http://schemas.openxmlformats.org/spreadsheetml/2006/main">
  <c r="A41" i="9" l="1"/>
  <c r="A28" i="9" l="1"/>
  <c r="A29" i="9" s="1"/>
  <c r="A20" i="9" l="1"/>
  <c r="A21" i="9" s="1"/>
  <c r="H6" i="9" l="1"/>
  <c r="H5" i="9" s="1"/>
  <c r="H7" i="9" l="1"/>
  <c r="H4" i="9"/>
  <c r="A8" i="9"/>
  <c r="I6" i="9" l="1"/>
  <c r="J6" i="9" l="1"/>
  <c r="K6" i="9" l="1"/>
  <c r="L6" i="9" l="1"/>
  <c r="M6" i="9" l="1"/>
  <c r="I7" i="9"/>
  <c r="N6" i="9" l="1"/>
  <c r="J7" i="9"/>
  <c r="O6" i="9" l="1"/>
  <c r="K7" i="9"/>
  <c r="P6" i="9" l="1"/>
  <c r="L7" i="9"/>
  <c r="Q6" i="9" l="1"/>
  <c r="M7" i="9"/>
  <c r="R6" i="9" l="1"/>
  <c r="N7" i="9"/>
  <c r="S6" i="9" l="1"/>
  <c r="O7" i="9"/>
  <c r="O5" i="9"/>
  <c r="O4" i="9"/>
  <c r="T6" i="9" l="1"/>
  <c r="P7" i="9"/>
  <c r="U6" i="9" l="1"/>
  <c r="Q7" i="9"/>
  <c r="V6" i="9" l="1"/>
  <c r="R7" i="9"/>
  <c r="W6" i="9" l="1"/>
  <c r="S7" i="9"/>
  <c r="X6" i="9" l="1"/>
  <c r="U7" i="9"/>
  <c r="T7" i="9"/>
  <c r="Y6" i="9" l="1"/>
  <c r="V5" i="9"/>
  <c r="V4" i="9"/>
  <c r="V7" i="9"/>
  <c r="Z6" i="9" l="1"/>
  <c r="W7" i="9"/>
  <c r="AA6" i="9" l="1"/>
  <c r="X7" i="9"/>
  <c r="AB6" i="9" l="1"/>
  <c r="Y7" i="9"/>
  <c r="AC6" i="9" l="1"/>
  <c r="Z7" i="9"/>
  <c r="AD6" i="9" l="1"/>
  <c r="AA7" i="9"/>
  <c r="AE6" i="9" l="1"/>
  <c r="AB7" i="9"/>
  <c r="AF6" i="9" l="1"/>
  <c r="AC4" i="9"/>
  <c r="AC7" i="9"/>
  <c r="AC5" i="9"/>
  <c r="AG6" i="9" l="1"/>
  <c r="AD7" i="9"/>
  <c r="AH6" i="9" l="1"/>
  <c r="AE7" i="9"/>
  <c r="AI6" i="9" l="1"/>
  <c r="AF7" i="9"/>
  <c r="AJ6" i="9" l="1"/>
  <c r="AG7" i="9"/>
  <c r="AK6" i="9" l="1"/>
  <c r="AH7" i="9"/>
  <c r="AL6" i="9" l="1"/>
  <c r="AI7" i="9"/>
  <c r="AM6" i="9" l="1"/>
  <c r="AJ7" i="9"/>
  <c r="AJ5" i="9"/>
  <c r="AJ4" i="9"/>
  <c r="AN6" i="9" l="1"/>
  <c r="AK7" i="9"/>
  <c r="AO6" i="9" l="1"/>
  <c r="AL7" i="9"/>
  <c r="AP6" i="9" l="1"/>
  <c r="AM7" i="9"/>
  <c r="AQ6" i="9" l="1"/>
  <c r="AN7" i="9"/>
  <c r="AR6" i="9" l="1"/>
  <c r="AO7" i="9"/>
  <c r="AS6" i="9" l="1"/>
  <c r="AP7" i="9"/>
  <c r="AT6" i="9" l="1"/>
  <c r="AQ7" i="9"/>
  <c r="AQ5" i="9"/>
  <c r="AQ4" i="9"/>
  <c r="AU6" i="9" l="1"/>
  <c r="AR7" i="9"/>
  <c r="AV6" i="9" l="1"/>
  <c r="AS7" i="9"/>
  <c r="AW6" i="9" l="1"/>
  <c r="AT7" i="9"/>
  <c r="AX6" i="9" l="1"/>
  <c r="AU7" i="9"/>
  <c r="AY6" i="9" l="1"/>
  <c r="AV7" i="9"/>
  <c r="AZ6" i="9" l="1"/>
  <c r="AW7" i="9"/>
  <c r="BA6" i="9" l="1"/>
  <c r="AX5" i="9"/>
  <c r="AX4" i="9"/>
  <c r="AX7" i="9"/>
  <c r="BB6" i="9" l="1"/>
  <c r="AY7" i="9"/>
  <c r="BC6" i="9" l="1"/>
  <c r="AZ7" i="9"/>
  <c r="BD6" i="9" l="1"/>
  <c r="BA7" i="9"/>
  <c r="BE6" i="9" l="1"/>
  <c r="BB7" i="9"/>
  <c r="BF6" i="9" l="1"/>
  <c r="BC7" i="9"/>
  <c r="BG6" i="9" l="1"/>
  <c r="BD7" i="9"/>
  <c r="BH6" i="9" l="1"/>
  <c r="BE4" i="9"/>
  <c r="BE7" i="9"/>
  <c r="BE5" i="9"/>
  <c r="BI6" i="9" l="1"/>
  <c r="BF7" i="9"/>
  <c r="BJ6" i="9" l="1"/>
  <c r="BG7" i="9"/>
  <c r="BK6" i="9" l="1"/>
  <c r="BH7" i="9"/>
  <c r="BI7" i="9" l="1"/>
  <c r="BJ7" i="9" l="1"/>
  <c r="BK7" i="9" l="1"/>
  <c r="A9" i="9" l="1"/>
  <c r="A10" i="9" s="1"/>
  <c r="A11" i="9" s="1"/>
  <c r="A15" i="9" l="1"/>
  <c r="A17" i="9" s="1"/>
  <c r="A22" i="9" s="1"/>
  <c r="A23" i="9" s="1"/>
  <c r="A24" i="9" s="1"/>
  <c r="A25" i="9" l="1"/>
  <c r="A26" i="9" s="1"/>
  <c r="A30" i="9" l="1"/>
  <c r="A31" i="9" s="1"/>
  <c r="A32" i="9" s="1"/>
  <c r="A33" i="9" s="1"/>
  <c r="A35" i="9"/>
  <c r="A36" i="9" s="1"/>
  <c r="A37" i="9" l="1"/>
  <c r="A38" i="9" s="1"/>
</calcChain>
</file>

<file path=xl/comments1.xml><?xml version="1.0" encoding="utf-8"?>
<comments xmlns="http://schemas.openxmlformats.org/spreadsheetml/2006/main">
  <authors>
    <author>Vertex42</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E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F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<sst xmlns="http://schemas.openxmlformats.org/spreadsheetml/2006/main" count="218" uniqueCount="186">
  <si>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</si>
  <si>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</si>
  <si>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</si>
  <si>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</si>
  <si>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</si>
  <si>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</si>
  <si>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</si>
  <si>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</si>
  <si>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</si>
  <si>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</si>
  <si>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</si>
  <si>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</si>
  <si>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</si>
  <si>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</si>
  <si>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</si>
  <si>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</si>
  <si>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</si>
  <si>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</si>
  <si>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</si>
  <si>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</si>
  <si>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</si>
  <si>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</si>
  <si>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</si>
  <si>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</si>
  <si>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</si>
  <si>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</si>
  <si>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</si>
  <si>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</si>
  <si>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</si>
  <si>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</si>
  <si>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</si>
  <si>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</si>
  <si>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</si>
  <si>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</si>
  <si>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</si>
  <si>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</si>
  <si>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</si>
  <si>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</si>
  <si>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</si>
  <si>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</si>
  <si>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</si>
  <si>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</si>
  <si>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</si>
  <si>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</si>
  <si>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</si>
  <si>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</si>
  <si>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</si>
  <si>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</si>
  <si>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</si>
  <si>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</si>
  <si>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</si>
  <si>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</si>
  <si>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</si>
  <si>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</si>
  <si>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</si>
  <si>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</si>
  <si>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</si>
  <si>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</si>
  <si>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</si>
  <si>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</si>
  <si>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</si>
  <si>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</si>
  <si>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 DONE</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</si>
  <si>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</si>
  <si>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</si>
  <si>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</si>
  <si>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</si>
  <si>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</si>
  <si>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</si>
  <si>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</si>
  <si>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</si>
  <si>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</si>
  <si>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</si>
  <si>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</si>
  <si>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</si>
  <si>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</si>
  <si>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</si>
  <si>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</si>
  <si>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</si>
  <si>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</si>
  <si>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</si>
  <si>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</si>
  <si>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</si>
  <si>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</si>
  <si>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</si>
  <si>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</si>
  <si>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</si>
  <si>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</si>
  <si>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</si>
  <si>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</si>
  <si>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</si>
  <si>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</si>
  <si>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</si>
  <si>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</si>
  <si>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</si>
  <si>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</si>
  <si>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</si>
  <si>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</si>
  <si>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</si>
  <si>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</si>
  <si>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</si>
  <si>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</si>
  <si>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</si>
  <si>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</si>
  <si>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</si>
  <si>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</si>
  <si>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</si>
  <si>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</si>
  <si>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</si>
  <si>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</si>
  <si>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</si>
  <si>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</si>
  <si>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</si>
  <si>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</si>
  <si>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</si>
  <si>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</si>
  <si>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</si>
  <si>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</si>
  <si>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</si>
  <si>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</si>
  <si>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</si>
  <si>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</si>
  <si>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</si>
  <si>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</si>
  <si>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</si>
  <si>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[PBT Booking Travelling] Project Schedule</t>
  </si>
  <si>
    <t>[Suez canal university]</t>
  </si>
  <si>
    <t>All member</t>
  </si>
  <si>
    <t>Discuss features</t>
  </si>
  <si>
    <t>Translate Entire Problem Statement</t>
  </si>
  <si>
    <t>Ahmed Eid</t>
  </si>
  <si>
    <t xml:space="preserve">Create project plan </t>
  </si>
  <si>
    <t>Saleh Darwish</t>
  </si>
  <si>
    <t>user stories</t>
  </si>
  <si>
    <t>Ahmed Eid &amp; Saleh</t>
  </si>
  <si>
    <t>project Schedule</t>
  </si>
  <si>
    <t>1.4.2</t>
  </si>
  <si>
    <t>Function and non function requirements</t>
  </si>
  <si>
    <t>Estimated time for task</t>
  </si>
  <si>
    <t>1.4.1</t>
  </si>
  <si>
    <t>Roles and responsibilities</t>
  </si>
  <si>
    <t>Write project Scenario</t>
  </si>
  <si>
    <t>1.5.1</t>
  </si>
  <si>
    <t>1.5.3</t>
  </si>
  <si>
    <t xml:space="preserve">   Initial Scenario</t>
  </si>
  <si>
    <t xml:space="preserve">   Extreme Scenario</t>
  </si>
  <si>
    <t>Ahmed Adel</t>
  </si>
  <si>
    <t>1.5.4</t>
  </si>
  <si>
    <t>Constrains</t>
  </si>
  <si>
    <t xml:space="preserve">Ahmed Adel </t>
  </si>
  <si>
    <t>Ibrahim rashed</t>
  </si>
  <si>
    <t>Storyboard</t>
  </si>
  <si>
    <t>Website Wireframe</t>
  </si>
  <si>
    <t>Website mockup</t>
  </si>
  <si>
    <t>Design gui of agent section using html&amp;css&amp;javascript</t>
  </si>
  <si>
    <t>Abdalla Mousa</t>
  </si>
  <si>
    <t>Create Sql server database</t>
  </si>
  <si>
    <t>Mustafa Elkhouly</t>
  </si>
  <si>
    <t>Design gui of Booking section using html&amp;css&amp;javascript</t>
  </si>
  <si>
    <t>Connect database with Website pages using .net technology,c#,asp.net and mvc</t>
  </si>
  <si>
    <t>Backlog</t>
  </si>
  <si>
    <t>discuss project idea    (Brain storming )</t>
  </si>
  <si>
    <t>Section Sketching</t>
  </si>
  <si>
    <t xml:space="preserve"> Planning </t>
  </si>
  <si>
    <t>Sprint1 Agent Section</t>
  </si>
  <si>
    <t>Sprint 2 Booking Section</t>
  </si>
  <si>
    <t xml:space="preserve">Sketching </t>
  </si>
  <si>
    <t>Ebrahim Rashed</t>
  </si>
  <si>
    <t xml:space="preserve">Sprint 4 Maps &amp; Bus </t>
  </si>
  <si>
    <t xml:space="preserve"> (not start)</t>
  </si>
  <si>
    <t>Design booking forms using html &amp; css</t>
  </si>
  <si>
    <t>Test &amp; Maintainence</t>
  </si>
  <si>
    <t>Ahmed Eid-Ahmed Adel</t>
  </si>
  <si>
    <t>Ebrahim Rashed &amp; Eid</t>
  </si>
  <si>
    <t>Sprint 3 booking cont.</t>
  </si>
  <si>
    <t>Create booking ticket using html css</t>
  </si>
  <si>
    <t xml:space="preserve">coding payment section using html,css  </t>
  </si>
  <si>
    <t>design story points</t>
  </si>
  <si>
    <t>collect information</t>
  </si>
  <si>
    <t>coding offers section</t>
  </si>
  <si>
    <t>Sketching page</t>
  </si>
  <si>
    <t>Saleh  &amp; Ahmed adel</t>
  </si>
  <si>
    <t>Saleh &amp; Ahmed adel</t>
  </si>
  <si>
    <t>Ahmed Eid &amp; Ahmed Adel</t>
  </si>
  <si>
    <t xml:space="preserve">ActualWORK </t>
  </si>
  <si>
    <t xml:space="preserve">Risk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</si>
</sst>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dddd\)"/>
    <numFmt numFmtId="165" formatCode="d"/>
    <numFmt numFmtId="166" formatCode="d\ mmm\ yyyy"/>
  </numFmts>
  <fonts count="63"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color theme="4"/>
      <name val="Arial"/>
      <family val="2"/>
      <scheme val="minor"/>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0070C0"/>
        <bgColor indexed="64"/>
      </patternFill>
    </fill>
    <fill>
      <patternFill patternType="solid">
        <fgColor theme="0"/>
        <bgColor indexed="64"/>
      </patternFill>
    </fill>
    <fill>
      <patternFill patternType="solid">
        <fgColor theme="4"/>
        <bgColor indexed="64"/>
      </patternFill>
    </fill>
    <fill>
      <patternFill patternType="solid">
        <fgColor rgb="FFFF0000"/>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0" fillId="2"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2"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6"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8"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0"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2" fillId="16" borderId="0" applyNumberFormat="0" applyBorder="0" applyAlignment="0" applyProtection="0"/>
    <xf numFmtId="0" fontId="13" fillId="17" borderId="1" applyNumberFormat="0" applyAlignment="0" applyProtection="0"/>
    <xf numFmtId="0" fontId="14" fillId="18" borderId="2" applyNumberFormat="0" applyAlignment="0" applyProtection="0"/>
    <xf numFmtId="0" fontId="15" fillId="0" borderId="0" applyNumberFormat="0" applyFill="0" applyBorder="0" applyAlignment="0" applyProtection="0"/>
    <xf numFmtId="0" fontId="16" fillId="19"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 fillId="0" borderId="0" applyNumberFormat="0" applyFill="0" applyBorder="0" applyAlignment="0" applyProtection="0">
      <alignment vertical="top"/>
      <protection locked="0"/>
    </xf>
    <xf numFmtId="0" fontId="20" fillId="11" borderId="1" applyNumberFormat="0" applyAlignment="0" applyProtection="0"/>
    <xf numFmtId="0" fontId="21" fillId="0" borderId="6" applyNumberFormat="0" applyFill="0" applyAlignment="0" applyProtection="0"/>
    <xf numFmtId="0" fontId="22" fillId="5" borderId="0" applyNumberFormat="0" applyBorder="0" applyAlignment="0" applyProtection="0"/>
    <xf numFmtId="0" fontId="5" fillId="5" borderId="7" applyNumberFormat="0" applyFont="0" applyAlignment="0" applyProtection="0"/>
    <xf numFmtId="0" fontId="23" fillId="17" borderId="8" applyNumberFormat="0" applyAlignment="0" applyProtection="0"/>
    <xf numFmtId="9" fontId="1" fillId="0" borderId="0" applyFont="0" applyFill="0" applyBorder="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13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7" fillId="0" borderId="13" xfId="0" applyFont="1" applyBorder="1" applyAlignment="1">
      <alignment horizontal="left" wrapText="1"/>
    </xf>
    <xf numFmtId="0" fontId="4" fillId="0" borderId="13" xfId="0" applyFont="1" applyBorder="1" applyAlignment="1">
      <alignment horizontal="left" wrapText="1"/>
    </xf>
    <xf numFmtId="0" fontId="27" fillId="0" borderId="13" xfId="0" applyFont="1" applyBorder="1" applyAlignment="1">
      <alignment horizontal="left"/>
    </xf>
    <xf numFmtId="0" fontId="1" fillId="0" borderId="0" xfId="0" applyFont="1"/>
    <xf numFmtId="0" fontId="3" fillId="0" borderId="0" xfId="0" applyFont="1" applyAlignment="1">
      <alignment wrapText="1"/>
    </xf>
    <xf numFmtId="0" fontId="9" fillId="0" borderId="0" xfId="0" applyNumberFormat="1" applyFont="1" applyAlignment="1" applyProtection="1">
      <protection locked="0"/>
    </xf>
    <xf numFmtId="0" fontId="6" fillId="0" borderId="0" xfId="0" applyFont="1"/>
    <xf numFmtId="0" fontId="32" fillId="0" borderId="0" xfId="34" applyFont="1" applyAlignment="1" applyProtection="1"/>
    <xf numFmtId="0" fontId="33" fillId="0" borderId="0" xfId="0" applyFont="1"/>
    <xf numFmtId="0" fontId="34" fillId="0" borderId="0" xfId="0" applyFont="1"/>
    <xf numFmtId="0" fontId="31"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30" fillId="0" borderId="0" xfId="0" applyFont="1" applyAlignment="1">
      <alignment vertical="center"/>
    </xf>
    <xf numFmtId="0" fontId="27" fillId="0" borderId="14" xfId="0" applyFont="1" applyBorder="1" applyAlignment="1">
      <alignment horizontal="left" wrapText="1"/>
    </xf>
    <xf numFmtId="0" fontId="28" fillId="0" borderId="13" xfId="34" applyFont="1" applyBorder="1" applyAlignment="1" applyProtection="1">
      <alignment horizontal="left" wrapText="1"/>
    </xf>
    <xf numFmtId="0" fontId="35" fillId="0" borderId="14" xfId="34" applyFont="1" applyBorder="1" applyAlignment="1" applyProtection="1">
      <alignment wrapText="1"/>
    </xf>
    <xf numFmtId="0" fontId="31" fillId="0" borderId="0" xfId="0" applyFont="1" applyFill="1" applyBorder="1" applyAlignment="1"/>
    <xf numFmtId="0" fontId="30" fillId="0" borderId="0" xfId="0" applyFont="1" applyFill="1" applyBorder="1" applyAlignment="1">
      <alignment horizontal="left" vertical="center"/>
    </xf>
    <xf numFmtId="0" fontId="29"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7" fillId="0" borderId="0" xfId="0" applyFont="1" applyBorder="1" applyAlignment="1">
      <alignment horizontal="left" wrapText="1"/>
    </xf>
    <xf numFmtId="0" fontId="8" fillId="0" borderId="0" xfId="0" applyNumberFormat="1" applyFont="1" applyFill="1" applyBorder="1" applyAlignment="1" applyProtection="1">
      <alignment vertical="center"/>
      <protection locked="0"/>
    </xf>
    <xf numFmtId="0" fontId="1" fillId="0" borderId="0" xfId="0" applyFont="1" applyFill="1" applyAlignment="1" applyProtection="1"/>
    <xf numFmtId="0" fontId="39" fillId="0" borderId="0" xfId="0" applyNumberFormat="1" applyFont="1" applyFill="1" applyBorder="1" applyProtection="1"/>
    <xf numFmtId="0" fontId="39" fillId="0" borderId="0" xfId="0" applyFont="1" applyProtection="1"/>
    <xf numFmtId="0" fontId="40" fillId="0" borderId="0" xfId="0" applyNumberFormat="1" applyFont="1" applyAlignment="1" applyProtection="1">
      <alignment vertical="center"/>
      <protection locked="0"/>
    </xf>
    <xf numFmtId="0" fontId="42" fillId="22" borderId="10" xfId="0" applyNumberFormat="1" applyFont="1" applyFill="1" applyBorder="1" applyAlignment="1" applyProtection="1">
      <alignment horizontal="left" vertical="center"/>
    </xf>
    <xf numFmtId="0" fontId="42" fillId="22" borderId="10" xfId="0" applyFont="1" applyFill="1" applyBorder="1" applyAlignment="1" applyProtection="1">
      <alignment vertical="center"/>
    </xf>
    <xf numFmtId="0" fontId="38" fillId="22" borderId="10" xfId="0" applyFont="1" applyFill="1" applyBorder="1" applyAlignment="1" applyProtection="1">
      <alignment vertical="center"/>
    </xf>
    <xf numFmtId="1" fontId="38" fillId="22" borderId="10" xfId="40" applyNumberFormat="1" applyFont="1" applyFill="1" applyBorder="1" applyAlignment="1" applyProtection="1">
      <alignment horizontal="center" vertical="center"/>
    </xf>
    <xf numFmtId="9" fontId="38" fillId="22" borderId="10" xfId="40" applyFont="1" applyFill="1" applyBorder="1" applyAlignment="1" applyProtection="1">
      <alignment horizontal="center" vertical="center"/>
    </xf>
    <xf numFmtId="0" fontId="38" fillId="0" borderId="10" xfId="0" applyNumberFormat="1" applyFont="1" applyFill="1" applyBorder="1" applyAlignment="1" applyProtection="1">
      <alignment horizontal="left" vertical="center"/>
    </xf>
    <xf numFmtId="0" fontId="38" fillId="0" borderId="10" xfId="0" applyFont="1" applyFill="1" applyBorder="1" applyAlignment="1" applyProtection="1">
      <alignment vertical="center"/>
    </xf>
    <xf numFmtId="1" fontId="43" fillId="23" borderId="11" xfId="0" applyNumberFormat="1" applyFont="1" applyFill="1" applyBorder="1" applyAlignment="1" applyProtection="1">
      <alignment horizontal="center" vertical="center"/>
    </xf>
    <xf numFmtId="9" fontId="43" fillId="23" borderId="11" xfId="40" applyFont="1" applyFill="1" applyBorder="1" applyAlignment="1" applyProtection="1">
      <alignment horizontal="center" vertical="center"/>
    </xf>
    <xf numFmtId="1" fontId="43" fillId="0" borderId="11" xfId="0" applyNumberFormat="1" applyFont="1" applyBorder="1" applyAlignment="1" applyProtection="1">
      <alignment horizontal="center" vertical="center"/>
    </xf>
    <xf numFmtId="0" fontId="38" fillId="0" borderId="0" xfId="0" applyFont="1" applyFill="1" applyBorder="1" applyAlignment="1" applyProtection="1">
      <alignment vertical="center"/>
    </xf>
    <xf numFmtId="0" fontId="43" fillId="0" borderId="11" xfId="0" applyFont="1" applyBorder="1" applyAlignment="1" applyProtection="1">
      <alignment vertical="center"/>
    </xf>
    <xf numFmtId="0" fontId="43" fillId="0" borderId="11" xfId="0" applyFont="1" applyBorder="1" applyAlignment="1" applyProtection="1">
      <alignment horizontal="left" vertical="center"/>
    </xf>
    <xf numFmtId="165" fontId="3" fillId="0" borderId="12" xfId="0" applyNumberFormat="1" applyFont="1" applyFill="1" applyBorder="1" applyAlignment="1" applyProtection="1">
      <alignment horizontal="center" vertical="center" shrinkToFit="1"/>
    </xf>
    <xf numFmtId="0" fontId="42" fillId="22" borderId="15" xfId="0" applyNumberFormat="1" applyFont="1" applyFill="1" applyBorder="1" applyAlignment="1" applyProtection="1">
      <alignment horizontal="left" vertical="center"/>
    </xf>
    <xf numFmtId="0" fontId="42" fillId="22" borderId="15" xfId="0" applyFont="1" applyFill="1" applyBorder="1" applyAlignment="1" applyProtection="1">
      <alignment vertical="center"/>
    </xf>
    <xf numFmtId="0" fontId="38" fillId="22" borderId="15" xfId="0" applyFont="1" applyFill="1" applyBorder="1" applyAlignment="1" applyProtection="1">
      <alignment vertical="center"/>
    </xf>
    <xf numFmtId="1" fontId="38" fillId="22" borderId="15" xfId="40" applyNumberFormat="1" applyFont="1" applyFill="1" applyBorder="1" applyAlignment="1" applyProtection="1">
      <alignment horizontal="center" vertical="center"/>
    </xf>
    <xf numFmtId="9" fontId="38" fillId="22" borderId="15" xfId="40" applyFont="1" applyFill="1" applyBorder="1" applyAlignment="1" applyProtection="1">
      <alignment horizontal="center" vertical="center"/>
    </xf>
    <xf numFmtId="1" fontId="38" fillId="22" borderId="15" xfId="0" applyNumberFormat="1" applyFont="1" applyFill="1" applyBorder="1" applyAlignment="1" applyProtection="1">
      <alignment horizontal="center" vertical="center"/>
    </xf>
    <xf numFmtId="165" fontId="3" fillId="0" borderId="17" xfId="0" applyNumberFormat="1" applyFont="1" applyFill="1" applyBorder="1" applyAlignment="1" applyProtection="1">
      <alignment horizontal="center" vertical="center" shrinkToFit="1"/>
    </xf>
    <xf numFmtId="165" fontId="3" fillId="0" borderId="18" xfId="0" applyNumberFormat="1" applyFont="1" applyFill="1" applyBorder="1" applyAlignment="1" applyProtection="1">
      <alignment horizontal="center" vertical="center" shrinkToFit="1"/>
    </xf>
    <xf numFmtId="1" fontId="45" fillId="22" borderId="15" xfId="0" applyNumberFormat="1" applyFont="1" applyFill="1" applyBorder="1" applyAlignment="1" applyProtection="1">
      <alignment horizontal="center" vertical="center"/>
    </xf>
    <xf numFmtId="1" fontId="46" fillId="0" borderId="11" xfId="0" applyNumberFormat="1" applyFont="1" applyBorder="1" applyAlignment="1" applyProtection="1">
      <alignment horizontal="center" vertical="center"/>
    </xf>
    <xf numFmtId="1" fontId="45" fillId="22" borderId="10" xfId="0" applyNumberFormat="1" applyFont="1" applyFill="1" applyBorder="1" applyAlignment="1" applyProtection="1">
      <alignment horizontal="center" vertical="center"/>
    </xf>
    <xf numFmtId="1" fontId="46" fillId="0" borderId="11" xfId="0" applyNumberFormat="1" applyFont="1" applyFill="1" applyBorder="1" applyAlignment="1" applyProtection="1">
      <alignment horizontal="center" vertical="center"/>
    </xf>
    <xf numFmtId="0" fontId="38" fillId="22" borderId="15" xfId="0" applyFont="1" applyFill="1" applyBorder="1" applyAlignment="1" applyProtection="1">
      <alignment horizontal="left" vertical="center"/>
    </xf>
    <xf numFmtId="0" fontId="38" fillId="0" borderId="10" xfId="0" applyFont="1" applyFill="1" applyBorder="1" applyAlignment="1" applyProtection="1">
      <alignment horizontal="left" vertical="center"/>
    </xf>
    <xf numFmtId="9" fontId="38" fillId="0" borderId="10" xfId="0" applyNumberFormat="1" applyFont="1" applyFill="1" applyBorder="1" applyAlignment="1" applyProtection="1">
      <alignment horizontal="left" vertical="center"/>
    </xf>
    <xf numFmtId="0" fontId="38" fillId="22" borderId="10" xfId="0" applyFont="1" applyFill="1" applyBorder="1" applyAlignment="1" applyProtection="1">
      <alignment horizontal="left" vertical="center"/>
    </xf>
    <xf numFmtId="0" fontId="47" fillId="0" borderId="0" xfId="0" applyNumberFormat="1" applyFont="1" applyFill="1" applyBorder="1" applyProtection="1"/>
    <xf numFmtId="0" fontId="1" fillId="0" borderId="0" xfId="0" applyFont="1" applyFill="1" applyBorder="1" applyProtection="1"/>
    <xf numFmtId="0" fontId="47" fillId="0" borderId="0" xfId="0" applyFont="1" applyProtection="1"/>
    <xf numFmtId="0" fontId="47" fillId="0" borderId="0" xfId="0" applyFont="1" applyFill="1" applyAlignment="1" applyProtection="1">
      <alignment horizontal="right" vertical="center"/>
    </xf>
    <xf numFmtId="0" fontId="48" fillId="0" borderId="19" xfId="0" applyNumberFormat="1" applyFont="1" applyFill="1" applyBorder="1" applyAlignment="1" applyProtection="1">
      <alignment horizontal="left" vertical="center"/>
    </xf>
    <xf numFmtId="0" fontId="48" fillId="0" borderId="19" xfId="0" applyFont="1" applyFill="1" applyBorder="1" applyAlignment="1" applyProtection="1">
      <alignment horizontal="left" vertical="center"/>
    </xf>
    <xf numFmtId="0" fontId="48" fillId="0" borderId="19" xfId="0" applyFont="1" applyFill="1" applyBorder="1" applyAlignment="1" applyProtection="1">
      <alignment horizontal="center" vertical="center" wrapText="1"/>
    </xf>
    <xf numFmtId="0" fontId="38" fillId="0" borderId="20" xfId="0" applyNumberFormat="1" applyFont="1" applyFill="1" applyBorder="1" applyAlignment="1" applyProtection="1">
      <alignment horizontal="center" vertical="center" shrinkToFit="1"/>
    </xf>
    <xf numFmtId="0" fontId="38" fillId="0" borderId="21" xfId="0" applyNumberFormat="1" applyFont="1" applyFill="1" applyBorder="1" applyAlignment="1" applyProtection="1">
      <alignment horizontal="center" vertical="center" shrinkToFit="1"/>
    </xf>
    <xf numFmtId="0" fontId="38"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9" fillId="0" borderId="0" xfId="0" applyNumberFormat="1" applyFont="1" applyFill="1" applyBorder="1" applyAlignment="1" applyProtection="1">
      <alignment vertical="center"/>
      <protection locked="0"/>
    </xf>
    <xf numFmtId="0" fontId="38" fillId="0" borderId="10" xfId="0" applyFont="1" applyFill="1" applyBorder="1" applyAlignment="1" applyProtection="1">
      <alignment vertical="center" wrapText="1"/>
    </xf>
    <xf numFmtId="0" fontId="38" fillId="0" borderId="10" xfId="0" applyFont="1" applyFill="1" applyBorder="1" applyAlignment="1" applyProtection="1">
      <alignment horizontal="left" vertical="center" wrapText="1" indent="1"/>
    </xf>
    <xf numFmtId="0" fontId="41"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2" fillId="0" borderId="0" xfId="0" applyFont="1" applyFill="1" applyBorder="1" applyAlignment="1"/>
    <xf numFmtId="0" fontId="1" fillId="0" borderId="0" xfId="0" applyFont="1" applyAlignment="1">
      <alignment vertical="center"/>
    </xf>
    <xf numFmtId="0" fontId="1" fillId="23" borderId="0" xfId="0" applyFont="1" applyFill="1" applyAlignment="1">
      <alignment horizontal="center" vertical="center"/>
    </xf>
    <xf numFmtId="0" fontId="1" fillId="21" borderId="0" xfId="0" applyFont="1" applyFill="1" applyBorder="1" applyAlignment="1">
      <alignment horizontal="center" vertical="center"/>
    </xf>
    <xf numFmtId="0" fontId="53" fillId="0" borderId="0" xfId="0" applyFont="1" applyAlignment="1">
      <alignment wrapText="1"/>
    </xf>
    <xf numFmtId="0" fontId="35" fillId="0" borderId="0" xfId="34" applyFont="1" applyAlignment="1" applyProtection="1"/>
    <xf numFmtId="0" fontId="53" fillId="0" borderId="0" xfId="0" applyFont="1" applyAlignment="1">
      <alignment horizontal="left" wrapText="1"/>
    </xf>
    <xf numFmtId="0" fontId="53" fillId="0" borderId="0" xfId="0" applyFont="1" applyAlignment="1">
      <alignment vertical="center" wrapText="1"/>
    </xf>
    <xf numFmtId="0" fontId="53" fillId="0" borderId="0" xfId="0" applyFont="1" applyFill="1" applyBorder="1" applyAlignment="1">
      <alignment vertical="center" wrapText="1"/>
    </xf>
    <xf numFmtId="0" fontId="54" fillId="0" borderId="0" xfId="0" applyFont="1" applyAlignment="1">
      <alignment vertical="center"/>
    </xf>
    <xf numFmtId="0" fontId="54" fillId="0" borderId="0" xfId="0" applyFont="1"/>
    <xf numFmtId="0" fontId="54" fillId="0" borderId="0" xfId="0" applyFont="1" applyAlignment="1"/>
    <xf numFmtId="0" fontId="55" fillId="0" borderId="0" xfId="0" applyFont="1" applyFill="1" applyBorder="1" applyAlignment="1">
      <alignment vertical="center" wrapText="1"/>
    </xf>
    <xf numFmtId="0" fontId="54" fillId="0" borderId="0" xfId="0" applyFont="1" applyBorder="1"/>
    <xf numFmtId="0" fontId="35" fillId="0" borderId="0" xfId="34" applyFont="1" applyFill="1" applyBorder="1" applyAlignment="1" applyProtection="1">
      <alignment vertical="center"/>
    </xf>
    <xf numFmtId="0" fontId="57" fillId="0" borderId="0" xfId="0" applyFont="1" applyAlignment="1">
      <alignment horizontal="right"/>
    </xf>
    <xf numFmtId="0" fontId="53" fillId="0" borderId="0" xfId="0" applyFont="1"/>
    <xf numFmtId="0" fontId="53" fillId="0" borderId="0" xfId="0" applyFont="1" applyAlignment="1"/>
    <xf numFmtId="0" fontId="53" fillId="0" borderId="0" xfId="0" applyFont="1" applyAlignment="1">
      <alignment horizontal="left" indent="1"/>
    </xf>
    <xf numFmtId="0" fontId="53" fillId="0" borderId="0" xfId="0" quotePrefix="1" applyFont="1" applyAlignment="1">
      <alignment horizontal="left" wrapText="1" indent="1"/>
    </xf>
    <xf numFmtId="0" fontId="34" fillId="0" borderId="0" xfId="0" quotePrefix="1" applyFont="1" applyAlignment="1">
      <alignment horizontal="left" indent="1"/>
    </xf>
    <xf numFmtId="0" fontId="57" fillId="0" borderId="0" xfId="0" applyFont="1" applyAlignment="1">
      <alignment horizontal="left" wrapText="1"/>
    </xf>
    <xf numFmtId="0" fontId="53" fillId="0" borderId="0" xfId="0" applyFont="1" applyFill="1" applyBorder="1" applyAlignment="1">
      <alignment horizontal="left" vertical="center" wrapText="1"/>
    </xf>
    <xf numFmtId="0" fontId="59" fillId="0" borderId="0" xfId="0" applyFont="1" applyAlignment="1">
      <alignment horizontal="right"/>
    </xf>
    <xf numFmtId="0" fontId="60" fillId="0" borderId="0" xfId="0" applyFont="1" applyFill="1" applyBorder="1" applyAlignment="1">
      <alignment vertical="center" wrapText="1"/>
    </xf>
    <xf numFmtId="0" fontId="53" fillId="0" borderId="0" xfId="0" quotePrefix="1" applyFont="1" applyAlignment="1">
      <alignment wrapText="1"/>
    </xf>
    <xf numFmtId="0" fontId="60" fillId="0" borderId="0" xfId="0" applyFont="1" applyAlignment="1"/>
    <xf numFmtId="0" fontId="60" fillId="0" borderId="0" xfId="0" applyFont="1"/>
    <xf numFmtId="0" fontId="59" fillId="0" borderId="0" xfId="0" applyFont="1" applyFill="1" applyBorder="1" applyAlignment="1"/>
    <xf numFmtId="164" fontId="41" fillId="0" borderId="16" xfId="0" applyNumberFormat="1" applyFont="1" applyFill="1" applyBorder="1" applyAlignment="1" applyProtection="1">
      <alignment horizontal="center" vertical="center" shrinkToFit="1"/>
      <protection locked="0"/>
    </xf>
    <xf numFmtId="164" fontId="41" fillId="0" borderId="23" xfId="0" applyNumberFormat="1" applyFont="1" applyFill="1" applyBorder="1" applyAlignment="1" applyProtection="1">
      <alignment horizontal="center" vertical="center" shrinkToFit="1"/>
      <protection locked="0"/>
    </xf>
    <xf numFmtId="0" fontId="38" fillId="25" borderId="10" xfId="0" applyFont="1" applyFill="1" applyBorder="1" applyAlignment="1" applyProtection="1">
      <alignment horizontal="left" vertical="center"/>
    </xf>
    <xf numFmtId="0" fontId="38" fillId="24" borderId="10" xfId="0" applyFont="1" applyFill="1" applyBorder="1" applyAlignment="1" applyProtection="1">
      <alignment horizontal="left" vertical="center"/>
    </xf>
    <xf numFmtId="0" fontId="38" fillId="26" borderId="10" xfId="0" applyFont="1" applyFill="1" applyBorder="1" applyAlignment="1" applyProtection="1">
      <alignment horizontal="left" vertical="center"/>
    </xf>
    <xf numFmtId="0" fontId="62" fillId="24" borderId="10" xfId="0" applyFont="1" applyFill="1" applyBorder="1" applyAlignment="1" applyProtection="1">
      <alignment horizontal="left" vertical="center"/>
    </xf>
    <xf numFmtId="0" fontId="62" fillId="25" borderId="10" xfId="0" applyFont="1" applyFill="1" applyBorder="1" applyAlignment="1" applyProtection="1">
      <alignment horizontal="left" vertical="center"/>
    </xf>
    <xf numFmtId="0" fontId="38" fillId="27" borderId="10" xfId="0" applyFont="1" applyFill="1" applyBorder="1" applyAlignment="1" applyProtection="1">
      <alignment vertical="center" wrapText="1"/>
    </xf>
    <xf numFmtId="0" fontId="50" fillId="0" borderId="0" xfId="34" applyFont="1" applyBorder="1" applyAlignment="1" applyProtection="1">
      <alignment horizontal="left" vertical="center"/>
    </xf>
    <xf numFmtId="0" fontId="44" fillId="0" borderId="17" xfId="0" applyNumberFormat="1" applyFont="1" applyFill="1" applyBorder="1" applyAlignment="1" applyProtection="1">
      <alignment horizontal="center" vertical="center"/>
    </xf>
    <xf numFmtId="0" fontId="44" fillId="0" borderId="12" xfId="0" applyNumberFormat="1" applyFont="1" applyFill="1" applyBorder="1" applyAlignment="1" applyProtection="1">
      <alignment horizontal="center" vertical="center"/>
    </xf>
    <xf numFmtId="0" fontId="44" fillId="0" borderId="18" xfId="0" applyNumberFormat="1" applyFont="1" applyFill="1" applyBorder="1" applyAlignment="1" applyProtection="1">
      <alignment horizontal="center" vertical="center"/>
    </xf>
    <xf numFmtId="166" fontId="41" fillId="0" borderId="17" xfId="0" applyNumberFormat="1" applyFont="1" applyFill="1" applyBorder="1" applyAlignment="1" applyProtection="1">
      <alignment horizontal="center" vertical="center"/>
    </xf>
    <xf numFmtId="166" fontId="41" fillId="0" borderId="12" xfId="0" applyNumberFormat="1" applyFont="1" applyFill="1" applyBorder="1" applyAlignment="1" applyProtection="1">
      <alignment horizontal="center" vertical="center"/>
    </xf>
    <xf numFmtId="166" fontId="41" fillId="0" borderId="18" xfId="0" applyNumberFormat="1" applyFont="1" applyFill="1" applyBorder="1" applyAlignment="1" applyProtection="1">
      <alignment horizontal="center" vertical="center"/>
    </xf>
    <xf numFmtId="0" fontId="5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0">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E$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4</xdr:col>
      <xdr:colOff>230842</xdr:colOff>
      <xdr:row>5</xdr:row>
      <xdr:rowOff>142875</xdr:rowOff>
    </xdr:from>
    <xdr:to>
      <xdr:col>23</xdr:col>
      <xdr:colOff>99732</xdr:colOff>
      <xdr:row>9</xdr:row>
      <xdr:rowOff>181286</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6</xdr:col>
          <xdr:colOff>95250</xdr:colOff>
          <xdr:row>1</xdr:row>
          <xdr:rowOff>123825</xdr:rowOff>
        </xdr:from>
        <xdr:to>
          <xdr:col>24</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xmlns=""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K48"/>
  <sheetViews>
    <sheetView showGridLines="0" tabSelected="1" zoomScale="85" zoomScaleNormal="85" workbookViewId="0">
      <pane ySplit="7" topLeftCell="A38" activePane="bottomLeft" state="frozen"/>
      <selection pane="bottomLeft" activeCell="G42" sqref="G42"/>
    </sheetView>
  </sheetViews>
  <sheetFormatPr defaultColWidth="9.140625" defaultRowHeight="12.75" x14ac:dyDescent="0.2"/>
  <cols>
    <col min="1" max="1" width="6.85546875" style="5" customWidth="1"/>
    <col min="2" max="2" width="22.28515625" style="1" customWidth="1"/>
    <col min="3" max="3" width="21.42578125" style="1" customWidth="1"/>
    <col min="4" max="4" width="20" style="1" customWidth="1"/>
    <col min="5" max="5" width="6.7109375" style="1" customWidth="1"/>
    <col min="6" max="6" width="6.42578125" style="1" customWidth="1"/>
    <col min="7" max="7" width="1.85546875" style="1" customWidth="1"/>
    <col min="8" max="63" width="2.42578125" style="1" customWidth="1"/>
    <col min="64" max="16384" width="9.140625" style="3"/>
  </cols>
  <sheetData>
    <row r="1" spans="1:63" ht="30" customHeight="1" x14ac:dyDescent="0.2">
      <c r="A1" s="87" t="s">
        <v>125</v>
      </c>
      <c r="B1" s="41"/>
      <c r="C1" s="41"/>
      <c r="F1" s="91"/>
      <c r="H1" s="129" t="s">
        <v>66</v>
      </c>
      <c r="I1" s="129"/>
      <c r="J1" s="129"/>
      <c r="K1" s="129"/>
      <c r="L1" s="129"/>
      <c r="M1" s="129"/>
      <c r="N1" s="129"/>
      <c r="O1" s="129"/>
      <c r="P1" s="129"/>
      <c r="Q1" s="129"/>
      <c r="R1" s="129"/>
      <c r="S1" s="129"/>
      <c r="T1" s="129"/>
      <c r="U1" s="129"/>
      <c r="V1" s="129"/>
      <c r="W1" s="129"/>
      <c r="X1" s="129"/>
      <c r="Y1" s="129"/>
      <c r="Z1" s="129"/>
      <c r="AA1" s="129"/>
      <c r="AB1" s="129"/>
    </row>
    <row r="2" spans="1:63" ht="18" customHeight="1" x14ac:dyDescent="0.2">
      <c r="A2" s="45" t="s">
        <v>126</v>
      </c>
      <c r="B2" s="21"/>
      <c r="C2" s="21"/>
      <c r="E2" s="2"/>
    </row>
    <row r="3" spans="1:63" ht="14.25" x14ac:dyDescent="0.2">
      <c r="A3" s="45"/>
      <c r="B3" s="42"/>
      <c r="C3" s="4"/>
      <c r="D3" s="4"/>
      <c r="E3" s="2"/>
      <c r="H3" s="28"/>
      <c r="I3" s="28"/>
      <c r="J3" s="28"/>
      <c r="K3" s="28"/>
      <c r="L3" s="28"/>
      <c r="M3" s="28"/>
      <c r="N3" s="28"/>
      <c r="O3" s="28"/>
      <c r="P3" s="28"/>
      <c r="Q3" s="28"/>
      <c r="R3" s="28"/>
      <c r="S3" s="28"/>
      <c r="T3" s="28"/>
      <c r="U3" s="28"/>
      <c r="V3" s="28"/>
      <c r="W3" s="28"/>
      <c r="X3" s="28"/>
    </row>
    <row r="4" spans="1:63" ht="17.25" customHeight="1" x14ac:dyDescent="0.2">
      <c r="A4" s="76"/>
      <c r="B4" s="79" t="s">
        <v>64</v>
      </c>
      <c r="C4" s="122">
        <v>43157</v>
      </c>
      <c r="D4" s="79" t="s">
        <v>63</v>
      </c>
      <c r="E4" s="90">
        <v>1</v>
      </c>
      <c r="F4" s="77"/>
      <c r="G4" s="44"/>
      <c r="H4" s="130" t="str">
        <f>"Week "&amp;(H6-($C$4-WEEKDAY($C$4,1)+2))/7+1</f>
        <v>Week 1</v>
      </c>
      <c r="I4" s="131"/>
      <c r="J4" s="131"/>
      <c r="K4" s="131"/>
      <c r="L4" s="131"/>
      <c r="M4" s="131"/>
      <c r="N4" s="132"/>
      <c r="O4" s="130" t="str">
        <f>"Week "&amp;(O6-($C$4-WEEKDAY($C$4,1)+2))/7+1</f>
        <v>Week 2</v>
      </c>
      <c r="P4" s="131"/>
      <c r="Q4" s="131"/>
      <c r="R4" s="131"/>
      <c r="S4" s="131"/>
      <c r="T4" s="131"/>
      <c r="U4" s="132"/>
      <c r="V4" s="130" t="str">
        <f>"Week "&amp;(V6-($C$4-WEEKDAY($C$4,1)+2))/7+1</f>
        <v>Week 3</v>
      </c>
      <c r="W4" s="131"/>
      <c r="X4" s="131"/>
      <c r="Y4" s="131"/>
      <c r="Z4" s="131"/>
      <c r="AA4" s="131"/>
      <c r="AB4" s="132"/>
      <c r="AC4" s="130" t="str">
        <f>"Week "&amp;(AC6-($C$4-WEEKDAY($C$4,1)+2))/7+1</f>
        <v>Week 4</v>
      </c>
      <c r="AD4" s="131"/>
      <c r="AE4" s="131"/>
      <c r="AF4" s="131"/>
      <c r="AG4" s="131"/>
      <c r="AH4" s="131"/>
      <c r="AI4" s="132"/>
      <c r="AJ4" s="130" t="str">
        <f>"Week "&amp;(AJ6-($C$4-WEEKDAY($C$4,1)+2))/7+1</f>
        <v>Week 5</v>
      </c>
      <c r="AK4" s="131"/>
      <c r="AL4" s="131"/>
      <c r="AM4" s="131"/>
      <c r="AN4" s="131"/>
      <c r="AO4" s="131"/>
      <c r="AP4" s="132"/>
      <c r="AQ4" s="130" t="str">
        <f>"Week "&amp;(AQ6-($C$4-WEEKDAY($C$4,1)+2))/7+1</f>
        <v>Week 6</v>
      </c>
      <c r="AR4" s="131"/>
      <c r="AS4" s="131"/>
      <c r="AT4" s="131"/>
      <c r="AU4" s="131"/>
      <c r="AV4" s="131"/>
      <c r="AW4" s="132"/>
      <c r="AX4" s="130" t="str">
        <f>"Week "&amp;(AX6-($C$4-WEEKDAY($C$4,1)+2))/7+1</f>
        <v>Week 7</v>
      </c>
      <c r="AY4" s="131"/>
      <c r="AZ4" s="131"/>
      <c r="BA4" s="131"/>
      <c r="BB4" s="131"/>
      <c r="BC4" s="131"/>
      <c r="BD4" s="132"/>
      <c r="BE4" s="130" t="str">
        <f>"Week "&amp;(BE6-($C$4-WEEKDAY($C$4,1)+2))/7+1</f>
        <v>Week 8</v>
      </c>
      <c r="BF4" s="131"/>
      <c r="BG4" s="131"/>
      <c r="BH4" s="131"/>
      <c r="BI4" s="131"/>
      <c r="BJ4" s="131"/>
      <c r="BK4" s="132"/>
    </row>
    <row r="5" spans="1:63" ht="17.25" customHeight="1" x14ac:dyDescent="0.2">
      <c r="A5" s="76"/>
      <c r="B5" s="79" t="s">
        <v>65</v>
      </c>
      <c r="C5" s="121"/>
      <c r="D5" s="78"/>
      <c r="E5" s="78"/>
      <c r="F5" s="78"/>
      <c r="G5" s="44"/>
      <c r="H5" s="133">
        <f>H6</f>
        <v>43157</v>
      </c>
      <c r="I5" s="134"/>
      <c r="J5" s="134"/>
      <c r="K5" s="134"/>
      <c r="L5" s="134"/>
      <c r="M5" s="134"/>
      <c r="N5" s="135"/>
      <c r="O5" s="133">
        <f>O6</f>
        <v>43164</v>
      </c>
      <c r="P5" s="134"/>
      <c r="Q5" s="134"/>
      <c r="R5" s="134"/>
      <c r="S5" s="134"/>
      <c r="T5" s="134"/>
      <c r="U5" s="135"/>
      <c r="V5" s="133">
        <f>V6</f>
        <v>43171</v>
      </c>
      <c r="W5" s="134"/>
      <c r="X5" s="134"/>
      <c r="Y5" s="134"/>
      <c r="Z5" s="134"/>
      <c r="AA5" s="134"/>
      <c r="AB5" s="135"/>
      <c r="AC5" s="133">
        <f>AC6</f>
        <v>43178</v>
      </c>
      <c r="AD5" s="134"/>
      <c r="AE5" s="134"/>
      <c r="AF5" s="134"/>
      <c r="AG5" s="134"/>
      <c r="AH5" s="134"/>
      <c r="AI5" s="135"/>
      <c r="AJ5" s="133">
        <f>AJ6</f>
        <v>43185</v>
      </c>
      <c r="AK5" s="134"/>
      <c r="AL5" s="134"/>
      <c r="AM5" s="134"/>
      <c r="AN5" s="134"/>
      <c r="AO5" s="134"/>
      <c r="AP5" s="135"/>
      <c r="AQ5" s="133">
        <f>AQ6</f>
        <v>43192</v>
      </c>
      <c r="AR5" s="134"/>
      <c r="AS5" s="134"/>
      <c r="AT5" s="134"/>
      <c r="AU5" s="134"/>
      <c r="AV5" s="134"/>
      <c r="AW5" s="135"/>
      <c r="AX5" s="133">
        <f>AX6</f>
        <v>43199</v>
      </c>
      <c r="AY5" s="134"/>
      <c r="AZ5" s="134"/>
      <c r="BA5" s="134"/>
      <c r="BB5" s="134"/>
      <c r="BC5" s="134"/>
      <c r="BD5" s="135"/>
      <c r="BE5" s="133">
        <f>BE6</f>
        <v>43206</v>
      </c>
      <c r="BF5" s="134"/>
      <c r="BG5" s="134"/>
      <c r="BH5" s="134"/>
      <c r="BI5" s="134"/>
      <c r="BJ5" s="134"/>
      <c r="BK5" s="135"/>
    </row>
    <row r="6" spans="1:63" x14ac:dyDescent="0.2">
      <c r="A6" s="43"/>
      <c r="B6" s="44"/>
      <c r="C6" s="44"/>
      <c r="D6" s="44"/>
      <c r="E6" s="44"/>
      <c r="F6" s="44"/>
      <c r="G6" s="44"/>
      <c r="H6" s="66">
        <f>C4-WEEKDAY(C4,1)+2+7*(E4-1)</f>
        <v>43157</v>
      </c>
      <c r="I6" s="59">
        <f t="shared" ref="I6:AN6" si="0">H6+1</f>
        <v>43158</v>
      </c>
      <c r="J6" s="59">
        <f t="shared" si="0"/>
        <v>43159</v>
      </c>
      <c r="K6" s="59">
        <f t="shared" si="0"/>
        <v>43160</v>
      </c>
      <c r="L6" s="59">
        <f t="shared" si="0"/>
        <v>43161</v>
      </c>
      <c r="M6" s="59">
        <f t="shared" si="0"/>
        <v>43162</v>
      </c>
      <c r="N6" s="67">
        <f t="shared" si="0"/>
        <v>43163</v>
      </c>
      <c r="O6" s="66">
        <f t="shared" si="0"/>
        <v>43164</v>
      </c>
      <c r="P6" s="59">
        <f t="shared" si="0"/>
        <v>43165</v>
      </c>
      <c r="Q6" s="59">
        <f t="shared" si="0"/>
        <v>43166</v>
      </c>
      <c r="R6" s="59">
        <f t="shared" si="0"/>
        <v>43167</v>
      </c>
      <c r="S6" s="59">
        <f t="shared" si="0"/>
        <v>43168</v>
      </c>
      <c r="T6" s="59">
        <f t="shared" si="0"/>
        <v>43169</v>
      </c>
      <c r="U6" s="67">
        <f t="shared" si="0"/>
        <v>43170</v>
      </c>
      <c r="V6" s="66">
        <f t="shared" si="0"/>
        <v>43171</v>
      </c>
      <c r="W6" s="59">
        <f t="shared" si="0"/>
        <v>43172</v>
      </c>
      <c r="X6" s="59">
        <f t="shared" si="0"/>
        <v>43173</v>
      </c>
      <c r="Y6" s="59">
        <f t="shared" si="0"/>
        <v>43174</v>
      </c>
      <c r="Z6" s="59">
        <f t="shared" si="0"/>
        <v>43175</v>
      </c>
      <c r="AA6" s="59">
        <f t="shared" si="0"/>
        <v>43176</v>
      </c>
      <c r="AB6" s="67">
        <f t="shared" si="0"/>
        <v>43177</v>
      </c>
      <c r="AC6" s="66">
        <f t="shared" si="0"/>
        <v>43178</v>
      </c>
      <c r="AD6" s="59">
        <f t="shared" si="0"/>
        <v>43179</v>
      </c>
      <c r="AE6" s="59">
        <f t="shared" si="0"/>
        <v>43180</v>
      </c>
      <c r="AF6" s="59">
        <f t="shared" si="0"/>
        <v>43181</v>
      </c>
      <c r="AG6" s="59">
        <f t="shared" si="0"/>
        <v>43182</v>
      </c>
      <c r="AH6" s="59">
        <f t="shared" si="0"/>
        <v>43183</v>
      </c>
      <c r="AI6" s="67">
        <f t="shared" si="0"/>
        <v>43184</v>
      </c>
      <c r="AJ6" s="66">
        <f t="shared" si="0"/>
        <v>43185</v>
      </c>
      <c r="AK6" s="59">
        <f t="shared" si="0"/>
        <v>43186</v>
      </c>
      <c r="AL6" s="59">
        <f t="shared" si="0"/>
        <v>43187</v>
      </c>
      <c r="AM6" s="59">
        <f t="shared" si="0"/>
        <v>43188</v>
      </c>
      <c r="AN6" s="59">
        <f t="shared" si="0"/>
        <v>43189</v>
      </c>
      <c r="AO6" s="59">
        <f t="shared" ref="AO6:BK6" si="1">AN6+1</f>
        <v>43190</v>
      </c>
      <c r="AP6" s="67">
        <f t="shared" si="1"/>
        <v>43191</v>
      </c>
      <c r="AQ6" s="66">
        <f t="shared" si="1"/>
        <v>43192</v>
      </c>
      <c r="AR6" s="59">
        <f t="shared" si="1"/>
        <v>43193</v>
      </c>
      <c r="AS6" s="59">
        <f t="shared" si="1"/>
        <v>43194</v>
      </c>
      <c r="AT6" s="59">
        <f t="shared" si="1"/>
        <v>43195</v>
      </c>
      <c r="AU6" s="59">
        <f t="shared" si="1"/>
        <v>43196</v>
      </c>
      <c r="AV6" s="59">
        <f t="shared" si="1"/>
        <v>43197</v>
      </c>
      <c r="AW6" s="67">
        <f t="shared" si="1"/>
        <v>43198</v>
      </c>
      <c r="AX6" s="66">
        <f t="shared" si="1"/>
        <v>43199</v>
      </c>
      <c r="AY6" s="59">
        <f t="shared" si="1"/>
        <v>43200</v>
      </c>
      <c r="AZ6" s="59">
        <f t="shared" si="1"/>
        <v>43201</v>
      </c>
      <c r="BA6" s="59">
        <f t="shared" si="1"/>
        <v>43202</v>
      </c>
      <c r="BB6" s="59">
        <f t="shared" si="1"/>
        <v>43203</v>
      </c>
      <c r="BC6" s="59">
        <f t="shared" si="1"/>
        <v>43204</v>
      </c>
      <c r="BD6" s="67">
        <f t="shared" si="1"/>
        <v>43205</v>
      </c>
      <c r="BE6" s="66">
        <f t="shared" si="1"/>
        <v>43206</v>
      </c>
      <c r="BF6" s="59">
        <f t="shared" si="1"/>
        <v>43207</v>
      </c>
      <c r="BG6" s="59">
        <f t="shared" si="1"/>
        <v>43208</v>
      </c>
      <c r="BH6" s="59">
        <f t="shared" si="1"/>
        <v>43209</v>
      </c>
      <c r="BI6" s="59">
        <f t="shared" si="1"/>
        <v>43210</v>
      </c>
      <c r="BJ6" s="59">
        <f t="shared" si="1"/>
        <v>43211</v>
      </c>
      <c r="BK6" s="67">
        <f t="shared" si="1"/>
        <v>43212</v>
      </c>
    </row>
    <row r="7" spans="1:63" s="86" customFormat="1" ht="24.75" thickBot="1" x14ac:dyDescent="0.25">
      <c r="A7" s="80" t="s">
        <v>0</v>
      </c>
      <c r="B7" s="81" t="s">
        <v>60</v>
      </c>
      <c r="C7" s="82" t="s">
        <v>61</v>
      </c>
      <c r="D7" s="82" t="s">
        <v>138</v>
      </c>
      <c r="E7" s="82" t="s">
        <v>62</v>
      </c>
      <c r="F7" s="82" t="s">
        <v>184</v>
      </c>
      <c r="G7" s="82"/>
      <c r="H7" s="83" t="str">
        <f t="shared" ref="H7:AM7" si="2">CHOOSE(WEEKDAY(H6,1),"S","M","T","W","T","F","S")</f>
        <v>M</v>
      </c>
      <c r="I7" s="84" t="str">
        <f t="shared" si="2"/>
        <v>T</v>
      </c>
      <c r="J7" s="84" t="str">
        <f t="shared" si="2"/>
        <v>W</v>
      </c>
      <c r="K7" s="84" t="str">
        <f t="shared" si="2"/>
        <v>T</v>
      </c>
      <c r="L7" s="84" t="str">
        <f t="shared" si="2"/>
        <v>F</v>
      </c>
      <c r="M7" s="84" t="str">
        <f t="shared" si="2"/>
        <v>S</v>
      </c>
      <c r="N7" s="85" t="str">
        <f t="shared" si="2"/>
        <v>S</v>
      </c>
      <c r="O7" s="83" t="str">
        <f t="shared" si="2"/>
        <v>M</v>
      </c>
      <c r="P7" s="84" t="str">
        <f t="shared" si="2"/>
        <v>T</v>
      </c>
      <c r="Q7" s="84" t="str">
        <f t="shared" si="2"/>
        <v>W</v>
      </c>
      <c r="R7" s="84" t="str">
        <f t="shared" si="2"/>
        <v>T</v>
      </c>
      <c r="S7" s="84" t="str">
        <f t="shared" si="2"/>
        <v>F</v>
      </c>
      <c r="T7" s="84" t="str">
        <f t="shared" si="2"/>
        <v>S</v>
      </c>
      <c r="U7" s="85" t="str">
        <f t="shared" si="2"/>
        <v>S</v>
      </c>
      <c r="V7" s="83" t="str">
        <f t="shared" si="2"/>
        <v>M</v>
      </c>
      <c r="W7" s="84" t="str">
        <f t="shared" si="2"/>
        <v>T</v>
      </c>
      <c r="X7" s="84" t="str">
        <f t="shared" si="2"/>
        <v>W</v>
      </c>
      <c r="Y7" s="84" t="str">
        <f t="shared" si="2"/>
        <v>T</v>
      </c>
      <c r="Z7" s="84" t="str">
        <f t="shared" si="2"/>
        <v>F</v>
      </c>
      <c r="AA7" s="84" t="str">
        <f t="shared" si="2"/>
        <v>S</v>
      </c>
      <c r="AB7" s="85" t="str">
        <f t="shared" si="2"/>
        <v>S</v>
      </c>
      <c r="AC7" s="83" t="str">
        <f t="shared" si="2"/>
        <v>M</v>
      </c>
      <c r="AD7" s="84" t="str">
        <f t="shared" si="2"/>
        <v>T</v>
      </c>
      <c r="AE7" s="84" t="str">
        <f t="shared" si="2"/>
        <v>W</v>
      </c>
      <c r="AF7" s="84" t="str">
        <f t="shared" si="2"/>
        <v>T</v>
      </c>
      <c r="AG7" s="84" t="str">
        <f t="shared" si="2"/>
        <v>F</v>
      </c>
      <c r="AH7" s="84" t="str">
        <f t="shared" si="2"/>
        <v>S</v>
      </c>
      <c r="AI7" s="85" t="str">
        <f t="shared" si="2"/>
        <v>S</v>
      </c>
      <c r="AJ7" s="83" t="str">
        <f t="shared" si="2"/>
        <v>M</v>
      </c>
      <c r="AK7" s="84" t="str">
        <f t="shared" si="2"/>
        <v>T</v>
      </c>
      <c r="AL7" s="84" t="str">
        <f t="shared" si="2"/>
        <v>W</v>
      </c>
      <c r="AM7" s="84" t="str">
        <f t="shared" si="2"/>
        <v>T</v>
      </c>
      <c r="AN7" s="84" t="str">
        <f t="shared" ref="AN7:BK7" si="3">CHOOSE(WEEKDAY(AN6,1),"S","M","T","W","T","F","S")</f>
        <v>F</v>
      </c>
      <c r="AO7" s="84" t="str">
        <f t="shared" si="3"/>
        <v>S</v>
      </c>
      <c r="AP7" s="85" t="str">
        <f t="shared" si="3"/>
        <v>S</v>
      </c>
      <c r="AQ7" s="83" t="str">
        <f t="shared" si="3"/>
        <v>M</v>
      </c>
      <c r="AR7" s="84" t="str">
        <f t="shared" si="3"/>
        <v>T</v>
      </c>
      <c r="AS7" s="84" t="str">
        <f t="shared" si="3"/>
        <v>W</v>
      </c>
      <c r="AT7" s="84" t="str">
        <f t="shared" si="3"/>
        <v>T</v>
      </c>
      <c r="AU7" s="84" t="str">
        <f t="shared" si="3"/>
        <v>F</v>
      </c>
      <c r="AV7" s="84" t="str">
        <f t="shared" si="3"/>
        <v>S</v>
      </c>
      <c r="AW7" s="85" t="str">
        <f t="shared" si="3"/>
        <v>S</v>
      </c>
      <c r="AX7" s="83" t="str">
        <f t="shared" si="3"/>
        <v>M</v>
      </c>
      <c r="AY7" s="84" t="str">
        <f t="shared" si="3"/>
        <v>T</v>
      </c>
      <c r="AZ7" s="84" t="str">
        <f t="shared" si="3"/>
        <v>W</v>
      </c>
      <c r="BA7" s="84" t="str">
        <f t="shared" si="3"/>
        <v>T</v>
      </c>
      <c r="BB7" s="84" t="str">
        <f t="shared" si="3"/>
        <v>F</v>
      </c>
      <c r="BC7" s="84" t="str">
        <f t="shared" si="3"/>
        <v>S</v>
      </c>
      <c r="BD7" s="85" t="str">
        <f t="shared" si="3"/>
        <v>S</v>
      </c>
      <c r="BE7" s="83" t="str">
        <f t="shared" si="3"/>
        <v>M</v>
      </c>
      <c r="BF7" s="84" t="str">
        <f t="shared" si="3"/>
        <v>T</v>
      </c>
      <c r="BG7" s="84" t="str">
        <f t="shared" si="3"/>
        <v>W</v>
      </c>
      <c r="BH7" s="84" t="str">
        <f t="shared" si="3"/>
        <v>T</v>
      </c>
      <c r="BI7" s="84" t="str">
        <f t="shared" si="3"/>
        <v>F</v>
      </c>
      <c r="BJ7" s="84" t="str">
        <f t="shared" si="3"/>
        <v>S</v>
      </c>
      <c r="BK7" s="85" t="str">
        <f t="shared" si="3"/>
        <v>S</v>
      </c>
    </row>
    <row r="8" spans="1:63" s="48" customFormat="1" ht="18" x14ac:dyDescent="0.2">
      <c r="A8" s="60" t="str">
        <f>IF(ISERROR(VALUE(SUBSTITUTE(prevWBS,".",""))),"1",IF(ISERROR(FIND("`",SUBSTITUTE(prevWBS,".","`",1))),TEXT(VALUE(prevWBS)+1,"#"),TEXT(VALUE(LEFT(prevWBS,FIND("`",SUBSTITUTE(prevWBS,".","`",1))-1))+1,"#")))</f>
        <v>1</v>
      </c>
      <c r="B8" s="61" t="s">
        <v>163</v>
      </c>
      <c r="C8" s="62"/>
      <c r="D8" s="63"/>
      <c r="E8" s="64"/>
      <c r="F8" s="65"/>
      <c r="G8" s="68"/>
      <c r="H8" s="72"/>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2"/>
      <c r="AZ8" s="72"/>
      <c r="BA8" s="72"/>
      <c r="BB8" s="72"/>
      <c r="BC8" s="72"/>
      <c r="BD8" s="72"/>
      <c r="BE8" s="72"/>
      <c r="BF8" s="72"/>
      <c r="BG8" s="72"/>
      <c r="BH8" s="72"/>
      <c r="BI8" s="72"/>
      <c r="BJ8" s="72"/>
      <c r="BK8" s="72"/>
    </row>
    <row r="9" spans="1:63" s="52" customFormat="1" ht="28.5" customHeight="1" x14ac:dyDescent="0.2">
      <c r="A9" s="51" t="str">
        <f t="shared" ref="A9:A15"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8" t="s">
        <v>161</v>
      </c>
      <c r="C9" s="52" t="s">
        <v>127</v>
      </c>
      <c r="D9" s="53">
        <v>6</v>
      </c>
      <c r="E9" s="54">
        <v>1</v>
      </c>
      <c r="F9" s="55">
        <v>5</v>
      </c>
      <c r="G9" s="69"/>
      <c r="H9" s="124"/>
      <c r="I9" s="124"/>
      <c r="J9" s="124"/>
      <c r="K9" s="124"/>
      <c r="L9" s="124"/>
      <c r="M9" s="73"/>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73"/>
      <c r="AX9" s="73"/>
      <c r="AY9" s="73"/>
      <c r="AZ9" s="73"/>
      <c r="BA9" s="73"/>
      <c r="BB9" s="73"/>
      <c r="BC9" s="73"/>
      <c r="BD9" s="73"/>
      <c r="BE9" s="73"/>
      <c r="BF9" s="73"/>
      <c r="BG9" s="73"/>
      <c r="BH9" s="73"/>
      <c r="BI9" s="73"/>
      <c r="BJ9" s="73"/>
      <c r="BK9" s="73"/>
    </row>
    <row r="10" spans="1:63" s="52" customFormat="1" ht="18" x14ac:dyDescent="0.2">
      <c r="A10" s="51" t="str">
        <f t="shared" si="4"/>
        <v>1.2</v>
      </c>
      <c r="B10" s="88" t="s">
        <v>128</v>
      </c>
      <c r="C10" s="52" t="s">
        <v>127</v>
      </c>
      <c r="D10" s="53">
        <v>4</v>
      </c>
      <c r="E10" s="54">
        <v>0.8</v>
      </c>
      <c r="F10" s="55">
        <v>3</v>
      </c>
      <c r="G10" s="69"/>
      <c r="H10" s="73"/>
      <c r="I10" s="73"/>
      <c r="J10" s="73"/>
      <c r="K10" s="73"/>
      <c r="L10" s="73"/>
      <c r="M10" s="124"/>
      <c r="N10" s="124"/>
      <c r="O10" s="124"/>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c r="AW10" s="73"/>
      <c r="AX10" s="73"/>
      <c r="AY10" s="73"/>
      <c r="AZ10" s="73"/>
      <c r="BA10" s="73"/>
      <c r="BB10" s="73"/>
      <c r="BC10" s="73"/>
      <c r="BD10" s="73"/>
      <c r="BE10" s="73"/>
      <c r="BF10" s="73"/>
      <c r="BG10" s="73"/>
      <c r="BH10" s="73"/>
      <c r="BI10" s="73"/>
      <c r="BJ10" s="73"/>
      <c r="BK10" s="73"/>
    </row>
    <row r="11" spans="1:63" s="52" customFormat="1" ht="24" x14ac:dyDescent="0.2">
      <c r="A11" s="51" t="str">
        <f t="shared" si="4"/>
        <v>1.3</v>
      </c>
      <c r="B11" s="88" t="s">
        <v>129</v>
      </c>
      <c r="C11" s="52" t="s">
        <v>130</v>
      </c>
      <c r="D11" s="53">
        <v>4</v>
      </c>
      <c r="E11" s="54">
        <v>1</v>
      </c>
      <c r="F11" s="55">
        <v>2</v>
      </c>
      <c r="G11" s="69"/>
      <c r="H11" s="73"/>
      <c r="I11" s="73"/>
      <c r="J11" s="74"/>
      <c r="K11" s="73"/>
      <c r="L11" s="73"/>
      <c r="M11" s="73"/>
      <c r="N11" s="73"/>
      <c r="O11" s="124"/>
      <c r="P11" s="124"/>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c r="BE11" s="73"/>
      <c r="BF11" s="73"/>
      <c r="BG11" s="73"/>
      <c r="BH11" s="73"/>
      <c r="BI11" s="73"/>
      <c r="BJ11" s="73"/>
      <c r="BK11" s="73"/>
    </row>
    <row r="12" spans="1:63" s="52" customFormat="1" ht="18" x14ac:dyDescent="0.2">
      <c r="A12" s="51">
        <v>1.4</v>
      </c>
      <c r="B12" s="88" t="s">
        <v>141</v>
      </c>
      <c r="C12" s="52" t="s">
        <v>183</v>
      </c>
      <c r="D12" s="53">
        <v>5</v>
      </c>
      <c r="E12" s="54"/>
      <c r="F12" s="55">
        <v>5</v>
      </c>
      <c r="G12" s="69"/>
      <c r="H12" s="73"/>
      <c r="I12" s="73"/>
      <c r="J12" s="73"/>
      <c r="K12" s="73"/>
      <c r="L12" s="73"/>
      <c r="M12" s="73"/>
      <c r="N12" s="73"/>
      <c r="O12" s="73"/>
      <c r="P12" s="73"/>
      <c r="Q12" s="124"/>
      <c r="R12" s="124"/>
      <c r="S12" s="124"/>
      <c r="T12" s="124"/>
      <c r="U12" s="124"/>
      <c r="V12" s="73"/>
      <c r="W12" s="73"/>
      <c r="X12" s="73"/>
      <c r="Y12" s="73"/>
      <c r="Z12" s="73"/>
      <c r="AA12" s="73"/>
      <c r="AB12" s="73"/>
      <c r="AC12" s="73"/>
      <c r="AD12" s="73"/>
      <c r="AE12" s="73"/>
      <c r="AF12" s="73"/>
      <c r="AG12" s="73"/>
      <c r="AH12" s="73"/>
      <c r="AI12" s="73"/>
      <c r="AJ12" s="73"/>
      <c r="AK12" s="73"/>
      <c r="AL12" s="73"/>
      <c r="AM12" s="73"/>
      <c r="AN12" s="73"/>
      <c r="AO12" s="73"/>
      <c r="AP12" s="73"/>
      <c r="AQ12" s="73"/>
      <c r="AR12" s="73"/>
      <c r="AS12" s="73"/>
      <c r="AT12" s="73"/>
      <c r="AU12" s="73"/>
      <c r="AV12" s="73"/>
      <c r="AW12" s="73"/>
      <c r="AX12" s="73"/>
      <c r="AY12" s="73"/>
      <c r="AZ12" s="73"/>
      <c r="BA12" s="73"/>
      <c r="BB12" s="73"/>
      <c r="BC12" s="73"/>
      <c r="BD12" s="73"/>
      <c r="BE12" s="73"/>
      <c r="BF12" s="73"/>
      <c r="BG12" s="73"/>
      <c r="BH12" s="73"/>
      <c r="BI12" s="73"/>
      <c r="BJ12" s="73"/>
      <c r="BK12" s="73"/>
    </row>
    <row r="13" spans="1:63" s="52" customFormat="1" ht="18" x14ac:dyDescent="0.2">
      <c r="A13" s="51" t="s">
        <v>139</v>
      </c>
      <c r="B13" s="88" t="s">
        <v>144</v>
      </c>
      <c r="C13" s="52" t="s">
        <v>130</v>
      </c>
      <c r="D13" s="53">
        <v>4</v>
      </c>
      <c r="E13" s="54">
        <v>1</v>
      </c>
      <c r="F13" s="55">
        <v>3</v>
      </c>
      <c r="G13" s="69"/>
      <c r="H13" s="73"/>
      <c r="I13" s="73"/>
      <c r="J13" s="73"/>
      <c r="K13" s="73"/>
      <c r="L13" s="73"/>
      <c r="M13" s="73"/>
      <c r="N13" s="73"/>
      <c r="O13" s="73"/>
      <c r="P13" s="73"/>
      <c r="Q13" s="123"/>
      <c r="R13" s="123"/>
      <c r="S13" s="124"/>
      <c r="T13" s="124"/>
      <c r="U13" s="124"/>
      <c r="V13" s="73"/>
      <c r="W13" s="73"/>
      <c r="X13" s="73"/>
      <c r="Y13" s="73"/>
      <c r="Z13" s="73"/>
      <c r="AA13" s="73"/>
      <c r="AB13" s="73"/>
      <c r="AC13" s="73"/>
      <c r="AD13" s="73"/>
      <c r="AE13" s="73"/>
      <c r="AF13" s="73"/>
      <c r="AG13" s="73"/>
      <c r="AH13" s="73"/>
      <c r="AI13" s="73"/>
      <c r="AJ13" s="73"/>
      <c r="AK13" s="73"/>
      <c r="AL13" s="73"/>
      <c r="AM13" s="73"/>
      <c r="AN13" s="73"/>
      <c r="AO13" s="73"/>
      <c r="AP13" s="73"/>
      <c r="AQ13" s="73"/>
      <c r="AR13" s="73"/>
      <c r="AS13" s="73"/>
      <c r="AT13" s="73"/>
      <c r="AU13" s="73"/>
      <c r="AV13" s="73"/>
      <c r="AW13" s="73"/>
      <c r="AX13" s="73"/>
      <c r="AY13" s="73"/>
      <c r="AZ13" s="73"/>
      <c r="BA13" s="73"/>
      <c r="BB13" s="73"/>
      <c r="BC13" s="73"/>
      <c r="BD13" s="73"/>
      <c r="BE13" s="73"/>
      <c r="BF13" s="73"/>
      <c r="BG13" s="73"/>
      <c r="BH13" s="73"/>
      <c r="BI13" s="73"/>
      <c r="BJ13" s="73"/>
      <c r="BK13" s="73"/>
    </row>
    <row r="14" spans="1:63" s="52" customFormat="1" ht="18" x14ac:dyDescent="0.2">
      <c r="A14" s="51" t="s">
        <v>136</v>
      </c>
      <c r="B14" s="88" t="s">
        <v>145</v>
      </c>
      <c r="C14" s="52" t="s">
        <v>146</v>
      </c>
      <c r="D14" s="53">
        <v>3</v>
      </c>
      <c r="E14" s="54">
        <v>1</v>
      </c>
      <c r="F14" s="55">
        <v>2</v>
      </c>
      <c r="G14" s="69"/>
      <c r="H14" s="73"/>
      <c r="I14" s="73"/>
      <c r="J14" s="73"/>
      <c r="K14" s="73"/>
      <c r="L14" s="73"/>
      <c r="M14" s="73"/>
      <c r="N14" s="73"/>
      <c r="O14" s="73"/>
      <c r="P14" s="73"/>
      <c r="Q14" s="123"/>
      <c r="R14" s="123"/>
      <c r="S14" s="123"/>
      <c r="T14" s="124"/>
      <c r="U14" s="124"/>
      <c r="V14" s="73"/>
      <c r="W14" s="73"/>
      <c r="X14" s="73"/>
      <c r="Y14" s="73"/>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73"/>
      <c r="AX14" s="73"/>
      <c r="AY14" s="73"/>
      <c r="AZ14" s="73"/>
      <c r="BA14" s="73"/>
      <c r="BB14" s="73"/>
      <c r="BC14" s="73"/>
      <c r="BD14" s="73"/>
      <c r="BE14" s="73"/>
      <c r="BF14" s="73"/>
      <c r="BG14" s="73"/>
      <c r="BH14" s="73"/>
      <c r="BI14" s="73"/>
      <c r="BJ14" s="73"/>
      <c r="BK14" s="73"/>
    </row>
    <row r="15" spans="1:63" s="52" customFormat="1" ht="18" x14ac:dyDescent="0.2">
      <c r="A15" s="51" t="str">
        <f t="shared" si="4"/>
        <v>1.5</v>
      </c>
      <c r="B15" s="88" t="s">
        <v>131</v>
      </c>
      <c r="C15" s="52" t="s">
        <v>132</v>
      </c>
      <c r="D15" s="53">
        <v>3</v>
      </c>
      <c r="E15" s="54">
        <v>1</v>
      </c>
      <c r="F15" s="55">
        <v>2</v>
      </c>
      <c r="G15" s="69"/>
      <c r="H15" s="73"/>
      <c r="I15" s="73"/>
      <c r="J15" s="73"/>
      <c r="K15" s="73"/>
      <c r="L15" s="73"/>
      <c r="M15" s="73"/>
      <c r="N15" s="73"/>
      <c r="O15" s="73"/>
      <c r="P15" s="73"/>
      <c r="Q15" s="123"/>
      <c r="R15" s="123"/>
      <c r="S15" s="123"/>
      <c r="T15" s="124"/>
      <c r="U15" s="124"/>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73"/>
      <c r="BD15" s="73"/>
      <c r="BE15" s="73"/>
      <c r="BF15" s="73"/>
      <c r="BG15" s="73"/>
      <c r="BH15" s="73"/>
      <c r="BI15" s="73"/>
      <c r="BJ15" s="73"/>
      <c r="BK15" s="73"/>
    </row>
    <row r="16" spans="1:63" s="52" customFormat="1" ht="28.5" customHeight="1" x14ac:dyDescent="0.2">
      <c r="A16" s="51" t="s">
        <v>142</v>
      </c>
      <c r="B16" s="89" t="s">
        <v>140</v>
      </c>
      <c r="C16" s="52" t="s">
        <v>132</v>
      </c>
      <c r="D16" s="53">
        <v>3</v>
      </c>
      <c r="E16" s="54">
        <v>1</v>
      </c>
      <c r="F16" s="55">
        <v>2</v>
      </c>
      <c r="G16" s="69"/>
      <c r="H16" s="73"/>
      <c r="I16" s="73"/>
      <c r="J16" s="73"/>
      <c r="K16" s="73"/>
      <c r="L16" s="73"/>
      <c r="M16" s="73"/>
      <c r="N16" s="73"/>
      <c r="O16" s="73"/>
      <c r="P16" s="73"/>
      <c r="Q16" s="73"/>
      <c r="R16" s="73"/>
      <c r="S16" s="73"/>
      <c r="T16" s="124"/>
      <c r="U16" s="124"/>
      <c r="V16" s="123"/>
      <c r="W16" s="73"/>
      <c r="X16" s="73"/>
      <c r="Y16" s="73"/>
      <c r="Z16" s="73"/>
      <c r="AA16" s="73"/>
      <c r="AB16" s="73"/>
      <c r="AC16" s="73"/>
      <c r="AD16" s="73"/>
      <c r="AE16" s="73"/>
      <c r="AF16" s="73"/>
      <c r="AG16" s="73"/>
      <c r="AH16" s="73"/>
      <c r="AI16" s="73"/>
      <c r="AJ16" s="73"/>
      <c r="AK16" s="73"/>
      <c r="AL16" s="73"/>
      <c r="AM16" s="73"/>
      <c r="AN16" s="73"/>
      <c r="AO16" s="73"/>
      <c r="AP16" s="73"/>
      <c r="AQ16" s="73"/>
      <c r="AR16" s="73"/>
      <c r="AS16" s="73"/>
      <c r="AT16" s="73"/>
      <c r="AU16" s="73"/>
      <c r="AV16" s="73"/>
      <c r="AW16" s="73"/>
      <c r="AX16" s="73"/>
      <c r="AY16" s="73"/>
      <c r="AZ16" s="73"/>
      <c r="BA16" s="73"/>
      <c r="BB16" s="73"/>
      <c r="BC16" s="73"/>
      <c r="BD16" s="73"/>
      <c r="BE16" s="73"/>
      <c r="BF16" s="73"/>
      <c r="BG16" s="73"/>
      <c r="BH16" s="73"/>
      <c r="BI16" s="73"/>
      <c r="BJ16" s="73"/>
      <c r="BK16" s="73"/>
    </row>
    <row r="17" spans="1:63" s="52" customFormat="1" ht="16.5" customHeight="1" x14ac:dyDescent="0.2">
      <c r="A17" s="5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17" s="89" t="s">
        <v>133</v>
      </c>
      <c r="C17" s="52" t="s">
        <v>134</v>
      </c>
      <c r="D17" s="53">
        <v>2</v>
      </c>
      <c r="E17" s="54">
        <v>1</v>
      </c>
      <c r="F17" s="55">
        <v>2</v>
      </c>
      <c r="G17" s="69"/>
      <c r="H17" s="73"/>
      <c r="I17" s="73"/>
      <c r="J17" s="73"/>
      <c r="K17" s="73"/>
      <c r="L17" s="73"/>
      <c r="M17" s="73"/>
      <c r="N17" s="73"/>
      <c r="O17" s="73"/>
      <c r="P17" s="73"/>
      <c r="Q17" s="73"/>
      <c r="R17" s="73"/>
      <c r="S17" s="73"/>
      <c r="T17" s="124"/>
      <c r="U17" s="124"/>
      <c r="V17" s="123"/>
      <c r="W17" s="73"/>
      <c r="X17" s="73"/>
      <c r="Y17" s="73"/>
      <c r="Z17" s="73"/>
      <c r="AA17" s="73"/>
      <c r="AB17" s="73"/>
      <c r="AC17" s="73"/>
      <c r="AD17" s="73"/>
      <c r="AE17" s="73"/>
      <c r="AF17" s="73"/>
      <c r="AG17" s="73"/>
      <c r="AH17" s="73"/>
      <c r="AI17" s="73"/>
      <c r="AJ17" s="73"/>
      <c r="AK17" s="73"/>
      <c r="AL17" s="73"/>
      <c r="AM17" s="73"/>
      <c r="AN17" s="73"/>
      <c r="AO17" s="73"/>
      <c r="AP17" s="73"/>
      <c r="AQ17" s="73"/>
      <c r="AR17" s="73"/>
      <c r="AS17" s="73"/>
      <c r="AT17" s="73"/>
      <c r="AU17" s="73"/>
      <c r="AV17" s="73"/>
      <c r="AW17" s="73"/>
      <c r="AX17" s="73"/>
      <c r="AY17" s="73"/>
      <c r="AZ17" s="73"/>
      <c r="BA17" s="73"/>
      <c r="BB17" s="73"/>
      <c r="BC17" s="73"/>
      <c r="BD17" s="73"/>
      <c r="BE17" s="73"/>
      <c r="BF17" s="73"/>
      <c r="BG17" s="73"/>
      <c r="BH17" s="73"/>
      <c r="BI17" s="73"/>
      <c r="BJ17" s="73"/>
      <c r="BK17" s="73"/>
    </row>
    <row r="18" spans="1:63" s="52" customFormat="1" ht="27" customHeight="1" x14ac:dyDescent="0.2">
      <c r="A18" s="51" t="s">
        <v>143</v>
      </c>
      <c r="B18" s="89" t="s">
        <v>137</v>
      </c>
      <c r="C18" s="52" t="s">
        <v>130</v>
      </c>
      <c r="D18" s="53">
        <v>3</v>
      </c>
      <c r="E18" s="54">
        <v>1</v>
      </c>
      <c r="F18" s="55">
        <v>3</v>
      </c>
      <c r="G18" s="69"/>
      <c r="H18" s="73"/>
      <c r="I18" s="73"/>
      <c r="J18" s="73"/>
      <c r="K18" s="73"/>
      <c r="L18" s="73"/>
      <c r="M18" s="73"/>
      <c r="N18" s="73"/>
      <c r="O18" s="73"/>
      <c r="P18" s="73"/>
      <c r="Q18" s="73"/>
      <c r="R18" s="73"/>
      <c r="S18" s="73"/>
      <c r="T18" s="124"/>
      <c r="U18" s="124"/>
      <c r="V18" s="124"/>
      <c r="W18" s="73"/>
      <c r="X18" s="73"/>
      <c r="Y18" s="73"/>
      <c r="Z18" s="73"/>
      <c r="AA18" s="73"/>
      <c r="AB18" s="73"/>
      <c r="AC18" s="73"/>
      <c r="AD18" s="73"/>
      <c r="AE18" s="73"/>
      <c r="AF18" s="73"/>
      <c r="AG18" s="73"/>
      <c r="AH18" s="73"/>
      <c r="AI18" s="73"/>
      <c r="AJ18" s="73"/>
      <c r="AK18" s="73"/>
      <c r="AL18" s="73"/>
      <c r="AM18" s="73"/>
      <c r="AN18" s="73"/>
      <c r="AO18" s="73"/>
      <c r="AP18" s="73"/>
      <c r="AQ18" s="73"/>
      <c r="AR18" s="73"/>
      <c r="AS18" s="73"/>
      <c r="AT18" s="73"/>
      <c r="AU18" s="73"/>
      <c r="AV18" s="73"/>
      <c r="AW18" s="73"/>
      <c r="AX18" s="73"/>
      <c r="AY18" s="73"/>
      <c r="AZ18" s="73"/>
      <c r="BA18" s="73"/>
      <c r="BB18" s="73"/>
      <c r="BC18" s="73"/>
      <c r="BD18" s="73"/>
      <c r="BE18" s="73"/>
      <c r="BF18" s="73"/>
      <c r="BG18" s="73"/>
      <c r="BH18" s="73"/>
      <c r="BI18" s="73"/>
      <c r="BJ18" s="73"/>
      <c r="BK18" s="73"/>
    </row>
    <row r="19" spans="1:63" s="52" customFormat="1" ht="27" customHeight="1" x14ac:dyDescent="0.2">
      <c r="A19" s="51" t="s">
        <v>147</v>
      </c>
      <c r="B19" s="89" t="s">
        <v>135</v>
      </c>
      <c r="C19" s="52" t="s">
        <v>132</v>
      </c>
      <c r="D19" s="53">
        <v>6</v>
      </c>
      <c r="E19" s="54">
        <v>1</v>
      </c>
      <c r="F19" s="55">
        <v>5</v>
      </c>
      <c r="G19" s="69"/>
      <c r="H19" s="73"/>
      <c r="I19" s="73"/>
      <c r="J19" s="73"/>
      <c r="K19" s="73"/>
      <c r="L19" s="73"/>
      <c r="M19" s="73"/>
      <c r="N19" s="73"/>
      <c r="O19" s="73"/>
      <c r="P19" s="73"/>
      <c r="Q19" s="73"/>
      <c r="R19" s="73"/>
      <c r="S19" s="73"/>
      <c r="T19" s="123"/>
      <c r="U19" s="123"/>
      <c r="V19" s="123"/>
      <c r="W19" s="124"/>
      <c r="X19" s="124"/>
      <c r="Y19" s="124"/>
      <c r="Z19" s="124"/>
      <c r="AA19" s="124"/>
      <c r="AB19" s="73"/>
      <c r="AC19" s="73"/>
      <c r="AD19" s="73"/>
      <c r="AE19" s="73"/>
      <c r="AF19" s="73"/>
      <c r="AG19" s="73"/>
      <c r="AH19" s="73"/>
      <c r="AI19" s="73"/>
      <c r="AJ19" s="73"/>
      <c r="AK19" s="73"/>
      <c r="AL19" s="73"/>
      <c r="AM19" s="73"/>
      <c r="AN19" s="73"/>
      <c r="AO19" s="73"/>
      <c r="AP19" s="73"/>
      <c r="AQ19" s="73"/>
      <c r="AR19" s="73"/>
      <c r="AS19" s="73"/>
      <c r="AT19" s="73"/>
      <c r="AU19" s="73"/>
      <c r="AV19" s="73"/>
      <c r="AW19" s="73"/>
      <c r="AX19" s="73"/>
      <c r="AY19" s="73"/>
      <c r="AZ19" s="73"/>
      <c r="BA19" s="73"/>
      <c r="BB19" s="73"/>
      <c r="BC19" s="73"/>
      <c r="BD19" s="73"/>
      <c r="BE19" s="73"/>
      <c r="BF19" s="73"/>
      <c r="BG19" s="73"/>
      <c r="BH19" s="73"/>
      <c r="BI19" s="73"/>
      <c r="BJ19" s="73"/>
      <c r="BK19" s="73"/>
    </row>
    <row r="20" spans="1:63" s="52" customFormat="1" ht="18" x14ac:dyDescent="0.2">
      <c r="A20" s="5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1.5.5</v>
      </c>
      <c r="B20" s="89" t="s">
        <v>148</v>
      </c>
      <c r="C20" s="52" t="s">
        <v>149</v>
      </c>
      <c r="D20" s="53">
        <v>3</v>
      </c>
      <c r="E20" s="54">
        <v>1</v>
      </c>
      <c r="F20" s="55">
        <v>2</v>
      </c>
      <c r="G20" s="69"/>
      <c r="H20" s="73"/>
      <c r="I20" s="73"/>
      <c r="J20" s="73"/>
      <c r="K20" s="73"/>
      <c r="L20" s="73"/>
      <c r="M20" s="73"/>
      <c r="N20" s="73"/>
      <c r="O20" s="73"/>
      <c r="P20" s="73"/>
      <c r="Q20" s="73"/>
      <c r="R20" s="73"/>
      <c r="S20" s="73"/>
      <c r="T20" s="73"/>
      <c r="U20" s="73"/>
      <c r="V20" s="73"/>
      <c r="W20" s="73"/>
      <c r="X20" s="73"/>
      <c r="Y20" s="73"/>
      <c r="Z20" s="73"/>
      <c r="AA20" s="123"/>
      <c r="AB20" s="124"/>
      <c r="AC20" s="124"/>
      <c r="AD20" s="73"/>
      <c r="AE20" s="73"/>
      <c r="AF20" s="73"/>
      <c r="AG20" s="73"/>
      <c r="AH20" s="73"/>
      <c r="AI20" s="73"/>
      <c r="AJ20" s="73"/>
      <c r="AK20" s="73"/>
      <c r="AL20" s="73"/>
      <c r="AM20" s="73"/>
      <c r="AN20" s="73"/>
      <c r="AO20" s="73"/>
      <c r="AP20" s="73"/>
      <c r="AQ20" s="73"/>
      <c r="AR20" s="73"/>
      <c r="AS20" s="73"/>
      <c r="AT20" s="73"/>
      <c r="AU20" s="73"/>
      <c r="AV20" s="73"/>
      <c r="AW20" s="73"/>
      <c r="AX20" s="73"/>
      <c r="AY20" s="73"/>
      <c r="AZ20" s="73"/>
      <c r="BA20" s="73"/>
      <c r="BB20" s="73"/>
      <c r="BC20" s="73"/>
      <c r="BD20" s="73"/>
      <c r="BE20" s="73"/>
      <c r="BF20" s="73"/>
      <c r="BG20" s="73"/>
      <c r="BH20" s="73"/>
      <c r="BI20" s="73"/>
      <c r="BJ20" s="73"/>
      <c r="BK20" s="73"/>
    </row>
    <row r="21" spans="1:63" s="52" customFormat="1" ht="18" x14ac:dyDescent="0.2">
      <c r="A21"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v>
      </c>
      <c r="B21" s="88" t="s">
        <v>160</v>
      </c>
      <c r="C21" s="52" t="s">
        <v>173</v>
      </c>
      <c r="D21" s="53">
        <v>4</v>
      </c>
      <c r="E21" s="54">
        <v>1</v>
      </c>
      <c r="F21" s="55">
        <v>3</v>
      </c>
      <c r="G21" s="69"/>
      <c r="H21" s="73"/>
      <c r="I21" s="73"/>
      <c r="J21" s="73"/>
      <c r="K21" s="73"/>
      <c r="L21" s="73"/>
      <c r="M21" s="73"/>
      <c r="N21" s="73"/>
      <c r="O21" s="73"/>
      <c r="P21" s="73"/>
      <c r="Q21" s="73"/>
      <c r="R21" s="73"/>
      <c r="S21" s="73"/>
      <c r="T21" s="73"/>
      <c r="U21" s="73"/>
      <c r="V21" s="73"/>
      <c r="W21" s="73"/>
      <c r="X21" s="73"/>
      <c r="Y21" s="73"/>
      <c r="Z21" s="73"/>
      <c r="AA21" s="73"/>
      <c r="AB21" s="123"/>
      <c r="AC21" s="124"/>
      <c r="AD21" s="124"/>
      <c r="AE21" s="124"/>
      <c r="AF21" s="73"/>
      <c r="AG21" s="73"/>
      <c r="AH21" s="73"/>
      <c r="AI21" s="73"/>
      <c r="AJ21" s="73"/>
      <c r="AK21" s="73"/>
      <c r="AL21" s="73"/>
      <c r="AM21" s="73"/>
      <c r="AN21" s="73"/>
      <c r="AO21" s="73"/>
      <c r="AP21" s="73"/>
      <c r="AQ21" s="73"/>
      <c r="AR21" s="73"/>
      <c r="AS21" s="73"/>
      <c r="AT21" s="73"/>
      <c r="AU21" s="73"/>
      <c r="AV21" s="73"/>
      <c r="AW21" s="73"/>
      <c r="AX21" s="73"/>
      <c r="AY21" s="73"/>
      <c r="AZ21" s="73"/>
      <c r="BA21" s="73"/>
      <c r="BB21" s="73"/>
      <c r="BC21" s="73"/>
      <c r="BD21" s="73"/>
      <c r="BE21" s="73"/>
      <c r="BF21" s="73"/>
      <c r="BG21" s="73"/>
      <c r="BH21" s="73"/>
      <c r="BI21" s="73"/>
      <c r="BJ21" s="73"/>
      <c r="BK21" s="73"/>
    </row>
    <row r="22" spans="1:63" s="48" customFormat="1" ht="18" x14ac:dyDescent="0.2">
      <c r="A22" s="46" t="str">
        <f>IF(ISERROR(VALUE(SUBSTITUTE(prevWBS,".",""))),"1",IF(ISERROR(FIND("`",SUBSTITUTE(prevWBS,".","`",1))),TEXT(VALUE(prevWBS)+1,"#"),TEXT(VALUE(LEFT(prevWBS,FIND("`",SUBSTITUTE(prevWBS,".","`",1))-1))+1,"#")))</f>
        <v>2</v>
      </c>
      <c r="B22" s="47" t="s">
        <v>164</v>
      </c>
      <c r="D22" s="49"/>
      <c r="E22" s="50"/>
      <c r="F22" s="55"/>
      <c r="G22" s="70"/>
      <c r="H22" s="75"/>
      <c r="I22" s="75"/>
      <c r="J22" s="75"/>
      <c r="K22" s="75"/>
      <c r="L22" s="75"/>
      <c r="M22" s="75"/>
      <c r="N22" s="75"/>
      <c r="O22" s="75"/>
      <c r="P22" s="75"/>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c r="AY22" s="75"/>
      <c r="AZ22" s="75"/>
      <c r="BA22" s="75"/>
      <c r="BB22" s="75"/>
      <c r="BC22" s="75"/>
      <c r="BD22" s="75"/>
      <c r="BE22" s="75"/>
      <c r="BF22" s="75"/>
      <c r="BG22" s="75"/>
      <c r="BH22" s="75"/>
      <c r="BI22" s="75"/>
      <c r="BJ22" s="75"/>
      <c r="BK22" s="75"/>
    </row>
    <row r="23" spans="1:63" s="52" customFormat="1" ht="18" x14ac:dyDescent="0.2">
      <c r="A23"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3" s="88" t="s">
        <v>162</v>
      </c>
      <c r="C23" s="52" t="s">
        <v>150</v>
      </c>
      <c r="D23" s="53">
        <v>4</v>
      </c>
      <c r="E23" s="54">
        <v>0.6</v>
      </c>
      <c r="F23" s="55">
        <v>6</v>
      </c>
      <c r="G23" s="69"/>
      <c r="H23" s="73"/>
      <c r="I23" s="73"/>
      <c r="J23" s="73"/>
      <c r="K23" s="73"/>
      <c r="L23" s="73"/>
      <c r="M23" s="73"/>
      <c r="N23" s="73"/>
      <c r="O23" s="73"/>
      <c r="P23" s="73"/>
      <c r="Q23" s="73"/>
      <c r="R23" s="73"/>
      <c r="S23" s="73"/>
      <c r="T23" s="73"/>
      <c r="U23" s="73"/>
      <c r="V23" s="73"/>
      <c r="W23" s="73"/>
      <c r="X23" s="73"/>
      <c r="Y23" s="73"/>
      <c r="Z23" s="125"/>
      <c r="AA23" s="125"/>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3"/>
      <c r="BG23" s="73"/>
      <c r="BH23" s="73"/>
      <c r="BI23" s="73"/>
      <c r="BJ23" s="73"/>
      <c r="BK23" s="73"/>
    </row>
    <row r="24" spans="1:63" s="52" customFormat="1" ht="18" x14ac:dyDescent="0.2">
      <c r="A24"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4" s="88" t="s">
        <v>152</v>
      </c>
      <c r="C24" s="52" t="s">
        <v>146</v>
      </c>
      <c r="D24" s="53">
        <v>5</v>
      </c>
      <c r="E24" s="54">
        <v>0.1</v>
      </c>
      <c r="F24" s="55">
        <v>5</v>
      </c>
      <c r="G24" s="69"/>
      <c r="H24" s="73"/>
      <c r="I24" s="73"/>
      <c r="J24" s="73"/>
      <c r="K24" s="73"/>
      <c r="L24" s="73"/>
      <c r="M24" s="73"/>
      <c r="N24" s="73"/>
      <c r="O24" s="73"/>
      <c r="P24" s="73"/>
      <c r="Q24" s="73"/>
      <c r="R24" s="73"/>
      <c r="S24" s="73"/>
      <c r="T24" s="73"/>
      <c r="U24" s="73"/>
      <c r="V24" s="73"/>
      <c r="W24" s="73"/>
      <c r="X24" s="73"/>
      <c r="Y24" s="73"/>
      <c r="Z24" s="125"/>
      <c r="AA24" s="73"/>
      <c r="AB24" s="73"/>
      <c r="AC24" s="73"/>
      <c r="AD24" s="73"/>
      <c r="AE24" s="73"/>
      <c r="AF24" s="73"/>
      <c r="AG24" s="73"/>
      <c r="AH24" s="73"/>
      <c r="AI24" s="73"/>
      <c r="AJ24" s="73"/>
      <c r="AK24" s="73"/>
      <c r="AL24" s="73"/>
      <c r="AM24" s="73"/>
      <c r="AN24" s="73"/>
      <c r="AO24" s="73"/>
      <c r="AP24" s="73"/>
      <c r="AQ24" s="73"/>
      <c r="AR24" s="73"/>
      <c r="AS24" s="73"/>
      <c r="AT24" s="73"/>
      <c r="AU24" s="73"/>
      <c r="AV24" s="73"/>
      <c r="AW24" s="73"/>
      <c r="AX24" s="73"/>
      <c r="AY24" s="73"/>
      <c r="AZ24" s="73"/>
      <c r="BA24" s="73"/>
      <c r="BB24" s="73"/>
      <c r="BC24" s="73"/>
      <c r="BD24" s="73"/>
      <c r="BE24" s="73"/>
      <c r="BF24" s="73"/>
      <c r="BG24" s="73"/>
      <c r="BH24" s="73"/>
      <c r="BI24" s="73"/>
      <c r="BJ24" s="73"/>
      <c r="BK24" s="73"/>
    </row>
    <row r="25" spans="1:63" s="52" customFormat="1" ht="18" x14ac:dyDescent="0.2">
      <c r="A25"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5" s="88" t="s">
        <v>153</v>
      </c>
      <c r="C25" s="52" t="s">
        <v>132</v>
      </c>
      <c r="D25" s="53">
        <v>4</v>
      </c>
      <c r="E25" s="54">
        <v>0.1</v>
      </c>
      <c r="F25" s="55">
        <v>4</v>
      </c>
      <c r="G25" s="69"/>
      <c r="H25" s="73"/>
      <c r="I25" s="73"/>
      <c r="J25" s="73"/>
      <c r="K25" s="73"/>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c r="BA25" s="73"/>
      <c r="BB25" s="73"/>
      <c r="BC25" s="73"/>
      <c r="BD25" s="73"/>
      <c r="BE25" s="73"/>
      <c r="BF25" s="73"/>
      <c r="BG25" s="73"/>
      <c r="BH25" s="73"/>
      <c r="BI25" s="73"/>
      <c r="BJ25" s="73"/>
      <c r="BK25" s="73"/>
    </row>
    <row r="26" spans="1:63" s="52" customFormat="1" ht="18" x14ac:dyDescent="0.2">
      <c r="A26"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6" s="88" t="s">
        <v>151</v>
      </c>
      <c r="C26" s="52" t="s">
        <v>132</v>
      </c>
      <c r="D26" s="53">
        <v>5</v>
      </c>
      <c r="E26" s="54">
        <v>0.1</v>
      </c>
      <c r="F26" s="55">
        <v>4</v>
      </c>
      <c r="G26" s="69"/>
      <c r="H26" s="73"/>
      <c r="I26" s="73"/>
      <c r="J26" s="73"/>
      <c r="K26" s="73"/>
      <c r="L26" s="73"/>
      <c r="M26" s="73"/>
      <c r="N26" s="73"/>
      <c r="O26" s="73"/>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73"/>
      <c r="AX26" s="73"/>
      <c r="AY26" s="73"/>
      <c r="AZ26" s="73"/>
      <c r="BA26" s="73"/>
      <c r="BB26" s="73"/>
      <c r="BC26" s="73"/>
      <c r="BD26" s="73"/>
      <c r="BE26" s="73"/>
      <c r="BF26" s="73"/>
      <c r="BG26" s="73"/>
      <c r="BH26" s="73"/>
      <c r="BI26" s="73"/>
      <c r="BJ26" s="73"/>
      <c r="BK26" s="73"/>
    </row>
    <row r="27" spans="1:63" s="52" customFormat="1" ht="36" x14ac:dyDescent="0.2">
      <c r="A27" s="51">
        <v>2.5</v>
      </c>
      <c r="B27" s="88" t="s">
        <v>154</v>
      </c>
      <c r="C27" s="52" t="s">
        <v>155</v>
      </c>
      <c r="D27" s="53">
        <v>7</v>
      </c>
      <c r="E27" s="54">
        <v>0.95</v>
      </c>
      <c r="F27" s="55">
        <v>6</v>
      </c>
      <c r="G27" s="69"/>
      <c r="H27" s="73"/>
      <c r="I27" s="73"/>
      <c r="J27" s="73"/>
      <c r="K27" s="73"/>
      <c r="L27" s="73"/>
      <c r="M27" s="73"/>
      <c r="N27" s="73"/>
      <c r="O27" s="73"/>
      <c r="P27" s="73"/>
      <c r="Q27" s="73"/>
      <c r="R27" s="73"/>
      <c r="S27" s="73"/>
      <c r="T27" s="73"/>
      <c r="U27" s="73"/>
      <c r="V27" s="73"/>
      <c r="W27" s="73"/>
      <c r="X27" s="73"/>
      <c r="Y27" s="123"/>
      <c r="Z27" s="123"/>
      <c r="AA27" s="124"/>
      <c r="AB27" s="124"/>
      <c r="AC27" s="124"/>
      <c r="AD27" s="124"/>
      <c r="AE27" s="124"/>
      <c r="AF27" s="73"/>
      <c r="AG27" s="73"/>
      <c r="AH27" s="73"/>
      <c r="AI27" s="73"/>
      <c r="AJ27" s="73"/>
      <c r="AK27" s="73"/>
      <c r="AL27" s="73"/>
      <c r="AM27" s="73"/>
      <c r="AN27" s="73"/>
      <c r="AO27" s="73"/>
      <c r="AP27" s="73"/>
      <c r="AQ27" s="73"/>
      <c r="AR27" s="73"/>
      <c r="AS27" s="73"/>
      <c r="AT27" s="73"/>
      <c r="AU27" s="73"/>
      <c r="AV27" s="73"/>
      <c r="AW27" s="73"/>
      <c r="AX27" s="73"/>
      <c r="AY27" s="73"/>
      <c r="AZ27" s="73"/>
      <c r="BA27" s="73"/>
      <c r="BB27" s="73"/>
      <c r="BC27" s="73"/>
      <c r="BD27" s="73"/>
      <c r="BE27" s="73"/>
      <c r="BF27" s="73"/>
      <c r="BG27" s="73"/>
      <c r="BH27" s="73"/>
      <c r="BI27" s="73"/>
      <c r="BJ27" s="73"/>
      <c r="BK27" s="73"/>
    </row>
    <row r="28" spans="1:63" s="52" customFormat="1" ht="18" x14ac:dyDescent="0.2">
      <c r="A28"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2.6</v>
      </c>
      <c r="B28" s="88" t="s">
        <v>171</v>
      </c>
      <c r="C28" s="52" t="s">
        <v>157</v>
      </c>
      <c r="D28" s="53">
        <v>4</v>
      </c>
      <c r="E28" s="54">
        <v>0.75</v>
      </c>
      <c r="F28" s="55">
        <v>5</v>
      </c>
      <c r="G28" s="69"/>
      <c r="H28" s="73"/>
      <c r="I28" s="73"/>
      <c r="J28" s="73"/>
      <c r="K28" s="73"/>
      <c r="L28" s="73"/>
      <c r="M28" s="73"/>
      <c r="N28" s="73"/>
      <c r="O28" s="73"/>
      <c r="P28" s="73"/>
      <c r="Q28" s="73"/>
      <c r="R28" s="73"/>
      <c r="S28" s="73"/>
      <c r="T28" s="73"/>
      <c r="U28" s="73"/>
      <c r="V28" s="73"/>
      <c r="W28" s="73"/>
      <c r="X28" s="73"/>
      <c r="Y28" s="73"/>
      <c r="Z28" s="73"/>
      <c r="AA28" s="73"/>
      <c r="AB28" s="73"/>
      <c r="AC28" s="124"/>
      <c r="AD28" s="124"/>
      <c r="AE28" s="124"/>
      <c r="AF28" s="73"/>
      <c r="AG28" s="73"/>
      <c r="AH28" s="73"/>
      <c r="AI28" s="73"/>
      <c r="AJ28" s="73"/>
      <c r="AK28" s="73"/>
      <c r="AL28" s="73"/>
      <c r="AM28" s="73"/>
      <c r="AN28" s="73"/>
      <c r="AO28" s="73"/>
      <c r="AP28" s="73"/>
      <c r="AQ28" s="73"/>
      <c r="AR28" s="73"/>
      <c r="AS28" s="73"/>
      <c r="AT28" s="73"/>
      <c r="AU28" s="73"/>
      <c r="AV28" s="73"/>
      <c r="AW28" s="73"/>
      <c r="AX28" s="73"/>
      <c r="AY28" s="73"/>
      <c r="AZ28" s="73"/>
      <c r="BA28" s="73"/>
      <c r="BB28" s="73"/>
      <c r="BC28" s="73"/>
      <c r="BD28" s="73"/>
      <c r="BE28" s="73"/>
      <c r="BF28" s="73"/>
      <c r="BG28" s="73"/>
      <c r="BH28" s="73"/>
      <c r="BI28" s="73"/>
      <c r="BJ28" s="73"/>
      <c r="BK28" s="73"/>
    </row>
    <row r="29" spans="1:63" s="48" customFormat="1" ht="18" x14ac:dyDescent="0.2">
      <c r="A29" s="46" t="str">
        <f>IF(ISERROR(VALUE(SUBSTITUTE(prevWBS,".",""))),"1",IF(ISERROR(FIND("`",SUBSTITUTE(prevWBS,".","`",1))),TEXT(VALUE(prevWBS)+1,"#"),TEXT(VALUE(LEFT(prevWBS,FIND("`",SUBSTITUTE(prevWBS,".","`",1))-1))+1,"#")))</f>
        <v>3</v>
      </c>
      <c r="B29" s="47" t="s">
        <v>165</v>
      </c>
      <c r="D29" s="49"/>
      <c r="E29" s="50"/>
      <c r="F29" s="55"/>
      <c r="G29" s="70"/>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row>
    <row r="30" spans="1:63" s="52" customFormat="1" ht="36" x14ac:dyDescent="0.2">
      <c r="A30"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0" s="88" t="s">
        <v>158</v>
      </c>
      <c r="C30" s="52" t="s">
        <v>155</v>
      </c>
      <c r="D30" s="53">
        <v>8</v>
      </c>
      <c r="E30" s="54">
        <v>0.9</v>
      </c>
      <c r="F30" s="55">
        <v>10</v>
      </c>
      <c r="G30" s="69"/>
      <c r="H30" s="73"/>
      <c r="I30" s="73"/>
      <c r="J30" s="73"/>
      <c r="K30" s="73"/>
      <c r="L30" s="73"/>
      <c r="M30" s="73"/>
      <c r="N30" s="73"/>
      <c r="O30" s="73"/>
      <c r="P30" s="73"/>
      <c r="Q30" s="73"/>
      <c r="R30" s="73"/>
      <c r="S30" s="73"/>
      <c r="T30" s="73"/>
      <c r="U30" s="73"/>
      <c r="V30" s="73"/>
      <c r="W30" s="73"/>
      <c r="X30" s="73"/>
      <c r="Y30" s="73"/>
      <c r="Z30" s="73"/>
      <c r="AA30" s="73"/>
      <c r="AB30" s="73"/>
      <c r="AC30" s="73"/>
      <c r="AD30" s="123"/>
      <c r="AE30" s="123"/>
      <c r="AF30" s="124"/>
      <c r="AG30" s="124"/>
      <c r="AH30" s="124"/>
      <c r="AI30" s="124"/>
      <c r="AJ30" s="124"/>
      <c r="AK30" s="124"/>
      <c r="AL30" s="126"/>
      <c r="AM30" s="126"/>
      <c r="AN30" s="127"/>
      <c r="AO30" s="127"/>
      <c r="AP30" s="127"/>
      <c r="AQ30" s="73"/>
      <c r="AR30" s="73"/>
      <c r="AS30" s="73"/>
      <c r="AT30" s="73"/>
      <c r="AU30" s="73"/>
      <c r="AV30" s="73"/>
      <c r="AW30" s="73"/>
      <c r="AX30" s="73"/>
      <c r="AY30" s="73"/>
      <c r="AZ30" s="73"/>
      <c r="BA30" s="73"/>
      <c r="BB30" s="73"/>
      <c r="BC30" s="73"/>
      <c r="BD30" s="73"/>
      <c r="BE30" s="73"/>
      <c r="BF30" s="73"/>
      <c r="BG30" s="73"/>
      <c r="BH30" s="73"/>
      <c r="BI30" s="73"/>
      <c r="BJ30" s="73"/>
      <c r="BK30" s="73"/>
    </row>
    <row r="31" spans="1:63" s="52" customFormat="1" ht="48" x14ac:dyDescent="0.2">
      <c r="A31"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1" s="88" t="s">
        <v>159</v>
      </c>
      <c r="C31" s="52" t="s">
        <v>157</v>
      </c>
      <c r="D31" s="53">
        <v>6</v>
      </c>
      <c r="E31" s="54">
        <v>1</v>
      </c>
      <c r="F31" s="55">
        <v>8</v>
      </c>
      <c r="G31" s="69"/>
      <c r="H31" s="73"/>
      <c r="I31" s="73"/>
      <c r="J31" s="73"/>
      <c r="K31" s="73"/>
      <c r="L31" s="73"/>
      <c r="M31" s="73"/>
      <c r="N31" s="73"/>
      <c r="O31" s="73"/>
      <c r="P31" s="73"/>
      <c r="Q31" s="73"/>
      <c r="R31" s="73"/>
      <c r="S31" s="73"/>
      <c r="T31" s="73"/>
      <c r="U31" s="73"/>
      <c r="V31" s="73"/>
      <c r="W31" s="73"/>
      <c r="X31" s="73"/>
      <c r="Y31" s="73"/>
      <c r="Z31" s="73"/>
      <c r="AA31" s="73"/>
      <c r="AB31" s="73"/>
      <c r="AC31" s="73"/>
      <c r="AD31" s="73"/>
      <c r="AE31" s="123"/>
      <c r="AF31" s="123"/>
      <c r="AG31" s="123"/>
      <c r="AH31" s="123"/>
      <c r="AI31" s="124"/>
      <c r="AJ31" s="124"/>
      <c r="AK31" s="124"/>
      <c r="AL31" s="124"/>
      <c r="AM31" s="124"/>
      <c r="AN31" s="73"/>
      <c r="AO31" s="73"/>
      <c r="AP31" s="73"/>
      <c r="AQ31" s="73"/>
      <c r="AR31" s="73"/>
      <c r="AS31" s="73"/>
      <c r="AT31" s="73"/>
      <c r="AU31" s="73"/>
      <c r="AV31" s="73"/>
      <c r="AW31" s="73"/>
      <c r="AX31" s="73"/>
      <c r="AY31" s="73"/>
      <c r="AZ31" s="73"/>
      <c r="BA31" s="73"/>
      <c r="BB31" s="73"/>
      <c r="BC31" s="73"/>
      <c r="BD31" s="73"/>
      <c r="BE31" s="73"/>
      <c r="BF31" s="73"/>
      <c r="BG31" s="73"/>
      <c r="BH31" s="73"/>
      <c r="BI31" s="73"/>
      <c r="BJ31" s="73"/>
      <c r="BK31" s="73"/>
    </row>
    <row r="32" spans="1:63" s="52" customFormat="1" ht="18" x14ac:dyDescent="0.2">
      <c r="A32"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2" s="88" t="s">
        <v>166</v>
      </c>
      <c r="C32" s="52" t="s">
        <v>167</v>
      </c>
      <c r="D32" s="53">
        <v>3</v>
      </c>
      <c r="E32" s="54">
        <v>1</v>
      </c>
      <c r="F32" s="55">
        <v>3</v>
      </c>
      <c r="G32" s="69"/>
      <c r="H32" s="73"/>
      <c r="I32" s="73"/>
      <c r="J32" s="73"/>
      <c r="K32" s="73"/>
      <c r="L32" s="73"/>
      <c r="M32" s="73"/>
      <c r="N32" s="73"/>
      <c r="O32" s="73"/>
      <c r="P32" s="73"/>
      <c r="Q32" s="73"/>
      <c r="R32" s="73"/>
      <c r="S32" s="73"/>
      <c r="T32" s="73"/>
      <c r="U32" s="73"/>
      <c r="V32" s="73"/>
      <c r="W32" s="73"/>
      <c r="X32" s="73"/>
      <c r="Y32" s="73"/>
      <c r="Z32" s="73"/>
      <c r="AA32" s="73"/>
      <c r="AB32" s="73"/>
      <c r="AC32" s="73"/>
      <c r="AD32" s="73"/>
      <c r="AE32" s="73"/>
      <c r="AF32" s="73"/>
      <c r="AG32" s="73"/>
      <c r="AH32" s="123"/>
      <c r="AI32" s="123"/>
      <c r="AJ32" s="123"/>
      <c r="AK32" s="124"/>
      <c r="AL32" s="123"/>
      <c r="AM32" s="123"/>
      <c r="AN32" s="73"/>
      <c r="AO32" s="73"/>
      <c r="AP32" s="73"/>
      <c r="AQ32" s="73"/>
      <c r="AR32" s="73"/>
      <c r="AS32" s="73"/>
      <c r="AT32" s="73"/>
      <c r="AU32" s="73"/>
      <c r="AV32" s="73"/>
      <c r="AW32" s="73"/>
      <c r="AX32" s="73"/>
      <c r="AY32" s="73"/>
      <c r="AZ32" s="73"/>
      <c r="BA32" s="73"/>
      <c r="BB32" s="73"/>
      <c r="BC32" s="73"/>
      <c r="BD32" s="73"/>
      <c r="BE32" s="73"/>
      <c r="BF32" s="73"/>
      <c r="BG32" s="73"/>
      <c r="BH32" s="73"/>
      <c r="BI32" s="73"/>
      <c r="BJ32" s="73"/>
      <c r="BK32" s="73"/>
    </row>
    <row r="33" spans="1:63" s="52" customFormat="1" ht="24" x14ac:dyDescent="0.2">
      <c r="A33"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3" s="88" t="s">
        <v>170</v>
      </c>
      <c r="C33" s="52" t="s">
        <v>132</v>
      </c>
      <c r="D33" s="53">
        <v>5</v>
      </c>
      <c r="E33" s="54">
        <v>0.8</v>
      </c>
      <c r="F33" s="55">
        <v>3</v>
      </c>
      <c r="G33" s="69"/>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73"/>
      <c r="AI33" s="73"/>
      <c r="AJ33" s="73"/>
      <c r="AK33" s="123"/>
      <c r="AL33" s="124"/>
      <c r="AM33" s="124"/>
      <c r="AN33" s="73"/>
      <c r="AO33" s="73"/>
      <c r="AP33" s="73"/>
      <c r="AQ33" s="73"/>
      <c r="AR33" s="73"/>
      <c r="AS33" s="73"/>
      <c r="AT33" s="73"/>
      <c r="AU33" s="73"/>
      <c r="AV33" s="73"/>
      <c r="AW33" s="73"/>
      <c r="AX33" s="73"/>
      <c r="AY33" s="73"/>
      <c r="AZ33" s="73"/>
      <c r="BA33" s="73"/>
      <c r="BB33" s="73"/>
      <c r="BC33" s="73"/>
      <c r="BD33" s="73"/>
      <c r="BE33" s="73"/>
      <c r="BF33" s="73"/>
      <c r="BG33" s="73"/>
      <c r="BH33" s="73"/>
      <c r="BI33" s="73"/>
      <c r="BJ33" s="73"/>
      <c r="BK33" s="73"/>
    </row>
    <row r="34" spans="1:63" s="52" customFormat="1" ht="24" x14ac:dyDescent="0.2">
      <c r="A34" s="51">
        <v>3.5</v>
      </c>
      <c r="B34" s="88" t="s">
        <v>156</v>
      </c>
      <c r="C34" s="52" t="s">
        <v>157</v>
      </c>
      <c r="D34" s="53">
        <v>4</v>
      </c>
      <c r="E34" s="54">
        <v>1</v>
      </c>
      <c r="F34" s="55">
        <v>3</v>
      </c>
      <c r="G34" s="69"/>
      <c r="H34" s="73"/>
      <c r="I34" s="73"/>
      <c r="J34" s="73"/>
      <c r="K34" s="73"/>
      <c r="L34" s="73"/>
      <c r="M34" s="73"/>
      <c r="N34" s="73"/>
      <c r="O34" s="73"/>
      <c r="P34" s="73"/>
      <c r="Q34" s="73"/>
      <c r="R34" s="73"/>
      <c r="S34" s="73"/>
      <c r="T34" s="73"/>
      <c r="U34" s="73"/>
      <c r="V34" s="73"/>
      <c r="W34" s="73"/>
      <c r="X34" s="73"/>
      <c r="Y34" s="73"/>
      <c r="Z34" s="73"/>
      <c r="AA34" s="73"/>
      <c r="AB34" s="73"/>
      <c r="AC34" s="73"/>
      <c r="AD34" s="73"/>
      <c r="AE34" s="73"/>
      <c r="AF34" s="73"/>
      <c r="AG34" s="73"/>
      <c r="AH34" s="73"/>
      <c r="AI34" s="73"/>
      <c r="AJ34" s="73"/>
      <c r="AK34" s="124"/>
      <c r="AL34" s="124"/>
      <c r="AM34" s="124"/>
      <c r="AN34" s="73"/>
      <c r="AO34" s="73"/>
      <c r="AP34" s="73"/>
      <c r="AQ34" s="73"/>
      <c r="AR34" s="73"/>
      <c r="AS34" s="73"/>
      <c r="AT34" s="73"/>
      <c r="AU34" s="73"/>
      <c r="AV34" s="73"/>
      <c r="AW34" s="73"/>
      <c r="AX34" s="73"/>
      <c r="AY34" s="73"/>
      <c r="AZ34" s="73"/>
      <c r="BA34" s="73"/>
      <c r="BB34" s="73"/>
      <c r="BC34" s="73"/>
      <c r="BD34" s="73"/>
      <c r="BE34" s="73"/>
      <c r="BF34" s="73"/>
      <c r="BG34" s="73"/>
      <c r="BH34" s="73"/>
      <c r="BI34" s="73"/>
      <c r="BJ34" s="73"/>
      <c r="BK34" s="73"/>
    </row>
    <row r="35" spans="1:63" s="52" customFormat="1" ht="18" x14ac:dyDescent="0.2">
      <c r="A35"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35" s="88" t="s">
        <v>171</v>
      </c>
      <c r="C35" s="52" t="s">
        <v>172</v>
      </c>
      <c r="D35" s="53">
        <v>4</v>
      </c>
      <c r="E35" s="54">
        <v>1</v>
      </c>
      <c r="F35" s="55">
        <v>3</v>
      </c>
      <c r="G35" s="69"/>
      <c r="H35" s="73"/>
      <c r="I35" s="73"/>
      <c r="J35" s="73"/>
      <c r="K35" s="73"/>
      <c r="L35" s="73"/>
      <c r="M35" s="73"/>
      <c r="N35" s="73"/>
      <c r="O35" s="73"/>
      <c r="P35" s="73"/>
      <c r="Q35" s="73"/>
      <c r="R35" s="73"/>
      <c r="S35" s="73"/>
      <c r="T35" s="73"/>
      <c r="U35" s="73"/>
      <c r="V35" s="73"/>
      <c r="W35" s="73"/>
      <c r="X35" s="73"/>
      <c r="Y35" s="73"/>
      <c r="Z35" s="73"/>
      <c r="AA35" s="73"/>
      <c r="AB35" s="73"/>
      <c r="AC35" s="73"/>
      <c r="AD35" s="73"/>
      <c r="AE35" s="73"/>
      <c r="AF35" s="73"/>
      <c r="AG35" s="73"/>
      <c r="AH35" s="73"/>
      <c r="AI35" s="73"/>
      <c r="AJ35" s="73"/>
      <c r="AK35" s="73"/>
      <c r="AL35" s="124"/>
      <c r="AM35" s="124"/>
      <c r="AN35" s="73"/>
      <c r="AO35" s="73"/>
      <c r="AP35" s="73"/>
      <c r="AQ35" s="73"/>
      <c r="AR35" s="73"/>
      <c r="AS35" s="73"/>
      <c r="AT35" s="73"/>
      <c r="AU35" s="73"/>
      <c r="AV35" s="73"/>
      <c r="AW35" s="73"/>
      <c r="AX35" s="73"/>
      <c r="AY35" s="73"/>
      <c r="AZ35" s="73"/>
      <c r="BA35" s="73"/>
      <c r="BB35" s="73"/>
      <c r="BC35" s="73"/>
      <c r="BD35" s="73"/>
      <c r="BE35" s="73"/>
      <c r="BF35" s="73"/>
      <c r="BG35" s="73"/>
      <c r="BH35" s="73"/>
      <c r="BI35" s="73"/>
      <c r="BJ35" s="73"/>
      <c r="BK35" s="73"/>
    </row>
    <row r="36" spans="1:63" s="48" customFormat="1" ht="18" x14ac:dyDescent="0.2">
      <c r="A36" s="46" t="str">
        <f>IF(ISERROR(VALUE(SUBSTITUTE(prevWBS,".",""))),"1",IF(ISERROR(FIND("`",SUBSTITUTE(prevWBS,".","`",1))),TEXT(VALUE(prevWBS)+1,"#"),TEXT(VALUE(LEFT(prevWBS,FIND("`",SUBSTITUTE(prevWBS,".","`",1))-1))+1,"#")))</f>
        <v>4</v>
      </c>
      <c r="B36" s="47" t="s">
        <v>174</v>
      </c>
      <c r="D36" s="49"/>
      <c r="E36" s="50"/>
      <c r="F36" s="55"/>
      <c r="G36" s="70"/>
      <c r="H36" s="75"/>
      <c r="I36" s="75"/>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row>
    <row r="37" spans="1:63" s="52" customFormat="1" ht="24" x14ac:dyDescent="0.2">
      <c r="A37"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7" s="88" t="s">
        <v>176</v>
      </c>
      <c r="C37" s="52" t="s">
        <v>157</v>
      </c>
      <c r="D37" s="53">
        <v>8</v>
      </c>
      <c r="E37" s="54">
        <v>0</v>
      </c>
      <c r="F37" s="55">
        <v>8</v>
      </c>
      <c r="G37" s="69"/>
      <c r="H37" s="73"/>
      <c r="I37" s="73"/>
      <c r="J37" s="73"/>
      <c r="K37" s="73"/>
      <c r="L37" s="73"/>
      <c r="M37" s="73"/>
      <c r="N37" s="73"/>
      <c r="O37" s="73"/>
      <c r="P37" s="73"/>
      <c r="Q37" s="73"/>
      <c r="R37" s="73"/>
      <c r="S37" s="73"/>
      <c r="T37" s="73"/>
      <c r="U37" s="73"/>
      <c r="V37" s="73"/>
      <c r="W37" s="73"/>
      <c r="X37" s="73"/>
      <c r="Y37" s="73"/>
      <c r="Z37" s="73"/>
      <c r="AA37" s="73"/>
      <c r="AB37" s="73"/>
      <c r="AC37" s="73"/>
      <c r="AD37" s="73"/>
      <c r="AE37" s="73"/>
      <c r="AF37" s="73"/>
      <c r="AG37" s="73"/>
      <c r="AH37" s="73"/>
      <c r="AI37" s="73"/>
      <c r="AJ37" s="73"/>
      <c r="AK37" s="73"/>
      <c r="AL37" s="73"/>
      <c r="AM37" s="73"/>
      <c r="AN37" s="73"/>
      <c r="AO37" s="73"/>
      <c r="AP37" s="73"/>
      <c r="AQ37" s="73"/>
      <c r="AR37" s="73"/>
      <c r="AS37" s="73"/>
      <c r="AT37" s="73"/>
      <c r="AU37" s="73"/>
      <c r="AV37" s="73"/>
      <c r="AW37" s="73"/>
      <c r="AX37" s="73"/>
      <c r="AY37" s="73"/>
      <c r="AZ37" s="73"/>
      <c r="BA37" s="73"/>
      <c r="BB37" s="73"/>
      <c r="BC37" s="73"/>
      <c r="BD37" s="73"/>
      <c r="BE37" s="73"/>
      <c r="BF37" s="73"/>
      <c r="BG37" s="73"/>
      <c r="BH37" s="73"/>
      <c r="BI37" s="73"/>
      <c r="BJ37" s="73"/>
      <c r="BK37" s="73"/>
    </row>
    <row r="38" spans="1:63" s="52" customFormat="1" ht="24" x14ac:dyDescent="0.2">
      <c r="A38"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8" s="88" t="s">
        <v>175</v>
      </c>
      <c r="C38" s="52" t="s">
        <v>130</v>
      </c>
      <c r="D38" s="53">
        <v>7</v>
      </c>
      <c r="E38" s="54">
        <v>0</v>
      </c>
      <c r="F38" s="55">
        <v>8</v>
      </c>
      <c r="G38" s="69"/>
      <c r="H38" s="73"/>
      <c r="I38" s="73"/>
      <c r="J38" s="73"/>
      <c r="K38" s="73"/>
      <c r="L38" s="73"/>
      <c r="M38" s="73"/>
      <c r="N38" s="73"/>
      <c r="O38" s="73"/>
      <c r="P38" s="73"/>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c r="AV38" s="73"/>
      <c r="AW38" s="73"/>
      <c r="AX38" s="73"/>
      <c r="AY38" s="73"/>
      <c r="AZ38" s="73"/>
      <c r="BA38" s="73"/>
      <c r="BB38" s="73"/>
      <c r="BC38" s="73"/>
      <c r="BD38" s="73"/>
      <c r="BE38" s="73"/>
      <c r="BF38" s="73"/>
      <c r="BG38" s="73"/>
      <c r="BH38" s="73"/>
      <c r="BI38" s="73"/>
      <c r="BJ38" s="73"/>
      <c r="BK38" s="73"/>
    </row>
    <row r="39" spans="1:63" s="52" customFormat="1" ht="18" x14ac:dyDescent="0.2">
      <c r="A39" s="51">
        <v>4.3</v>
      </c>
      <c r="B39" s="88" t="s">
        <v>177</v>
      </c>
      <c r="C39" s="52" t="s">
        <v>181</v>
      </c>
      <c r="D39" s="53">
        <v>4</v>
      </c>
      <c r="E39" s="54"/>
      <c r="F39" s="55">
        <v>5</v>
      </c>
      <c r="G39" s="69"/>
      <c r="H39" s="73"/>
      <c r="I39" s="73"/>
      <c r="J39" s="73"/>
      <c r="K39" s="73"/>
      <c r="L39" s="73"/>
      <c r="M39" s="73"/>
      <c r="N39" s="73"/>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c r="AV39" s="73"/>
      <c r="AW39" s="73"/>
      <c r="AX39" s="73"/>
      <c r="AY39" s="73"/>
      <c r="AZ39" s="73"/>
      <c r="BA39" s="73"/>
      <c r="BB39" s="73"/>
      <c r="BC39" s="73"/>
      <c r="BD39" s="73"/>
      <c r="BE39" s="73"/>
      <c r="BF39" s="73"/>
      <c r="BG39" s="73"/>
      <c r="BH39" s="73"/>
      <c r="BI39" s="73"/>
      <c r="BJ39" s="73"/>
      <c r="BK39" s="73"/>
    </row>
    <row r="40" spans="1:63" s="52" customFormat="1" ht="18" x14ac:dyDescent="0.2">
      <c r="A40" s="51">
        <v>4.4000000000000004</v>
      </c>
      <c r="B40" s="128" t="s">
        <v>185</v>
      </c>
      <c r="D40" s="53">
        <v>5</v>
      </c>
      <c r="E40" s="54"/>
      <c r="F40" s="55">
        <v>4</v>
      </c>
      <c r="G40" s="69"/>
      <c r="H40" s="73"/>
      <c r="I40" s="73"/>
      <c r="J40" s="73"/>
      <c r="K40" s="73"/>
      <c r="L40" s="73"/>
      <c r="M40" s="73"/>
      <c r="N40" s="73"/>
      <c r="O40" s="73"/>
      <c r="P40" s="73"/>
      <c r="Q40" s="73"/>
      <c r="R40" s="73"/>
      <c r="S40" s="73"/>
      <c r="T40" s="73"/>
      <c r="U40" s="73"/>
      <c r="V40" s="73"/>
      <c r="W40" s="73"/>
      <c r="X40" s="73"/>
      <c r="Y40" s="73"/>
      <c r="Z40" s="73"/>
      <c r="AA40" s="73"/>
      <c r="AB40" s="73"/>
      <c r="AC40" s="73"/>
      <c r="AD40" s="73"/>
      <c r="AE40" s="73"/>
      <c r="AF40" s="73"/>
      <c r="AG40" s="73"/>
      <c r="AH40" s="73"/>
      <c r="AI40" s="73"/>
      <c r="AJ40" s="73"/>
      <c r="AK40" s="73"/>
      <c r="AL40" s="73"/>
      <c r="AM40" s="73"/>
      <c r="AN40" s="73"/>
      <c r="AO40" s="73"/>
      <c r="AP40" s="73"/>
      <c r="AQ40" s="73"/>
      <c r="AR40" s="73"/>
      <c r="AS40" s="73"/>
      <c r="AT40" s="73"/>
      <c r="AU40" s="73"/>
      <c r="AV40" s="73"/>
      <c r="AW40" s="73"/>
      <c r="AX40" s="73"/>
      <c r="AY40" s="73"/>
      <c r="AZ40" s="73"/>
      <c r="BA40" s="73"/>
      <c r="BB40" s="73"/>
      <c r="BC40" s="73"/>
      <c r="BD40" s="73"/>
      <c r="BE40" s="73"/>
      <c r="BF40" s="73"/>
      <c r="BG40" s="73"/>
      <c r="BH40" s="73"/>
      <c r="BI40" s="73"/>
      <c r="BJ40" s="73"/>
      <c r="BK40" s="73"/>
    </row>
    <row r="41" spans="1:63" s="52" customFormat="1" ht="18" x14ac:dyDescent="0.2">
      <c r="A41"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41" s="88" t="s">
        <v>171</v>
      </c>
      <c r="C41" s="52" t="s">
        <v>155</v>
      </c>
      <c r="D41" s="53">
        <v>6</v>
      </c>
      <c r="E41" s="54">
        <v>0</v>
      </c>
      <c r="F41" s="55">
        <v>5</v>
      </c>
      <c r="G41" s="69"/>
      <c r="H41" s="73"/>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3"/>
      <c r="AI41" s="73"/>
      <c r="AJ41" s="73"/>
      <c r="AK41" s="73"/>
      <c r="AL41" s="73"/>
      <c r="AM41" s="73"/>
      <c r="AN41" s="73"/>
      <c r="AO41" s="73"/>
      <c r="AP41" s="73"/>
      <c r="AQ41" s="73"/>
      <c r="AR41" s="73"/>
      <c r="AS41" s="73"/>
      <c r="AT41" s="73"/>
      <c r="AU41" s="73"/>
      <c r="AV41" s="73"/>
      <c r="AW41" s="73"/>
      <c r="AX41" s="73"/>
      <c r="AY41" s="73"/>
      <c r="AZ41" s="73"/>
      <c r="BA41" s="73"/>
      <c r="BB41" s="73"/>
      <c r="BC41" s="73"/>
      <c r="BD41" s="73"/>
      <c r="BE41" s="73"/>
      <c r="BF41" s="73"/>
      <c r="BG41" s="73"/>
      <c r="BH41" s="73"/>
      <c r="BI41" s="73"/>
      <c r="BJ41" s="73"/>
      <c r="BK41" s="73"/>
    </row>
    <row r="42" spans="1:63" s="48" customFormat="1" ht="18" x14ac:dyDescent="0.2">
      <c r="A42" s="46">
        <v>5</v>
      </c>
      <c r="B42" s="47" t="s">
        <v>168</v>
      </c>
      <c r="C42" s="48" t="s">
        <v>169</v>
      </c>
      <c r="D42" s="49"/>
      <c r="E42" s="50"/>
      <c r="F42" s="55"/>
      <c r="G42" s="70"/>
      <c r="H42" s="75"/>
      <c r="I42" s="75"/>
      <c r="J42" s="75"/>
      <c r="K42" s="75"/>
      <c r="L42" s="75"/>
      <c r="M42" s="75"/>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row>
    <row r="43" spans="1:63" s="56" customFormat="1" ht="18" x14ac:dyDescent="0.2">
      <c r="A43" s="51">
        <v>5.0999999999999996</v>
      </c>
      <c r="B43" s="58" t="s">
        <v>178</v>
      </c>
      <c r="C43" s="57" t="s">
        <v>182</v>
      </c>
      <c r="D43" s="53">
        <v>5</v>
      </c>
      <c r="E43" s="54"/>
      <c r="F43" s="55">
        <v>4</v>
      </c>
      <c r="G43" s="71"/>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3"/>
      <c r="BJ43" s="73"/>
      <c r="BK43" s="73"/>
    </row>
    <row r="44" spans="1:63" s="56" customFormat="1" ht="18" x14ac:dyDescent="0.2">
      <c r="A44" s="51"/>
      <c r="B44" s="58" t="s">
        <v>180</v>
      </c>
      <c r="C44" s="57" t="s">
        <v>150</v>
      </c>
      <c r="D44" s="53">
        <v>4</v>
      </c>
      <c r="E44" s="54"/>
      <c r="F44" s="55">
        <v>5</v>
      </c>
      <c r="G44" s="71"/>
      <c r="H44" s="73"/>
      <c r="I44" s="73"/>
      <c r="J44" s="73"/>
      <c r="K44" s="73"/>
      <c r="L44" s="73"/>
      <c r="M44" s="73"/>
      <c r="N44" s="73"/>
      <c r="O44" s="73"/>
      <c r="P44" s="73"/>
      <c r="Q44" s="73"/>
      <c r="R44" s="73"/>
      <c r="S44" s="73"/>
      <c r="T44" s="73"/>
      <c r="U44" s="73"/>
      <c r="V44" s="73"/>
      <c r="W44" s="73"/>
      <c r="X44" s="73"/>
      <c r="Y44" s="73"/>
      <c r="Z44" s="73"/>
      <c r="AA44" s="73"/>
      <c r="AB44" s="73"/>
      <c r="AC44" s="73"/>
      <c r="AD44" s="73"/>
      <c r="AE44" s="73"/>
      <c r="AF44" s="73"/>
      <c r="AG44" s="73"/>
      <c r="AH44" s="73"/>
      <c r="AI44" s="73"/>
      <c r="AJ44" s="73"/>
      <c r="AK44" s="73"/>
      <c r="AL44" s="73"/>
      <c r="AM44" s="73"/>
      <c r="AN44" s="73"/>
      <c r="AO44" s="73"/>
      <c r="AP44" s="73"/>
      <c r="AQ44" s="73"/>
      <c r="AR44" s="73"/>
      <c r="AS44" s="73"/>
      <c r="AT44" s="73"/>
      <c r="AU44" s="73"/>
      <c r="AV44" s="73"/>
      <c r="AW44" s="73"/>
      <c r="AX44" s="73"/>
      <c r="AY44" s="73"/>
      <c r="AZ44" s="73"/>
      <c r="BA44" s="73"/>
      <c r="BB44" s="73"/>
      <c r="BC44" s="73"/>
      <c r="BD44" s="73"/>
      <c r="BE44" s="73"/>
      <c r="BF44" s="73"/>
      <c r="BG44" s="73"/>
      <c r="BH44" s="73"/>
      <c r="BI44" s="73"/>
      <c r="BJ44" s="73"/>
      <c r="BK44" s="73"/>
    </row>
    <row r="45" spans="1:63" s="56" customFormat="1" ht="18" x14ac:dyDescent="0.2">
      <c r="A45" s="51"/>
      <c r="B45" s="58" t="s">
        <v>179</v>
      </c>
      <c r="C45" s="57" t="s">
        <v>130</v>
      </c>
      <c r="D45" s="53">
        <v>8</v>
      </c>
      <c r="E45" s="54"/>
      <c r="F45" s="55">
        <v>9</v>
      </c>
      <c r="G45" s="71"/>
      <c r="H45" s="73"/>
      <c r="I45" s="73"/>
      <c r="J45" s="73"/>
      <c r="K45" s="73"/>
      <c r="L45" s="73"/>
      <c r="M45" s="73"/>
      <c r="N45" s="73"/>
      <c r="O45" s="73"/>
      <c r="P45" s="73"/>
      <c r="Q45" s="73"/>
      <c r="R45" s="73"/>
      <c r="S45" s="73"/>
      <c r="T45" s="73"/>
      <c r="U45" s="73"/>
      <c r="V45" s="73"/>
      <c r="W45" s="73"/>
      <c r="X45" s="73"/>
      <c r="Y45" s="73"/>
      <c r="Z45" s="73"/>
      <c r="AA45" s="73"/>
      <c r="AB45" s="73"/>
      <c r="AC45" s="73"/>
      <c r="AD45" s="73"/>
      <c r="AE45" s="73"/>
      <c r="AF45" s="73"/>
      <c r="AG45" s="73"/>
      <c r="AH45" s="73"/>
      <c r="AI45" s="73"/>
      <c r="AJ45" s="73"/>
      <c r="AK45" s="73"/>
      <c r="AL45" s="73"/>
      <c r="AM45" s="73"/>
      <c r="AN45" s="73"/>
      <c r="AO45" s="73"/>
      <c r="AP45" s="73"/>
      <c r="AQ45" s="73"/>
      <c r="AR45" s="73"/>
      <c r="AS45" s="73"/>
      <c r="AT45" s="73"/>
      <c r="AU45" s="73"/>
      <c r="AV45" s="73"/>
      <c r="AW45" s="73"/>
      <c r="AX45" s="73"/>
      <c r="AY45" s="73"/>
      <c r="AZ45" s="73"/>
      <c r="BA45" s="73"/>
      <c r="BB45" s="73"/>
      <c r="BC45" s="73"/>
      <c r="BD45" s="73"/>
      <c r="BE45" s="73"/>
      <c r="BF45" s="73"/>
      <c r="BG45" s="73"/>
      <c r="BH45" s="73"/>
      <c r="BI45" s="73"/>
      <c r="BJ45" s="73"/>
      <c r="BK45" s="73"/>
    </row>
    <row r="46" spans="1:63" s="56" customFormat="1" ht="18" x14ac:dyDescent="0.2">
      <c r="A46" s="51"/>
      <c r="B46" s="58" t="s">
        <v>179</v>
      </c>
      <c r="C46" s="57" t="s">
        <v>157</v>
      </c>
      <c r="D46" s="53">
        <v>8</v>
      </c>
      <c r="E46" s="54"/>
      <c r="F46" s="55">
        <v>8</v>
      </c>
      <c r="G46" s="71"/>
      <c r="H46" s="73"/>
      <c r="I46" s="73"/>
      <c r="J46" s="73"/>
      <c r="K46" s="73"/>
      <c r="L46" s="73"/>
      <c r="M46" s="73"/>
      <c r="N46" s="73"/>
      <c r="O46" s="73"/>
      <c r="P46" s="73"/>
      <c r="Q46" s="73"/>
      <c r="R46" s="73"/>
      <c r="S46" s="73"/>
      <c r="T46" s="73"/>
      <c r="U46" s="73"/>
      <c r="V46" s="73"/>
      <c r="W46" s="73"/>
      <c r="X46" s="73"/>
      <c r="Y46" s="73"/>
      <c r="Z46" s="73"/>
      <c r="AA46" s="73"/>
      <c r="AB46" s="73"/>
      <c r="AC46" s="73"/>
      <c r="AD46" s="73"/>
      <c r="AE46" s="73"/>
      <c r="AF46" s="73"/>
      <c r="AG46" s="73"/>
      <c r="AH46" s="73"/>
      <c r="AI46" s="73"/>
      <c r="AJ46" s="73"/>
      <c r="AK46" s="73"/>
      <c r="AL46" s="73"/>
      <c r="AM46" s="73"/>
      <c r="AN46" s="73"/>
      <c r="AO46" s="73"/>
      <c r="AP46" s="73"/>
      <c r="AQ46" s="73"/>
      <c r="AR46" s="73"/>
      <c r="AS46" s="73"/>
      <c r="AT46" s="73"/>
      <c r="AU46" s="73"/>
      <c r="AV46" s="73"/>
      <c r="AW46" s="73"/>
      <c r="AX46" s="73"/>
      <c r="AY46" s="73"/>
      <c r="AZ46" s="73"/>
      <c r="BA46" s="73"/>
      <c r="BB46" s="73"/>
      <c r="BC46" s="73"/>
      <c r="BD46" s="73"/>
      <c r="BE46" s="73"/>
      <c r="BF46" s="73"/>
      <c r="BG46" s="73"/>
      <c r="BH46" s="73"/>
      <c r="BI46" s="73"/>
      <c r="BJ46" s="73"/>
      <c r="BK46" s="73"/>
    </row>
    <row r="47" spans="1:63" s="56" customFormat="1" ht="18" x14ac:dyDescent="0.2">
      <c r="A47" s="51"/>
      <c r="B47" s="58" t="s">
        <v>171</v>
      </c>
      <c r="C47" s="57" t="s">
        <v>155</v>
      </c>
      <c r="D47" s="53">
        <v>5</v>
      </c>
      <c r="E47" s="54"/>
      <c r="F47" s="55">
        <v>4</v>
      </c>
      <c r="G47" s="71"/>
      <c r="H47" s="73"/>
      <c r="I47" s="73"/>
      <c r="J47" s="73"/>
      <c r="K47" s="73"/>
      <c r="L47" s="73"/>
      <c r="M47" s="73"/>
      <c r="N47" s="73"/>
      <c r="O47" s="73"/>
      <c r="P47" s="73"/>
      <c r="Q47" s="73"/>
      <c r="R47" s="73"/>
      <c r="S47" s="73"/>
      <c r="T47" s="73"/>
      <c r="U47" s="73"/>
      <c r="V47" s="73"/>
      <c r="W47" s="73"/>
      <c r="X47" s="73"/>
      <c r="Y47" s="73"/>
      <c r="Z47" s="73"/>
      <c r="AA47" s="73"/>
      <c r="AB47" s="73"/>
      <c r="AC47" s="73"/>
      <c r="AD47" s="73"/>
      <c r="AE47" s="73"/>
      <c r="AF47" s="73"/>
      <c r="AG47" s="73"/>
      <c r="AH47" s="73"/>
      <c r="AI47" s="73"/>
      <c r="AJ47" s="73"/>
      <c r="AK47" s="73"/>
      <c r="AL47" s="73"/>
      <c r="AM47" s="73"/>
      <c r="AN47" s="73"/>
      <c r="AO47" s="73"/>
      <c r="AP47" s="73"/>
      <c r="AQ47" s="73"/>
      <c r="AR47" s="73"/>
      <c r="AS47" s="73"/>
      <c r="AT47" s="73"/>
      <c r="AU47" s="73"/>
      <c r="AV47" s="73"/>
      <c r="AW47" s="73"/>
      <c r="AX47" s="73"/>
      <c r="AY47" s="73"/>
      <c r="AZ47" s="73"/>
      <c r="BA47" s="73"/>
      <c r="BB47" s="73"/>
      <c r="BC47" s="73"/>
      <c r="BD47" s="73"/>
      <c r="BE47" s="73"/>
      <c r="BF47" s="73"/>
      <c r="BG47" s="73"/>
      <c r="BH47" s="73"/>
      <c r="BI47" s="73"/>
      <c r="BJ47" s="73"/>
      <c r="BK47" s="73"/>
    </row>
    <row r="48" spans="1:63" s="48" customFormat="1" ht="18" x14ac:dyDescent="0.2">
      <c r="A48" s="46"/>
      <c r="B48" s="47"/>
      <c r="D48" s="49"/>
      <c r="E48" s="50"/>
      <c r="F48" s="55"/>
      <c r="G48" s="7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75"/>
      <c r="AI48" s="75"/>
      <c r="AJ48" s="75"/>
      <c r="AK48" s="75"/>
      <c r="AL48" s="75"/>
      <c r="AM48" s="75"/>
      <c r="AN48" s="75"/>
      <c r="AO48" s="75"/>
      <c r="AP48" s="75"/>
      <c r="AQ48" s="75"/>
      <c r="AR48" s="75"/>
      <c r="AS48" s="75"/>
      <c r="AT48" s="75"/>
      <c r="AU48" s="75"/>
      <c r="AV48" s="75"/>
      <c r="AW48" s="75"/>
      <c r="AX48" s="75"/>
      <c r="AY48" s="75"/>
      <c r="AZ48" s="75"/>
      <c r="BA48" s="75"/>
      <c r="BB48" s="75"/>
      <c r="BC48" s="75"/>
      <c r="BD48" s="75"/>
      <c r="BE48" s="75"/>
      <c r="BF48" s="75"/>
      <c r="BG48" s="75"/>
      <c r="BH48" s="75"/>
      <c r="BI48" s="75"/>
      <c r="BJ48" s="75"/>
      <c r="BK48" s="75"/>
    </row>
  </sheetData>
  <sheetProtection formatCells="0" formatColumns="0" formatRows="0" insertRows="0" deleteRows="0"/>
  <mergeCells count="17">
    <mergeCell ref="AC4:AI4"/>
    <mergeCell ref="AC5:AI5"/>
    <mergeCell ref="BE4:BK4"/>
    <mergeCell ref="BE5:BK5"/>
    <mergeCell ref="AJ5:AP5"/>
    <mergeCell ref="AQ4:AW4"/>
    <mergeCell ref="AQ5:AW5"/>
    <mergeCell ref="AJ4:AP4"/>
    <mergeCell ref="AX4:BD4"/>
    <mergeCell ref="AX5:BD5"/>
    <mergeCell ref="H1:AB1"/>
    <mergeCell ref="O4:U4"/>
    <mergeCell ref="H4:N4"/>
    <mergeCell ref="O5:U5"/>
    <mergeCell ref="H5:N5"/>
    <mergeCell ref="V4:AB4"/>
    <mergeCell ref="V5:AB5"/>
  </mergeCells>
  <phoneticPr fontId="3" type="noConversion"/>
  <conditionalFormatting sqref="E8:E41 E43:E47">
    <cfRule type="dataBar" priority="1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H6:BK7">
    <cfRule type="expression" dxfId="9" priority="53">
      <formula>H$6=TODAY()</formula>
    </cfRule>
  </conditionalFormatting>
  <conditionalFormatting sqref="H6:BK41 H43:BK47">
    <cfRule type="expression" dxfId="8" priority="16">
      <formula>H$6=TODAY()</formula>
    </cfRule>
  </conditionalFormatting>
  <conditionalFormatting sqref="H8:BK41 H43:BK47">
    <cfRule type="expression" dxfId="7" priority="60">
      <formula>AND(#REF!&lt;=H$6,ROUNDDOWN((#REF!-#REF!+1)*$E8,0)+#REF!-1&gt;=H$6)</formula>
    </cfRule>
    <cfRule type="expression" dxfId="6" priority="61">
      <formula>AND(NOT(ISBLANK(#REF!)),#REF!&lt;=H$6,#REF!&gt;=H$6)</formula>
    </cfRule>
  </conditionalFormatting>
  <conditionalFormatting sqref="E42">
    <cfRule type="dataBar" priority="5">
      <dataBar>
        <cfvo type="num" val="0"/>
        <cfvo type="num" val="1"/>
        <color theme="0" tint="-0.34998626667073579"/>
      </dataBar>
      <extLst>
        <ext xmlns:x14="http://schemas.microsoft.com/office/spreadsheetml/2009/9/main" uri="{B025F937-C7B1-47D3-B67F-A62EFF666E3E}">
          <x14:id>{BE929190-B74E-439E-903D-7E130AD47293}</x14:id>
        </ext>
      </extLst>
    </cfRule>
  </conditionalFormatting>
  <conditionalFormatting sqref="H42:BK42">
    <cfRule type="expression" dxfId="5" priority="6">
      <formula>H$6=TODAY()</formula>
    </cfRule>
  </conditionalFormatting>
  <conditionalFormatting sqref="H42:BK42">
    <cfRule type="expression" dxfId="4" priority="7">
      <formula>AND(#REF!&lt;=H$6,ROUNDDOWN((#REF!-#REF!+1)*$E42,0)+#REF!-1&gt;=H$6)</formula>
    </cfRule>
    <cfRule type="expression" dxfId="3" priority="8">
      <formula>AND(NOT(ISBLANK(#REF!)),#REF!&lt;=H$6,#REF!&gt;=H$6)</formula>
    </cfRule>
  </conditionalFormatting>
  <conditionalFormatting sqref="E48">
    <cfRule type="dataBar" priority="1">
      <dataBar>
        <cfvo type="num" val="0"/>
        <cfvo type="num" val="1"/>
        <color theme="0" tint="-0.34998626667073579"/>
      </dataBar>
      <extLst>
        <ext xmlns:x14="http://schemas.microsoft.com/office/spreadsheetml/2009/9/main" uri="{B025F937-C7B1-47D3-B67F-A62EFF666E3E}">
          <x14:id>{23CC384A-150F-4A8F-B484-2E70437D4F6B}</x14:id>
        </ext>
      </extLst>
    </cfRule>
  </conditionalFormatting>
  <conditionalFormatting sqref="H48:BK48">
    <cfRule type="expression" dxfId="2" priority="2">
      <formula>H$6=TODAY()</formula>
    </cfRule>
  </conditionalFormatting>
  <conditionalFormatting sqref="H48:BK48">
    <cfRule type="expression" dxfId="1" priority="3">
      <formula>AND(#REF!&lt;=H$6,ROUNDDOWN((#REF!-#REF!+1)*$E48,0)+#REF!-1&gt;=H$6)</formula>
    </cfRule>
    <cfRule type="expression" dxfId="0" priority="4">
      <formula>AND(NOT(ISBLANK(#REF!)),#REF!&lt;=H$6,#REF!&gt;=H$6)</formula>
    </cfRule>
  </conditionalFormatting>
  <dataValidations count="1">
    <dataValidation allowBlank="1" showInputMessage="1" promptTitle="Display Week" prompt="Enter the week number to display first in the Gantt Chart. The weeks are numbered starting from the week containing the Project Start Date." sqref="E4"/>
  </dataValidations>
  <hyperlinks>
    <hyperlink ref="H1:AB1" r:id="rId1" display="Gantt Chart Template © 2006-2018 by Vertex42.com."/>
  </hyperlinks>
  <pageMargins left="0.25" right="0.25" top="0.5" bottom="0.5" header="0.5" footer="0.25"/>
  <pageSetup scale="63" fitToHeight="0" orientation="landscape" r:id="rId2"/>
  <headerFooter alignWithMargins="0"/>
  <ignoredErrors>
    <ignoredError sqref="E9 D17 D20 D11 D22:E22 D29:E29 D36:E36 D42:E42 E37 E38 E41" unlockedFormula="1"/>
    <ignoredError sqref="A2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6</xdr:col>
                    <xdr:colOff>95250</xdr:colOff>
                    <xdr:row>1</xdr:row>
                    <xdr:rowOff>123825</xdr:rowOff>
                  </from>
                  <to>
                    <xdr:col>24</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E8:E41 E43:E47</xm:sqref>
        </x14:conditionalFormatting>
        <x14:conditionalFormatting xmlns:xm="http://schemas.microsoft.com/office/excel/2006/main">
          <x14:cfRule type="dataBar" id="{BE929190-B74E-439E-903D-7E130AD47293}">
            <x14:dataBar minLength="0" maxLength="100" gradient="0">
              <x14:cfvo type="num">
                <xm:f>0</xm:f>
              </x14:cfvo>
              <x14:cfvo type="num">
                <xm:f>1</xm:f>
              </x14:cfvo>
              <x14:negativeFillColor rgb="FFFF0000"/>
              <x14:axisColor rgb="FF000000"/>
            </x14:dataBar>
          </x14:cfRule>
          <xm:sqref>E42</xm:sqref>
        </x14:conditionalFormatting>
        <x14:conditionalFormatting xmlns:xm="http://schemas.microsoft.com/office/excel/2006/main">
          <x14:cfRule type="dataBar" id="{23CC384A-150F-4A8F-B484-2E70437D4F6B}">
            <x14:dataBar minLength="0" maxLength="100" gradient="0">
              <x14:cfvo type="num">
                <xm:f>0</xm:f>
              </x14:cfvo>
              <x14:cfvo type="num">
                <xm:f>1</xm:f>
              </x14:cfvo>
              <x14:negativeFillColor rgb="FFFF0000"/>
              <x14:axisColor rgb="FF000000"/>
            </x14:dataBar>
          </x14:cfRule>
          <xm:sqref>E48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A16" sqref="A16:C48"/>
    </sheetView>
  </sheetViews>
  <sheetFormatPr defaultRowHeight="12.75" x14ac:dyDescent="0.2"/>
  <cols>
    <col min="1" max="1" width="5.5703125" style="15" customWidth="1"/>
    <col min="2" max="2" width="37.7109375" style="15" customWidth="1"/>
    <col min="3" max="3" width="55.140625" style="15" customWidth="1"/>
    <col min="4" max="7" width="8.85546875" style="15"/>
  </cols>
  <sheetData>
    <row r="1" spans="1:3" ht="30" customHeight="1" x14ac:dyDescent="0.2">
      <c r="A1" s="29" t="s">
        <v>20</v>
      </c>
    </row>
    <row r="4" spans="1:3" x14ac:dyDescent="0.2">
      <c r="C4" s="22" t="s">
        <v>28</v>
      </c>
    </row>
    <row r="5" spans="1:3" x14ac:dyDescent="0.2">
      <c r="C5" s="19" t="s">
        <v>29</v>
      </c>
    </row>
    <row r="6" spans="1:3" x14ac:dyDescent="0.2">
      <c r="C6" s="19"/>
    </row>
    <row r="7" spans="1:3" ht="18" x14ac:dyDescent="0.25">
      <c r="C7" s="23" t="s">
        <v>48</v>
      </c>
    </row>
    <row r="8" spans="1:3" x14ac:dyDescent="0.2">
      <c r="C8" s="24" t="s">
        <v>46</v>
      </c>
    </row>
    <row r="10" spans="1:3" x14ac:dyDescent="0.2">
      <c r="C10" s="19" t="s">
        <v>45</v>
      </c>
    </row>
    <row r="11" spans="1:3" x14ac:dyDescent="0.2">
      <c r="C11" s="19" t="s">
        <v>44</v>
      </c>
    </row>
    <row r="13" spans="1:3" ht="18" x14ac:dyDescent="0.25">
      <c r="C13" s="23" t="s">
        <v>43</v>
      </c>
    </row>
    <row r="16" spans="1:3" ht="15.75" x14ac:dyDescent="0.25">
      <c r="A16" s="26" t="s">
        <v>22</v>
      </c>
    </row>
    <row r="17" spans="2:2" s="15" customFormat="1" x14ac:dyDescent="0.2"/>
    <row r="18" spans="2:2" ht="15" x14ac:dyDescent="0.25">
      <c r="B18" s="25" t="s">
        <v>33</v>
      </c>
    </row>
    <row r="19" spans="2:2" x14ac:dyDescent="0.2">
      <c r="B19" s="19" t="s">
        <v>38</v>
      </c>
    </row>
    <row r="20" spans="2:2" x14ac:dyDescent="0.2">
      <c r="B20" s="19" t="s">
        <v>39</v>
      </c>
    </row>
    <row r="22" spans="2:2" s="15" customFormat="1" ht="15" x14ac:dyDescent="0.25">
      <c r="B22" s="25" t="s">
        <v>40</v>
      </c>
    </row>
    <row r="23" spans="2:2" s="15" customFormat="1" x14ac:dyDescent="0.2">
      <c r="B23" s="19" t="s">
        <v>41</v>
      </c>
    </row>
    <row r="24" spans="2:2" s="15" customFormat="1" x14ac:dyDescent="0.2">
      <c r="B24" s="19" t="s">
        <v>42</v>
      </c>
    </row>
    <row r="26" spans="2:2" s="15" customFormat="1" ht="15" x14ac:dyDescent="0.25">
      <c r="B26" s="25" t="s">
        <v>30</v>
      </c>
    </row>
    <row r="27" spans="2:2" s="15" customFormat="1" x14ac:dyDescent="0.2">
      <c r="B27" s="19" t="s">
        <v>34</v>
      </c>
    </row>
    <row r="28" spans="2:2" s="15" customFormat="1" x14ac:dyDescent="0.2">
      <c r="B28" s="19" t="s">
        <v>35</v>
      </c>
    </row>
    <row r="29" spans="2:2" x14ac:dyDescent="0.2">
      <c r="B29" s="19" t="s">
        <v>36</v>
      </c>
    </row>
    <row r="30" spans="2:2" x14ac:dyDescent="0.2">
      <c r="B30" s="15" t="s">
        <v>23</v>
      </c>
    </row>
    <row r="31" spans="2:2" x14ac:dyDescent="0.2">
      <c r="B31" s="15" t="s">
        <v>24</v>
      </c>
    </row>
    <row r="32" spans="2:2" x14ac:dyDescent="0.2">
      <c r="B32" s="15" t="s">
        <v>25</v>
      </c>
    </row>
    <row r="34" spans="2:2" ht="15" x14ac:dyDescent="0.25">
      <c r="B34" s="25" t="s">
        <v>26</v>
      </c>
    </row>
    <row r="35" spans="2:2" x14ac:dyDescent="0.2">
      <c r="B35" s="19" t="s">
        <v>116</v>
      </c>
    </row>
    <row r="36" spans="2:2" x14ac:dyDescent="0.2">
      <c r="B36" s="19" t="s">
        <v>117</v>
      </c>
    </row>
    <row r="37" spans="2:2" x14ac:dyDescent="0.2">
      <c r="B37" s="19" t="s">
        <v>118</v>
      </c>
    </row>
    <row r="39" spans="2:2" ht="15" x14ac:dyDescent="0.25">
      <c r="B39" s="25" t="s">
        <v>27</v>
      </c>
    </row>
    <row r="40" spans="2:2" x14ac:dyDescent="0.2">
      <c r="B40" s="19" t="s">
        <v>37</v>
      </c>
    </row>
    <row r="42" spans="2:2" s="15" customFormat="1" ht="15" x14ac:dyDescent="0.25">
      <c r="B42" s="25" t="s">
        <v>31</v>
      </c>
    </row>
    <row r="43" spans="2:2" s="15" customFormat="1" x14ac:dyDescent="0.2">
      <c r="B43" s="19" t="s">
        <v>119</v>
      </c>
    </row>
    <row r="44" spans="2:2" s="15" customFormat="1" x14ac:dyDescent="0.2">
      <c r="B44" s="19" t="s">
        <v>32</v>
      </c>
    </row>
    <row r="45" spans="2:2" s="15" customFormat="1" x14ac:dyDescent="0.2"/>
    <row r="46" spans="2:2" ht="18" x14ac:dyDescent="0.25">
      <c r="B46" s="23" t="s">
        <v>21</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6" customWidth="1"/>
    <col min="2" max="2" width="90.42578125" style="6" customWidth="1"/>
    <col min="3" max="3" width="16.42578125" style="6" bestFit="1" customWidth="1"/>
    <col min="4" max="16384" width="8.85546875" style="6"/>
  </cols>
  <sheetData>
    <row r="1" spans="1:3" ht="30" customHeight="1" x14ac:dyDescent="0.2">
      <c r="A1" s="34" t="s">
        <v>111</v>
      </c>
      <c r="B1" s="35"/>
      <c r="C1" s="36"/>
    </row>
    <row r="2" spans="1:3" ht="14.25" x14ac:dyDescent="0.2">
      <c r="A2" s="97" t="s">
        <v>46</v>
      </c>
      <c r="B2" s="8"/>
      <c r="C2" s="7"/>
    </row>
    <row r="3" spans="1:3" s="19" customFormat="1" x14ac:dyDescent="0.2">
      <c r="A3" s="7"/>
      <c r="B3" s="8"/>
      <c r="C3" s="7"/>
    </row>
    <row r="4" spans="1:3" s="7" customFormat="1" ht="18" x14ac:dyDescent="0.25">
      <c r="A4" s="92" t="s">
        <v>78</v>
      </c>
      <c r="B4" s="33"/>
    </row>
    <row r="5" spans="1:3" s="7" customFormat="1" ht="57" x14ac:dyDescent="0.2">
      <c r="B5" s="98" t="s">
        <v>67</v>
      </c>
    </row>
    <row r="7" spans="1:3" ht="28.5" x14ac:dyDescent="0.2">
      <c r="B7" s="98" t="s">
        <v>79</v>
      </c>
    </row>
    <row r="9" spans="1:3" ht="14.25" x14ac:dyDescent="0.2">
      <c r="B9" s="97" t="s">
        <v>58</v>
      </c>
    </row>
    <row r="11" spans="1:3" ht="28.5" x14ac:dyDescent="0.2">
      <c r="B11" s="96" t="s">
        <v>59</v>
      </c>
    </row>
    <row r="12" spans="1:3" s="19" customFormat="1" x14ac:dyDescent="0.2"/>
    <row r="13" spans="1:3" ht="18" x14ac:dyDescent="0.25">
      <c r="A13" s="136" t="s">
        <v>3</v>
      </c>
      <c r="B13" s="136"/>
    </row>
    <row r="14" spans="1:3" s="19" customFormat="1" x14ac:dyDescent="0.2"/>
    <row r="15" spans="1:3" s="93" customFormat="1" ht="18" x14ac:dyDescent="0.2">
      <c r="A15" s="101"/>
      <c r="B15" s="99" t="s">
        <v>70</v>
      </c>
    </row>
    <row r="16" spans="1:3" s="93" customFormat="1" ht="18" x14ac:dyDescent="0.2">
      <c r="A16" s="101"/>
      <c r="B16" s="100" t="s">
        <v>68</v>
      </c>
      <c r="C16" s="95" t="s">
        <v>2</v>
      </c>
    </row>
    <row r="17" spans="1:3" ht="18" x14ac:dyDescent="0.25">
      <c r="A17" s="102"/>
      <c r="B17" s="100" t="s">
        <v>72</v>
      </c>
    </row>
    <row r="18" spans="1:3" s="19" customFormat="1" ht="18" x14ac:dyDescent="0.25">
      <c r="A18" s="102"/>
      <c r="B18" s="100" t="s">
        <v>80</v>
      </c>
    </row>
    <row r="19" spans="1:3" s="36" customFormat="1" ht="18" x14ac:dyDescent="0.25">
      <c r="A19" s="105"/>
      <c r="B19" s="100" t="s">
        <v>81</v>
      </c>
    </row>
    <row r="20" spans="1:3" s="93" customFormat="1" ht="18" x14ac:dyDescent="0.2">
      <c r="A20" s="101"/>
      <c r="B20" s="99" t="s">
        <v>69</v>
      </c>
      <c r="C20" s="94" t="s">
        <v>1</v>
      </c>
    </row>
    <row r="21" spans="1:3" ht="18" x14ac:dyDescent="0.25">
      <c r="A21" s="102"/>
      <c r="B21" s="100" t="s">
        <v>71</v>
      </c>
    </row>
    <row r="22" spans="1:3" s="7" customFormat="1" ht="18" x14ac:dyDescent="0.25">
      <c r="A22" s="103"/>
      <c r="B22" s="104" t="s">
        <v>73</v>
      </c>
    </row>
    <row r="23" spans="1:3" s="7" customFormat="1" ht="18" x14ac:dyDescent="0.25">
      <c r="A23" s="103"/>
      <c r="B23" s="9"/>
    </row>
    <row r="24" spans="1:3" s="7" customFormat="1" ht="18" x14ac:dyDescent="0.25">
      <c r="A24" s="136" t="s">
        <v>74</v>
      </c>
      <c r="B24" s="136"/>
    </row>
    <row r="25" spans="1:3" s="7" customFormat="1" ht="43.5" x14ac:dyDescent="0.25">
      <c r="A25" s="103"/>
      <c r="B25" s="100" t="s">
        <v>82</v>
      </c>
    </row>
    <row r="26" spans="1:3" s="7" customFormat="1" ht="18" x14ac:dyDescent="0.25">
      <c r="A26" s="103"/>
      <c r="B26" s="100"/>
    </row>
    <row r="27" spans="1:3" s="7" customFormat="1" ht="18" x14ac:dyDescent="0.25">
      <c r="A27" s="103"/>
      <c r="B27" s="120" t="s">
        <v>86</v>
      </c>
    </row>
    <row r="28" spans="1:3" s="7" customFormat="1" ht="18" x14ac:dyDescent="0.25">
      <c r="A28" s="103"/>
      <c r="B28" s="100" t="s">
        <v>75</v>
      </c>
    </row>
    <row r="29" spans="1:3" s="7" customFormat="1" ht="28.5" x14ac:dyDescent="0.25">
      <c r="A29" s="103"/>
      <c r="B29" s="100" t="s">
        <v>77</v>
      </c>
    </row>
    <row r="30" spans="1:3" s="7" customFormat="1" ht="18" x14ac:dyDescent="0.25">
      <c r="A30" s="103"/>
      <c r="B30" s="100"/>
    </row>
    <row r="31" spans="1:3" s="7" customFormat="1" ht="18" x14ac:dyDescent="0.25">
      <c r="A31" s="103"/>
      <c r="B31" s="120" t="s">
        <v>83</v>
      </c>
    </row>
    <row r="32" spans="1:3" s="7" customFormat="1" ht="18" x14ac:dyDescent="0.25">
      <c r="A32" s="103"/>
      <c r="B32" s="100" t="s">
        <v>76</v>
      </c>
    </row>
    <row r="33" spans="1:2" s="7" customFormat="1" ht="18" x14ac:dyDescent="0.25">
      <c r="A33" s="103"/>
      <c r="B33" s="100" t="s">
        <v>84</v>
      </c>
    </row>
    <row r="34" spans="1:2" s="7" customFormat="1" ht="18" x14ac:dyDescent="0.25">
      <c r="A34" s="103"/>
      <c r="B34" s="9"/>
    </row>
    <row r="35" spans="1:2" s="7" customFormat="1" ht="28.5" x14ac:dyDescent="0.25">
      <c r="A35" s="103"/>
      <c r="B35" s="100" t="s">
        <v>121</v>
      </c>
    </row>
    <row r="36" spans="1:2" s="7" customFormat="1" ht="18" x14ac:dyDescent="0.25">
      <c r="A36" s="103"/>
      <c r="B36" s="106" t="s">
        <v>85</v>
      </c>
    </row>
    <row r="37" spans="1:2" s="7" customFormat="1" ht="18" x14ac:dyDescent="0.25">
      <c r="A37" s="103"/>
      <c r="B37" s="9"/>
    </row>
    <row r="38" spans="1:2" ht="18" x14ac:dyDescent="0.25">
      <c r="A38" s="136" t="s">
        <v>8</v>
      </c>
      <c r="B38" s="136"/>
    </row>
    <row r="39" spans="1:2" ht="28.5" x14ac:dyDescent="0.2">
      <c r="B39" s="100" t="s">
        <v>88</v>
      </c>
    </row>
    <row r="40" spans="1:2" s="19" customFormat="1" x14ac:dyDescent="0.2"/>
    <row r="41" spans="1:2" s="19" customFormat="1" ht="14.25" x14ac:dyDescent="0.2">
      <c r="B41" s="100" t="s">
        <v>89</v>
      </c>
    </row>
    <row r="42" spans="1:2" s="19" customFormat="1" x14ac:dyDescent="0.2"/>
    <row r="43" spans="1:2" s="19" customFormat="1" ht="28.5" x14ac:dyDescent="0.2">
      <c r="B43" s="100" t="s">
        <v>87</v>
      </c>
    </row>
    <row r="44" spans="1:2" s="19" customFormat="1" x14ac:dyDescent="0.2"/>
    <row r="45" spans="1:2" ht="28.5" x14ac:dyDescent="0.2">
      <c r="B45" s="100" t="s">
        <v>90</v>
      </c>
    </row>
    <row r="46" spans="1:2" x14ac:dyDescent="0.2">
      <c r="B46" s="20"/>
    </row>
    <row r="47" spans="1:2" ht="28.5" x14ac:dyDescent="0.2">
      <c r="B47" s="100" t="s">
        <v>91</v>
      </c>
    </row>
    <row r="48" spans="1:2" x14ac:dyDescent="0.2">
      <c r="B48" s="10"/>
    </row>
    <row r="49" spans="1:2" ht="18" x14ac:dyDescent="0.25">
      <c r="A49" s="136" t="s">
        <v>6</v>
      </c>
      <c r="B49" s="136"/>
    </row>
    <row r="50" spans="1:2" ht="28.5" x14ac:dyDescent="0.2">
      <c r="B50" s="100" t="s">
        <v>122</v>
      </c>
    </row>
    <row r="51" spans="1:2" x14ac:dyDescent="0.2">
      <c r="B51" s="10"/>
    </row>
    <row r="52" spans="1:2" ht="14.25" x14ac:dyDescent="0.2">
      <c r="A52" s="107" t="s">
        <v>9</v>
      </c>
      <c r="B52" s="100" t="s">
        <v>10</v>
      </c>
    </row>
    <row r="53" spans="1:2" ht="14.25" x14ac:dyDescent="0.2">
      <c r="A53" s="107" t="s">
        <v>11</v>
      </c>
      <c r="B53" s="100" t="s">
        <v>12</v>
      </c>
    </row>
    <row r="54" spans="1:2" ht="14.25" x14ac:dyDescent="0.2">
      <c r="A54" s="107" t="s">
        <v>13</v>
      </c>
      <c r="B54" s="100" t="s">
        <v>14</v>
      </c>
    </row>
    <row r="55" spans="1:2" ht="28.5" x14ac:dyDescent="0.2">
      <c r="A55" s="96"/>
      <c r="B55" s="100" t="s">
        <v>92</v>
      </c>
    </row>
    <row r="56" spans="1:2" ht="28.5" x14ac:dyDescent="0.2">
      <c r="A56" s="96"/>
      <c r="B56" s="100" t="s">
        <v>93</v>
      </c>
    </row>
    <row r="57" spans="1:2" ht="14.25" x14ac:dyDescent="0.2">
      <c r="A57" s="107" t="s">
        <v>15</v>
      </c>
      <c r="B57" s="100" t="s">
        <v>16</v>
      </c>
    </row>
    <row r="58" spans="1:2" ht="14.25" x14ac:dyDescent="0.2">
      <c r="A58" s="96"/>
      <c r="B58" s="100" t="s">
        <v>94</v>
      </c>
    </row>
    <row r="59" spans="1:2" ht="14.25" x14ac:dyDescent="0.2">
      <c r="A59" s="96"/>
      <c r="B59" s="100" t="s">
        <v>95</v>
      </c>
    </row>
    <row r="60" spans="1:2" ht="14.25" x14ac:dyDescent="0.2">
      <c r="A60" s="107" t="s">
        <v>17</v>
      </c>
      <c r="B60" s="100" t="s">
        <v>18</v>
      </c>
    </row>
    <row r="61" spans="1:2" ht="28.5" x14ac:dyDescent="0.2">
      <c r="A61" s="96"/>
      <c r="B61" s="100" t="s">
        <v>96</v>
      </c>
    </row>
    <row r="62" spans="1:2" ht="14.25" x14ac:dyDescent="0.2">
      <c r="A62" s="107" t="s">
        <v>97</v>
      </c>
      <c r="B62" s="100" t="s">
        <v>98</v>
      </c>
    </row>
    <row r="63" spans="1:2" ht="14.25" x14ac:dyDescent="0.2">
      <c r="A63" s="108"/>
      <c r="B63" s="100" t="s">
        <v>99</v>
      </c>
    </row>
    <row r="64" spans="1:2" s="19" customFormat="1" x14ac:dyDescent="0.2">
      <c r="B64" s="11"/>
    </row>
    <row r="65" spans="1:2" s="19" customFormat="1" ht="18" x14ac:dyDescent="0.25">
      <c r="A65" s="136" t="s">
        <v>7</v>
      </c>
      <c r="B65" s="136"/>
    </row>
    <row r="66" spans="1:2" s="19" customFormat="1" ht="42.75" x14ac:dyDescent="0.2">
      <c r="B66" s="100" t="s">
        <v>100</v>
      </c>
    </row>
    <row r="67" spans="1:2" s="19" customFormat="1" x14ac:dyDescent="0.2">
      <c r="B67" s="12"/>
    </row>
    <row r="68" spans="1:2" s="7" customFormat="1" ht="18" x14ac:dyDescent="0.25">
      <c r="A68" s="136" t="s">
        <v>4</v>
      </c>
      <c r="B68" s="136"/>
    </row>
    <row r="69" spans="1:2" s="19" customFormat="1" ht="15" x14ac:dyDescent="0.25">
      <c r="A69" s="115" t="s">
        <v>5</v>
      </c>
      <c r="B69" s="116" t="s">
        <v>101</v>
      </c>
    </row>
    <row r="70" spans="1:2" s="7" customFormat="1" ht="28.5" x14ac:dyDescent="0.2">
      <c r="A70" s="109"/>
      <c r="B70" s="114" t="s">
        <v>103</v>
      </c>
    </row>
    <row r="71" spans="1:2" s="7" customFormat="1" ht="14.25" x14ac:dyDescent="0.2">
      <c r="A71" s="109"/>
      <c r="B71" s="110"/>
    </row>
    <row r="72" spans="1:2" s="19" customFormat="1" ht="15" x14ac:dyDescent="0.25">
      <c r="A72" s="115" t="s">
        <v>5</v>
      </c>
      <c r="B72" s="116" t="s">
        <v>120</v>
      </c>
    </row>
    <row r="73" spans="1:2" s="7" customFormat="1" ht="28.5" x14ac:dyDescent="0.2">
      <c r="A73" s="109"/>
      <c r="B73" s="114" t="s">
        <v>124</v>
      </c>
    </row>
    <row r="74" spans="1:2" s="7" customFormat="1" ht="14.25" x14ac:dyDescent="0.2">
      <c r="A74" s="109"/>
      <c r="B74" s="110"/>
    </row>
    <row r="75" spans="1:2" ht="15" x14ac:dyDescent="0.25">
      <c r="A75" s="115" t="s">
        <v>5</v>
      </c>
      <c r="B75" s="118" t="s">
        <v>106</v>
      </c>
    </row>
    <row r="76" spans="1:2" s="7" customFormat="1" ht="42.75" x14ac:dyDescent="0.2">
      <c r="A76" s="109"/>
      <c r="B76" s="98" t="s">
        <v>123</v>
      </c>
    </row>
    <row r="77" spans="1:2" ht="14.25" x14ac:dyDescent="0.2">
      <c r="A77" s="108"/>
      <c r="B77" s="108"/>
    </row>
    <row r="78" spans="1:2" s="19" customFormat="1" ht="15" x14ac:dyDescent="0.25">
      <c r="A78" s="115" t="s">
        <v>5</v>
      </c>
      <c r="B78" s="118" t="s">
        <v>112</v>
      </c>
    </row>
    <row r="79" spans="1:2" s="7" customFormat="1" ht="28.5" x14ac:dyDescent="0.2">
      <c r="A79" s="109"/>
      <c r="B79" s="98" t="s">
        <v>107</v>
      </c>
    </row>
    <row r="80" spans="1:2" s="19" customFormat="1" ht="14.25" x14ac:dyDescent="0.2">
      <c r="A80" s="108"/>
      <c r="B80" s="108"/>
    </row>
    <row r="81" spans="1:2" ht="15" x14ac:dyDescent="0.25">
      <c r="A81" s="115" t="s">
        <v>5</v>
      </c>
      <c r="B81" s="118" t="s">
        <v>113</v>
      </c>
    </row>
    <row r="82" spans="1:2" s="7" customFormat="1" ht="14.25" x14ac:dyDescent="0.2">
      <c r="A82" s="109"/>
      <c r="B82" s="113" t="s">
        <v>108</v>
      </c>
    </row>
    <row r="83" spans="1:2" s="7" customFormat="1" ht="14.25" x14ac:dyDescent="0.2">
      <c r="A83" s="109"/>
      <c r="B83" s="113" t="s">
        <v>109</v>
      </c>
    </row>
    <row r="84" spans="1:2" s="7" customFormat="1" ht="14.25" x14ac:dyDescent="0.2">
      <c r="A84" s="109"/>
      <c r="B84" s="113" t="s">
        <v>110</v>
      </c>
    </row>
    <row r="85" spans="1:2" ht="15" x14ac:dyDescent="0.25">
      <c r="A85" s="108"/>
      <c r="B85" s="112"/>
    </row>
    <row r="86" spans="1:2" ht="15" x14ac:dyDescent="0.25">
      <c r="A86" s="115" t="s">
        <v>5</v>
      </c>
      <c r="B86" s="118" t="s">
        <v>114</v>
      </c>
    </row>
    <row r="87" spans="1:2" s="7" customFormat="1" ht="42.75" x14ac:dyDescent="0.2">
      <c r="A87" s="109"/>
      <c r="B87" s="98" t="s">
        <v>102</v>
      </c>
    </row>
    <row r="88" spans="1:2" s="7" customFormat="1" ht="14.25" x14ac:dyDescent="0.2">
      <c r="A88" s="109"/>
      <c r="B88" s="111" t="s">
        <v>104</v>
      </c>
    </row>
    <row r="89" spans="1:2" s="7" customFormat="1" ht="57" x14ac:dyDescent="0.2">
      <c r="A89" s="109"/>
      <c r="B89" s="117" t="s">
        <v>105</v>
      </c>
    </row>
    <row r="90" spans="1:2" ht="14.25" x14ac:dyDescent="0.2">
      <c r="A90" s="108"/>
      <c r="B90" s="108"/>
    </row>
    <row r="91" spans="1:2" ht="15" x14ac:dyDescent="0.25">
      <c r="A91" s="115" t="s">
        <v>5</v>
      </c>
      <c r="B91" s="119" t="s">
        <v>115</v>
      </c>
    </row>
    <row r="92" spans="1:2" ht="28.5" x14ac:dyDescent="0.2">
      <c r="A92" s="96"/>
      <c r="B92" s="113" t="s">
        <v>19</v>
      </c>
    </row>
    <row r="94" spans="1:2" x14ac:dyDescent="0.2">
      <c r="A94" s="27" t="s">
        <v>51</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19" customWidth="1"/>
    <col min="2" max="2" width="82.140625" style="19" customWidth="1"/>
    <col min="3" max="16384" width="8.85546875" style="15"/>
  </cols>
  <sheetData>
    <row r="1" spans="1:4" ht="30" customHeight="1" x14ac:dyDescent="0.2">
      <c r="A1" s="34" t="s">
        <v>49</v>
      </c>
      <c r="B1" s="34"/>
      <c r="C1" s="39"/>
      <c r="D1" s="39"/>
    </row>
    <row r="2" spans="1:4" ht="15" x14ac:dyDescent="0.2">
      <c r="A2" s="36"/>
      <c r="B2" s="40"/>
      <c r="C2" s="39"/>
      <c r="D2" s="39"/>
    </row>
    <row r="3" spans="1:4" ht="15" x14ac:dyDescent="0.2">
      <c r="A3" s="37"/>
      <c r="B3" s="30" t="s">
        <v>50</v>
      </c>
      <c r="C3" s="38"/>
    </row>
    <row r="4" spans="1:4" ht="14.25" x14ac:dyDescent="0.2">
      <c r="A4" s="13"/>
      <c r="B4" s="32" t="s">
        <v>46</v>
      </c>
      <c r="C4" s="14"/>
    </row>
    <row r="5" spans="1:4" ht="15" x14ac:dyDescent="0.2">
      <c r="A5" s="13"/>
      <c r="B5" s="16"/>
      <c r="C5" s="14"/>
    </row>
    <row r="6" spans="1:4" ht="15.75" x14ac:dyDescent="0.25">
      <c r="A6" s="13"/>
      <c r="B6" s="17" t="s">
        <v>51</v>
      </c>
      <c r="C6" s="14"/>
    </row>
    <row r="7" spans="1:4" ht="15" x14ac:dyDescent="0.2">
      <c r="A7" s="13"/>
      <c r="B7" s="16"/>
      <c r="C7" s="14"/>
    </row>
    <row r="8" spans="1:4" ht="30" x14ac:dyDescent="0.2">
      <c r="A8" s="13"/>
      <c r="B8" s="16" t="s">
        <v>52</v>
      </c>
      <c r="C8" s="14"/>
    </row>
    <row r="9" spans="1:4" ht="15" x14ac:dyDescent="0.2">
      <c r="A9" s="13"/>
      <c r="B9" s="16"/>
      <c r="C9" s="14"/>
    </row>
    <row r="10" spans="1:4" ht="46.5" x14ac:dyDescent="0.25">
      <c r="A10" s="13"/>
      <c r="B10" s="16" t="s">
        <v>53</v>
      </c>
      <c r="C10" s="14"/>
    </row>
    <row r="11" spans="1:4" ht="15" x14ac:dyDescent="0.2">
      <c r="A11" s="13"/>
      <c r="B11" s="16"/>
      <c r="C11" s="14"/>
    </row>
    <row r="12" spans="1:4" ht="45" x14ac:dyDescent="0.2">
      <c r="A12" s="13"/>
      <c r="B12" s="16" t="s">
        <v>54</v>
      </c>
      <c r="C12" s="14"/>
    </row>
    <row r="13" spans="1:4" ht="15" x14ac:dyDescent="0.2">
      <c r="A13" s="13"/>
      <c r="B13" s="16"/>
      <c r="C13" s="14"/>
    </row>
    <row r="14" spans="1:4" ht="60" x14ac:dyDescent="0.2">
      <c r="A14" s="13"/>
      <c r="B14" s="16" t="s">
        <v>55</v>
      </c>
      <c r="C14" s="14"/>
    </row>
    <row r="15" spans="1:4" ht="15" x14ac:dyDescent="0.2">
      <c r="A15" s="13"/>
      <c r="B15" s="16"/>
      <c r="C15" s="14"/>
    </row>
    <row r="16" spans="1:4" ht="45.75" x14ac:dyDescent="0.2">
      <c r="A16" s="13"/>
      <c r="B16" s="16" t="s">
        <v>56</v>
      </c>
      <c r="C16" s="14"/>
    </row>
    <row r="17" spans="1:3" ht="15" x14ac:dyDescent="0.2">
      <c r="A17" s="13"/>
      <c r="B17" s="16"/>
      <c r="C17" s="14"/>
    </row>
    <row r="18" spans="1:3" ht="15.75" x14ac:dyDescent="0.25">
      <c r="A18" s="13"/>
      <c r="B18" s="17" t="s">
        <v>57</v>
      </c>
      <c r="C18" s="14"/>
    </row>
    <row r="19" spans="1:3" ht="15" x14ac:dyDescent="0.2">
      <c r="A19" s="13"/>
      <c r="B19" s="31" t="s">
        <v>47</v>
      </c>
      <c r="C19" s="14"/>
    </row>
    <row r="20" spans="1:3" ht="15" x14ac:dyDescent="0.2">
      <c r="A20" s="13"/>
      <c r="B20" s="18"/>
      <c r="C20" s="14"/>
    </row>
    <row r="21" spans="1:3" x14ac:dyDescent="0.2">
      <c r="A21" s="13"/>
      <c r="B21" s="13"/>
      <c r="C21" s="14"/>
    </row>
    <row r="22" spans="1:3" x14ac:dyDescent="0.2">
      <c r="A22" s="13"/>
      <c r="B22" s="13"/>
      <c r="C22" s="14"/>
    </row>
    <row r="23" spans="1:3" x14ac:dyDescent="0.2">
      <c r="A23" s="13"/>
      <c r="B23" s="13"/>
      <c r="C23" s="14"/>
    </row>
    <row r="24" spans="1:3" x14ac:dyDescent="0.2">
      <c r="A24" s="13"/>
      <c r="B24" s="13"/>
      <c r="C24" s="14"/>
    </row>
    <row r="25" spans="1:3" x14ac:dyDescent="0.2">
      <c r="A25" s="13"/>
      <c r="B25" s="13"/>
      <c r="C25" s="14"/>
    </row>
    <row r="26" spans="1:3" x14ac:dyDescent="0.2">
      <c r="A26" s="13"/>
      <c r="B26" s="13"/>
      <c r="C26" s="14"/>
    </row>
    <row r="27" spans="1:3" x14ac:dyDescent="0.2">
      <c r="A27" s="13"/>
      <c r="B27" s="13"/>
      <c r="C27" s="14"/>
    </row>
    <row r="28" spans="1:3" x14ac:dyDescent="0.2">
      <c r="A28" s="13"/>
      <c r="B28" s="13"/>
      <c r="C28" s="14"/>
    </row>
    <row r="29" spans="1:3" x14ac:dyDescent="0.2">
      <c r="A29" s="13"/>
      <c r="B29" s="13"/>
      <c r="C29" s="14"/>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Saleh Darwish</cp:lastModifiedBy>
  <cp:lastPrinted>2018-02-12T20:25:38Z</cp:lastPrinted>
  <dcterms:created xsi:type="dcterms:W3CDTF">2010-06-09T16:05:03Z</dcterms:created>
  <dcterms:modified xsi:type="dcterms:W3CDTF">2018-04-19T20:00:15Z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