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eek\Desktop\"/>
    </mc:Choice>
  </mc:AlternateContent>
  <bookViews>
    <workbookView xWindow="0" yWindow="0" windowWidth="20490" windowHeight="77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GanttChart!$A$1:$BK$42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A20" i="9" l="1"/>
  <c r="A21" i="9" s="1"/>
  <c r="F42" i="9" l="1"/>
  <c r="F41" i="9"/>
  <c r="F47" i="9" l="1"/>
  <c r="F45" i="9"/>
  <c r="F8" i="9"/>
  <c r="F48" i="9" l="1"/>
  <c r="F46" i="9"/>
  <c r="H6" i="9" l="1"/>
  <c r="H5" i="9" s="1"/>
  <c r="H7" i="9" l="1"/>
  <c r="H4" i="9"/>
  <c r="A8"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H7" i="9"/>
  <c r="BI7" i="9" l="1"/>
  <c r="BJ7" i="9" l="1"/>
  <c r="BK7" i="9" l="1"/>
  <c r="A9" i="9" l="1"/>
  <c r="A10" i="9" s="1"/>
  <c r="A11" i="9" s="1"/>
  <c r="A15" i="9" l="1"/>
  <c r="A17" i="9" s="1"/>
  <c r="A22" i="9" s="1"/>
  <c r="A23" i="9" s="1"/>
  <c r="A24" i="9" s="1"/>
  <c r="A25" i="9" l="1"/>
  <c r="A26" i="9" s="1"/>
  <c r="A28" i="9" s="1"/>
  <c r="A29" i="9" s="1"/>
  <c r="A30" i="9" s="1"/>
  <c r="A31" i="9" s="1"/>
  <c r="A32" i="9" s="1"/>
  <c r="A33" i="9" s="1"/>
  <c r="A34" i="9" l="1"/>
  <c r="A35" i="9" s="1"/>
  <c r="A36" i="9" s="1"/>
  <c r="A37" i="9" s="1"/>
  <c r="A38" i="9" s="1"/>
  <c r="A39" i="9" s="1"/>
  <c r="A40" i="9" s="1"/>
</calcChain>
</file>

<file path=xl/comments1.xml><?xml version="1.0" encoding="utf-8"?>
<comments xmlns="http://schemas.openxmlformats.org/spreadsheetml/2006/main">
  <authors>
    <author>Vertex42</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E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F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<sst xmlns="http://schemas.openxmlformats.org/spreadsheetml/2006/main" count="201" uniqueCount="175">
  <si>
    <t>WBS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</si>
  <si>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</si>
  <si>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</si>
  <si>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</si>
  <si>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</si>
  <si>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</si>
  <si>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</si>
  <si>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</si>
  <si>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</si>
  <si>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</si>
  <si>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</si>
  <si>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</si>
  <si>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</si>
  <si>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</si>
  <si>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</si>
  <si>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</si>
  <si>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</si>
  <si>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</si>
  <si>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</si>
  <si>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</si>
  <si>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</si>
  <si>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</si>
  <si>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</si>
  <si>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</si>
  <si>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</si>
  <si>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</si>
  <si>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</si>
  <si>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</si>
  <si>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</si>
  <si>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</si>
  <si>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</si>
  <si>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</si>
  <si>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</si>
  <si>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</si>
  <si>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</si>
  <si>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</si>
  <si>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</si>
  <si>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</si>
  <si>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</si>
  <si>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</si>
  <si>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</si>
  <si>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</si>
  <si>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</si>
  <si>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</si>
  <si>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</si>
  <si>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</si>
  <si>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</si>
  <si>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</si>
  <si>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</si>
  <si>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</si>
  <si>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</si>
  <si>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</si>
  <si>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</si>
  <si>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</si>
  <si>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</si>
  <si>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</si>
  <si>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</si>
  <si>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</si>
  <si>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</si>
  <si>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</si>
  <si>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</si>
  <si>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</si>
  <si>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</si>
  <si>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</si>
  <si>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</si>
  <si>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</si>
  <si>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</si>
  <si>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 DONE</t>
  </si>
  <si>
    <t>WORK DAYS</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</si>
  <si>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</si>
  <si>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</si>
  <si>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</si>
  <si>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</si>
  <si>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</si>
  <si>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</si>
  <si>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</si>
  <si>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</si>
  <si>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</si>
  <si>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</si>
  <si>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</si>
  <si>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</si>
  <si>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</si>
  <si>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</si>
  <si>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</si>
  <si>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</si>
  <si>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</si>
  <si>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</si>
  <si>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</si>
  <si>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</si>
  <si>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</si>
  <si>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</si>
  <si>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</si>
  <si>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</si>
  <si>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</si>
  <si>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</si>
  <si>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</si>
  <si>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</si>
  <si>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</si>
  <si>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</si>
  <si>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</si>
  <si>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</si>
  <si>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</si>
  <si>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</si>
  <si>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</si>
  <si>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</si>
  <si>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</si>
  <si>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</si>
  <si>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</si>
  <si>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</si>
  <si>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</si>
  <si>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</si>
  <si>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</si>
  <si>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</si>
  <si>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</si>
  <si>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</si>
  <si>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</si>
  <si>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</si>
  <si>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</si>
  <si>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</si>
  <si>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</si>
  <si>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</si>
  <si>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</si>
  <si>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</si>
  <si>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</si>
  <si>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</si>
  <si>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</si>
  <si>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</si>
  <si>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</si>
  <si>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</si>
  <si>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</si>
  <si>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</si>
  <si>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</si>
  <si>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[PBT Booking Travelling] Project Schedule</t>
  </si>
  <si>
    <t>[Suez canal university]</t>
  </si>
  <si>
    <t>All member</t>
  </si>
  <si>
    <t>Discuss features</t>
  </si>
  <si>
    <t>Translate Entire Problem Statement</t>
  </si>
  <si>
    <t>Ahmed Eid</t>
  </si>
  <si>
    <t xml:space="preserve">Create project plan </t>
  </si>
  <si>
    <t>Saleh Darwish</t>
  </si>
  <si>
    <t>user stories</t>
  </si>
  <si>
    <t>Ahmed Eid &amp; Saleh</t>
  </si>
  <si>
    <t>project Schedule</t>
  </si>
  <si>
    <t>1.4.2</t>
  </si>
  <si>
    <t>Function and non function requirements</t>
  </si>
  <si>
    <t>Estimated time for task</t>
  </si>
  <si>
    <t>1.4.1</t>
  </si>
  <si>
    <t>Roles and responsibilities</t>
  </si>
  <si>
    <t>Write project Scenario</t>
  </si>
  <si>
    <t>1.5.1</t>
  </si>
  <si>
    <t>1.5.3</t>
  </si>
  <si>
    <t xml:space="preserve">Sprint 1 Planning </t>
  </si>
  <si>
    <t xml:space="preserve">   Initial Scenario</t>
  </si>
  <si>
    <t xml:space="preserve">   Extreme Scenario</t>
  </si>
  <si>
    <t>Ahmed Adel</t>
  </si>
  <si>
    <t>1.5.4</t>
  </si>
  <si>
    <t>Constrains</t>
  </si>
  <si>
    <t xml:space="preserve">Ahmed Adel </t>
  </si>
  <si>
    <t>…………..</t>
  </si>
  <si>
    <t>Ibrahim rashed</t>
  </si>
  <si>
    <t>Storyboard</t>
  </si>
  <si>
    <t>Website Wireframe</t>
  </si>
  <si>
    <t>Website mockup</t>
  </si>
  <si>
    <t>Design gui of agent section using html&amp;css&amp;javascript</t>
  </si>
  <si>
    <t>Abdalla Mousa</t>
  </si>
  <si>
    <t>Create Sql server database</t>
  </si>
  <si>
    <t>Mustafa Elkhouly</t>
  </si>
  <si>
    <t>Design gui of Booking section using html&amp;css&amp;javascript</t>
  </si>
  <si>
    <t>Connect database with Website pages using .net technology,c#,asp.net and mvc</t>
  </si>
  <si>
    <t>Backlog</t>
  </si>
  <si>
    <t>discuss project idea    (Brain storming )</t>
  </si>
  <si>
    <t>Sprint 2 Agent Section</t>
  </si>
  <si>
    <t>Sprint 3 Booking Section</t>
  </si>
  <si>
    <t>Section Sketching</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</si>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</sst>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5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7" fillId="0" borderId="14" xfId="0" applyFont="1" applyBorder="1" applyAlignment="1">
      <alignment horizontal="left" wrapText="1"/>
    </xf>
    <xf numFmtId="0" fontId="4" fillId="0" borderId="14" xfId="0" applyFont="1" applyBorder="1" applyAlignment="1">
      <alignment horizontal="left" wrapText="1"/>
    </xf>
    <xf numFmtId="0" fontId="27" fillId="0" borderId="14" xfId="0" applyFont="1" applyBorder="1" applyAlignment="1">
      <alignment horizontal="left"/>
    </xf>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Fill="1" applyBorder="1" applyProtection="1">
      <protection locked="0"/>
    </xf>
    <xf numFmtId="0" fontId="30" fillId="0" borderId="0" xfId="0" applyFont="1" applyAlignment="1">
      <alignment vertical="center"/>
    </xf>
    <xf numFmtId="0" fontId="27" fillId="0" borderId="15" xfId="0" applyFont="1" applyBorder="1" applyAlignment="1">
      <alignment horizontal="left" wrapText="1"/>
    </xf>
    <xf numFmtId="0" fontId="28" fillId="0" borderId="14" xfId="34" applyFont="1" applyBorder="1" applyAlignment="1" applyProtection="1">
      <alignment horizontal="left" wrapText="1"/>
    </xf>
    <xf numFmtId="0" fontId="35" fillId="0" borderId="15" xfId="34" applyFont="1" applyBorder="1" applyAlignment="1" applyProtection="1">
      <alignment wrapText="1"/>
    </xf>
    <xf numFmtId="0" fontId="31" fillId="0" borderId="0" xfId="0" applyFont="1" applyFill="1" applyBorder="1" applyAlignment="1"/>
    <xf numFmtId="0" fontId="30" fillId="0" borderId="0" xfId="0" applyFont="1" applyFill="1" applyBorder="1" applyAlignment="1">
      <alignment horizontal="left" vertical="center"/>
    </xf>
    <xf numFmtId="0" fontId="29"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7" fillId="0" borderId="0" xfId="0" applyFont="1" applyBorder="1" applyAlignment="1">
      <alignment horizontal="left" wrapText="1"/>
    </xf>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40" fillId="0" borderId="0" xfId="0" applyNumberFormat="1" applyFont="1" applyAlignment="1" applyProtection="1">
      <alignment vertical="center"/>
      <protection locked="0"/>
    </xf>
    <xf numFmtId="0" fontId="42" fillId="24" borderId="10" xfId="0" applyNumberFormat="1" applyFont="1" applyFill="1" applyBorder="1" applyAlignment="1" applyProtection="1">
      <alignment horizontal="left" vertical="center"/>
    </xf>
    <xf numFmtId="0" fontId="42" fillId="24" borderId="10" xfId="0" applyFont="1" applyFill="1" applyBorder="1" applyAlignment="1" applyProtection="1">
      <alignment vertical="center"/>
    </xf>
    <xf numFmtId="0" fontId="38" fillId="24" borderId="10" xfId="0" applyFont="1" applyFill="1" applyBorder="1" applyAlignment="1" applyProtection="1">
      <alignment vertical="center"/>
    </xf>
    <xf numFmtId="1" fontId="38" fillId="24" borderId="10" xfId="40" applyNumberFormat="1" applyFont="1" applyFill="1" applyBorder="1" applyAlignment="1" applyProtection="1">
      <alignment horizontal="center" vertical="center"/>
    </xf>
    <xf numFmtId="9" fontId="38" fillId="24" borderId="10" xfId="40"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5" borderId="12" xfId="0" applyNumberFormat="1" applyFont="1" applyFill="1" applyBorder="1" applyAlignment="1" applyProtection="1">
      <alignment horizontal="center" vertical="center"/>
    </xf>
    <xf numFmtId="9" fontId="43" fillId="25" borderId="12" xfId="40" applyFont="1" applyFill="1" applyBorder="1" applyAlignment="1" applyProtection="1">
      <alignment horizontal="center" vertical="center"/>
    </xf>
    <xf numFmtId="1" fontId="43" fillId="0" borderId="12" xfId="0" applyNumberFormat="1" applyFont="1" applyBorder="1" applyAlignment="1" applyProtection="1">
      <alignment horizontal="center" vertical="center"/>
    </xf>
    <xf numFmtId="0" fontId="44" fillId="0" borderId="10" xfId="0" applyFont="1" applyFill="1" applyBorder="1" applyAlignment="1" applyProtection="1">
      <alignment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1" fillId="24" borderId="0" xfId="0" applyFont="1" applyFill="1" applyAlignment="1" applyProtection="1">
      <alignment vertical="center"/>
    </xf>
    <xf numFmtId="0" fontId="46" fillId="23" borderId="0" xfId="0" applyFont="1" applyFill="1" applyBorder="1" applyAlignment="1" applyProtection="1">
      <alignment vertical="center"/>
    </xf>
    <xf numFmtId="0" fontId="47" fillId="24" borderId="0" xfId="0" applyFont="1" applyFill="1" applyAlignment="1" applyProtection="1">
      <alignment vertical="center"/>
    </xf>
    <xf numFmtId="0" fontId="47"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38" fillId="24" borderId="0" xfId="0" applyFont="1" applyFill="1" applyAlignment="1" applyProtection="1">
      <alignment vertical="center"/>
    </xf>
    <xf numFmtId="0" fontId="43" fillId="22" borderId="11" xfId="0" applyFont="1" applyFill="1" applyBorder="1" applyAlignment="1" applyProtection="1">
      <alignment vertical="center"/>
    </xf>
    <xf numFmtId="1" fontId="43" fillId="0" borderId="12" xfId="0" applyNumberFormat="1" applyFont="1" applyFill="1" applyBorder="1" applyAlignment="1" applyProtection="1">
      <alignment horizontal="center" vertical="center"/>
    </xf>
    <xf numFmtId="0" fontId="43" fillId="0" borderId="12" xfId="0" applyFont="1" applyBorder="1" applyAlignment="1" applyProtection="1">
      <alignment vertical="center"/>
    </xf>
    <xf numFmtId="0" fontId="43"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2" fillId="24" borderId="16" xfId="0" applyNumberFormat="1" applyFont="1" applyFill="1" applyBorder="1" applyAlignment="1" applyProtection="1">
      <alignment horizontal="left" vertical="center"/>
    </xf>
    <xf numFmtId="0" fontId="42" fillId="24" borderId="16" xfId="0" applyFont="1" applyFill="1" applyBorder="1" applyAlignment="1" applyProtection="1">
      <alignment vertical="center"/>
    </xf>
    <xf numFmtId="0" fontId="38" fillId="24" borderId="16" xfId="0" applyFont="1" applyFill="1" applyBorder="1" applyAlignment="1" applyProtection="1">
      <alignment vertical="center"/>
    </xf>
    <xf numFmtId="1" fontId="38" fillId="24" borderId="16" xfId="40" applyNumberFormat="1" applyFont="1" applyFill="1" applyBorder="1" applyAlignment="1" applyProtection="1">
      <alignment horizontal="center" vertical="center"/>
    </xf>
    <xf numFmtId="9" fontId="38" fillId="24" borderId="16" xfId="40" applyFont="1" applyFill="1" applyBorder="1" applyAlignment="1" applyProtection="1">
      <alignment horizontal="center" vertical="center"/>
    </xf>
    <xf numFmtId="1" fontId="38"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49" fillId="24" borderId="16" xfId="0" applyNumberFormat="1" applyFont="1" applyFill="1" applyBorder="1" applyAlignment="1" applyProtection="1">
      <alignment horizontal="center" vertical="center"/>
    </xf>
    <xf numFmtId="1" fontId="50" fillId="0" borderId="12" xfId="0" applyNumberFormat="1" applyFont="1" applyBorder="1" applyAlignment="1" applyProtection="1">
      <alignment horizontal="center" vertical="center"/>
    </xf>
    <xf numFmtId="1" fontId="49" fillId="24" borderId="10" xfId="0" applyNumberFormat="1" applyFont="1" applyFill="1" applyBorder="1" applyAlignment="1" applyProtection="1">
      <alignment horizontal="center" vertical="center"/>
    </xf>
    <xf numFmtId="1" fontId="49" fillId="0" borderId="10" xfId="0" applyNumberFormat="1" applyFont="1" applyFill="1" applyBorder="1" applyAlignment="1" applyProtection="1">
      <alignment horizontal="center" vertical="center"/>
    </xf>
    <xf numFmtId="0" fontId="49" fillId="24" borderId="0" xfId="0" applyFont="1" applyFill="1" applyAlignment="1" applyProtection="1">
      <alignment vertical="center"/>
    </xf>
    <xf numFmtId="1" fontId="50" fillId="0" borderId="12" xfId="0" applyNumberFormat="1" applyFont="1" applyFill="1" applyBorder="1" applyAlignment="1" applyProtection="1">
      <alignment horizontal="center" vertical="center"/>
    </xf>
    <xf numFmtId="0" fontId="38" fillId="24"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51" fillId="0" borderId="0" xfId="0" applyNumberFormat="1"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0" fontId="52" fillId="0" borderId="20" xfId="0" applyNumberFormat="1" applyFont="1" applyFill="1" applyBorder="1" applyAlignment="1" applyProtection="1">
      <alignment horizontal="left" vertical="center"/>
    </xf>
    <xf numFmtId="0" fontId="52" fillId="0" borderId="20" xfId="0" applyFont="1" applyFill="1" applyBorder="1" applyAlignment="1" applyProtection="1">
      <alignment horizontal="left" vertical="center"/>
    </xf>
    <xf numFmtId="0" fontId="52" fillId="0" borderId="20" xfId="0" applyFont="1" applyFill="1" applyBorder="1" applyAlignment="1" applyProtection="1">
      <alignment horizontal="center" vertical="center" wrapText="1"/>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38"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38" fillId="0" borderId="10" xfId="0" applyFont="1" applyFill="1" applyBorder="1" applyAlignment="1" applyProtection="1">
      <alignment horizontal="left" vertical="center" wrapText="1" indent="1"/>
    </xf>
    <xf numFmtId="0" fontId="41" fillId="0" borderId="24" xfId="0" applyNumberFormat="1" applyFont="1" applyFill="1" applyBorder="1" applyAlignment="1" applyProtection="1">
      <alignment horizontal="center" vertical="center"/>
      <protection locked="0"/>
    </xf>
    <xf numFmtId="0" fontId="42"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5"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5"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4"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65" fillId="0" borderId="0" xfId="0" applyFont="1"/>
    <xf numFmtId="0" fontId="64" fillId="0" borderId="0" xfId="0" applyFont="1" applyFill="1" applyBorder="1" applyAlignment="1"/>
    <xf numFmtId="164" fontId="41" fillId="0" borderId="17" xfId="0" applyNumberFormat="1" applyFont="1" applyFill="1" applyBorder="1" applyAlignment="1" applyProtection="1">
      <alignment horizontal="center" vertical="center" shrinkToFit="1"/>
      <protection locked="0"/>
    </xf>
    <xf numFmtId="164" fontId="41" fillId="0" borderId="24" xfId="0" applyNumberFormat="1" applyFont="1" applyFill="1" applyBorder="1" applyAlignment="1" applyProtection="1">
      <alignment horizontal="center" vertical="center" shrinkToFit="1"/>
      <protection locked="0"/>
    </xf>
    <xf numFmtId="0" fontId="48" fillId="0" borderId="18" xfId="0" applyNumberFormat="1" applyFont="1" applyFill="1" applyBorder="1" applyAlignment="1" applyProtection="1">
      <alignment horizontal="center" vertical="center"/>
    </xf>
    <xf numFmtId="0" fontId="48" fillId="0" borderId="13" xfId="0" applyNumberFormat="1" applyFont="1" applyFill="1" applyBorder="1" applyAlignment="1" applyProtection="1">
      <alignment horizontal="center" vertical="center"/>
    </xf>
    <xf numFmtId="0" fontId="48" fillId="0" borderId="19"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9"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0" fontId="57" fillId="0" borderId="0" xfId="0" applyFont="1" applyFill="1" applyBorder="1" applyAlignment="1">
      <alignment horizontal="left"/>
    </xf>
    <xf numFmtId="0" fontId="38" fillId="27" borderId="10" xfId="0" applyFont="1" applyFill="1" applyBorder="1" applyAlignment="1" applyProtection="1">
      <alignment horizontal="left" vertical="center"/>
    </xf>
    <xf numFmtId="0" fontId="38" fillId="26" borderId="10" xfId="0" applyFont="1" applyFill="1" applyBorder="1" applyAlignment="1" applyProtection="1">
      <alignment horizontal="left" vertical="center"/>
    </xf>
    <xf numFmtId="0" fontId="38" fillId="28" borderId="10" xfId="0"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E$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152400</xdr:colOff>
      <xdr:row>5</xdr:row>
      <xdr:rowOff>142875</xdr:rowOff>
    </xdr:from>
    <xdr:to>
      <xdr:col>25</xdr:col>
      <xdr:colOff>155762</xdr:colOff>
      <xdr:row>9</xdr:row>
      <xdr:rowOff>181286</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6</xdr:col>
          <xdr:colOff>95250</xdr:colOff>
          <xdr:row>1</xdr:row>
          <xdr:rowOff>123825</xdr:rowOff>
        </xdr:from>
        <xdr:to>
          <xdr:col>24</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K49"/>
  <sheetViews>
    <sheetView showGridLines="0" tabSelected="1" zoomScale="85" zoomScaleNormal="85" workbookViewId="0">
      <pane ySplit="7" topLeftCell="A14" activePane="bottomLeft" state="frozen"/>
      <selection pane="bottomLeft" activeCell="C30" sqref="C30"/>
    </sheetView>
  </sheetViews>
  <sheetFormatPr defaultColWidth="9.140625" defaultRowHeight="12.75" x14ac:dyDescent="0.2"/>
  <cols>
    <col min="1" max="1" width="6.85546875" style="5" customWidth="1"/>
    <col min="2" max="2" width="22.28515625" style="1" customWidth="1"/>
    <col min="3" max="3" width="16" style="1" customWidth="1"/>
    <col min="4" max="4" width="20" style="1" customWidth="1"/>
    <col min="5" max="5" width="6.7109375" style="1" customWidth="1"/>
    <col min="6" max="6" width="6.42578125" style="1" customWidth="1"/>
    <col min="7" max="7" width="1.85546875" style="1" customWidth="1"/>
    <col min="8" max="63" width="2.42578125" style="1" customWidth="1"/>
    <col min="64" max="16384" width="9.140625" style="3"/>
  </cols>
  <sheetData>
    <row r="1" spans="1:63" ht="30" customHeight="1" x14ac:dyDescent="0.2">
      <c r="A1" s="105" t="s">
        <v>132</v>
      </c>
      <c r="B1" s="44"/>
      <c r="C1" s="44"/>
      <c r="F1" s="111"/>
      <c r="H1" s="149" t="s">
        <v>73</v>
      </c>
      <c r="I1" s="149"/>
      <c r="J1" s="149"/>
      <c r="K1" s="149"/>
      <c r="L1" s="149"/>
      <c r="M1" s="149"/>
      <c r="N1" s="149"/>
      <c r="O1" s="149"/>
      <c r="P1" s="149"/>
      <c r="Q1" s="149"/>
      <c r="R1" s="149"/>
      <c r="S1" s="149"/>
      <c r="T1" s="149"/>
      <c r="U1" s="149"/>
      <c r="V1" s="149"/>
      <c r="W1" s="149"/>
      <c r="X1" s="149"/>
      <c r="Y1" s="149"/>
      <c r="Z1" s="149"/>
      <c r="AA1" s="149"/>
      <c r="AB1" s="149"/>
    </row>
    <row r="2" spans="1:63" ht="18" customHeight="1" x14ac:dyDescent="0.2">
      <c r="A2" s="48" t="s">
        <v>133</v>
      </c>
      <c r="B2" s="21"/>
      <c r="C2" s="21"/>
      <c r="E2" s="2"/>
    </row>
    <row r="3" spans="1:63" ht="14.25" x14ac:dyDescent="0.2">
      <c r="A3" s="48"/>
      <c r="B3" s="45"/>
      <c r="C3" s="4"/>
      <c r="D3" s="4"/>
      <c r="E3" s="2"/>
      <c r="H3" s="28"/>
      <c r="I3" s="28"/>
      <c r="J3" s="28"/>
      <c r="K3" s="28"/>
      <c r="L3" s="28"/>
      <c r="M3" s="28"/>
      <c r="N3" s="28"/>
      <c r="O3" s="28"/>
      <c r="P3" s="28"/>
      <c r="Q3" s="28"/>
      <c r="R3" s="28"/>
      <c r="S3" s="28"/>
      <c r="T3" s="28"/>
      <c r="U3" s="28"/>
      <c r="V3" s="28"/>
      <c r="W3" s="28"/>
      <c r="X3" s="28"/>
    </row>
    <row r="4" spans="1:63" ht="17.25" customHeight="1" x14ac:dyDescent="0.2">
      <c r="A4" s="94"/>
      <c r="B4" s="97" t="s">
        <v>70</v>
      </c>
      <c r="C4" s="142">
        <v>43157</v>
      </c>
      <c r="D4" s="97" t="s">
        <v>69</v>
      </c>
      <c r="E4" s="108">
        <v>1</v>
      </c>
      <c r="F4" s="95"/>
      <c r="G4" s="47"/>
      <c r="H4" s="143" t="str">
        <f>"Week "&amp;(H6-($C$4-WEEKDAY($C$4,1)+2))/7+1</f>
        <v>Week 1</v>
      </c>
      <c r="I4" s="144"/>
      <c r="J4" s="144"/>
      <c r="K4" s="144"/>
      <c r="L4" s="144"/>
      <c r="M4" s="144"/>
      <c r="N4" s="145"/>
      <c r="O4" s="143" t="str">
        <f>"Week "&amp;(O6-($C$4-WEEKDAY($C$4,1)+2))/7+1</f>
        <v>Week 2</v>
      </c>
      <c r="P4" s="144"/>
      <c r="Q4" s="144"/>
      <c r="R4" s="144"/>
      <c r="S4" s="144"/>
      <c r="T4" s="144"/>
      <c r="U4" s="145"/>
      <c r="V4" s="143" t="str">
        <f>"Week "&amp;(V6-($C$4-WEEKDAY($C$4,1)+2))/7+1</f>
        <v>Week 3</v>
      </c>
      <c r="W4" s="144"/>
      <c r="X4" s="144"/>
      <c r="Y4" s="144"/>
      <c r="Z4" s="144"/>
      <c r="AA4" s="144"/>
      <c r="AB4" s="145"/>
      <c r="AC4" s="143" t="str">
        <f>"Week "&amp;(AC6-($C$4-WEEKDAY($C$4,1)+2))/7+1</f>
        <v>Week 4</v>
      </c>
      <c r="AD4" s="144"/>
      <c r="AE4" s="144"/>
      <c r="AF4" s="144"/>
      <c r="AG4" s="144"/>
      <c r="AH4" s="144"/>
      <c r="AI4" s="145"/>
      <c r="AJ4" s="143" t="str">
        <f>"Week "&amp;(AJ6-($C$4-WEEKDAY($C$4,1)+2))/7+1</f>
        <v>Week 5</v>
      </c>
      <c r="AK4" s="144"/>
      <c r="AL4" s="144"/>
      <c r="AM4" s="144"/>
      <c r="AN4" s="144"/>
      <c r="AO4" s="144"/>
      <c r="AP4" s="145"/>
      <c r="AQ4" s="143" t="str">
        <f>"Week "&amp;(AQ6-($C$4-WEEKDAY($C$4,1)+2))/7+1</f>
        <v>Week 6</v>
      </c>
      <c r="AR4" s="144"/>
      <c r="AS4" s="144"/>
      <c r="AT4" s="144"/>
      <c r="AU4" s="144"/>
      <c r="AV4" s="144"/>
      <c r="AW4" s="145"/>
      <c r="AX4" s="143" t="str">
        <f>"Week "&amp;(AX6-($C$4-WEEKDAY($C$4,1)+2))/7+1</f>
        <v>Week 7</v>
      </c>
      <c r="AY4" s="144"/>
      <c r="AZ4" s="144"/>
      <c r="BA4" s="144"/>
      <c r="BB4" s="144"/>
      <c r="BC4" s="144"/>
      <c r="BD4" s="145"/>
      <c r="BE4" s="143" t="str">
        <f>"Week "&amp;(BE6-($C$4-WEEKDAY($C$4,1)+2))/7+1</f>
        <v>Week 8</v>
      </c>
      <c r="BF4" s="144"/>
      <c r="BG4" s="144"/>
      <c r="BH4" s="144"/>
      <c r="BI4" s="144"/>
      <c r="BJ4" s="144"/>
      <c r="BK4" s="145"/>
    </row>
    <row r="5" spans="1:63" ht="17.25" customHeight="1" x14ac:dyDescent="0.2">
      <c r="A5" s="94"/>
      <c r="B5" s="97" t="s">
        <v>71</v>
      </c>
      <c r="C5" s="141"/>
      <c r="D5" s="96"/>
      <c r="E5" s="96"/>
      <c r="F5" s="96"/>
      <c r="G5" s="47"/>
      <c r="H5" s="146">
        <f>H6</f>
        <v>43157</v>
      </c>
      <c r="I5" s="147"/>
      <c r="J5" s="147"/>
      <c r="K5" s="147"/>
      <c r="L5" s="147"/>
      <c r="M5" s="147"/>
      <c r="N5" s="148"/>
      <c r="O5" s="146">
        <f>O6</f>
        <v>43164</v>
      </c>
      <c r="P5" s="147"/>
      <c r="Q5" s="147"/>
      <c r="R5" s="147"/>
      <c r="S5" s="147"/>
      <c r="T5" s="147"/>
      <c r="U5" s="148"/>
      <c r="V5" s="146">
        <f>V6</f>
        <v>43171</v>
      </c>
      <c r="W5" s="147"/>
      <c r="X5" s="147"/>
      <c r="Y5" s="147"/>
      <c r="Z5" s="147"/>
      <c r="AA5" s="147"/>
      <c r="AB5" s="148"/>
      <c r="AC5" s="146">
        <f>AC6</f>
        <v>43178</v>
      </c>
      <c r="AD5" s="147"/>
      <c r="AE5" s="147"/>
      <c r="AF5" s="147"/>
      <c r="AG5" s="147"/>
      <c r="AH5" s="147"/>
      <c r="AI5" s="148"/>
      <c r="AJ5" s="146">
        <f>AJ6</f>
        <v>43185</v>
      </c>
      <c r="AK5" s="147"/>
      <c r="AL5" s="147"/>
      <c r="AM5" s="147"/>
      <c r="AN5" s="147"/>
      <c r="AO5" s="147"/>
      <c r="AP5" s="148"/>
      <c r="AQ5" s="146">
        <f>AQ6</f>
        <v>43192</v>
      </c>
      <c r="AR5" s="147"/>
      <c r="AS5" s="147"/>
      <c r="AT5" s="147"/>
      <c r="AU5" s="147"/>
      <c r="AV5" s="147"/>
      <c r="AW5" s="148"/>
      <c r="AX5" s="146">
        <f>AX6</f>
        <v>43199</v>
      </c>
      <c r="AY5" s="147"/>
      <c r="AZ5" s="147"/>
      <c r="BA5" s="147"/>
      <c r="BB5" s="147"/>
      <c r="BC5" s="147"/>
      <c r="BD5" s="148"/>
      <c r="BE5" s="146">
        <f>BE6</f>
        <v>43206</v>
      </c>
      <c r="BF5" s="147"/>
      <c r="BG5" s="147"/>
      <c r="BH5" s="147"/>
      <c r="BI5" s="147"/>
      <c r="BJ5" s="147"/>
      <c r="BK5" s="148"/>
    </row>
    <row r="6" spans="1:63" x14ac:dyDescent="0.2">
      <c r="A6" s="46"/>
      <c r="B6" s="47"/>
      <c r="C6" s="47"/>
      <c r="D6" s="47"/>
      <c r="E6" s="47"/>
      <c r="F6" s="47"/>
      <c r="G6" s="47"/>
      <c r="H6" s="82">
        <f>C4-WEEKDAY(C4,1)+2+7*(E4-1)</f>
        <v>43157</v>
      </c>
      <c r="I6" s="75">
        <f t="shared" ref="I6:AN6" si="0">H6+1</f>
        <v>43158</v>
      </c>
      <c r="J6" s="75">
        <f t="shared" si="0"/>
        <v>43159</v>
      </c>
      <c r="K6" s="75">
        <f t="shared" si="0"/>
        <v>43160</v>
      </c>
      <c r="L6" s="75">
        <f t="shared" si="0"/>
        <v>43161</v>
      </c>
      <c r="M6" s="75">
        <f t="shared" si="0"/>
        <v>43162</v>
      </c>
      <c r="N6" s="83">
        <f t="shared" si="0"/>
        <v>43163</v>
      </c>
      <c r="O6" s="82">
        <f t="shared" si="0"/>
        <v>43164</v>
      </c>
      <c r="P6" s="75">
        <f t="shared" si="0"/>
        <v>43165</v>
      </c>
      <c r="Q6" s="75">
        <f t="shared" si="0"/>
        <v>43166</v>
      </c>
      <c r="R6" s="75">
        <f t="shared" si="0"/>
        <v>43167</v>
      </c>
      <c r="S6" s="75">
        <f t="shared" si="0"/>
        <v>43168</v>
      </c>
      <c r="T6" s="75">
        <f t="shared" si="0"/>
        <v>43169</v>
      </c>
      <c r="U6" s="83">
        <f t="shared" si="0"/>
        <v>43170</v>
      </c>
      <c r="V6" s="82">
        <f t="shared" si="0"/>
        <v>43171</v>
      </c>
      <c r="W6" s="75">
        <f t="shared" si="0"/>
        <v>43172</v>
      </c>
      <c r="X6" s="75">
        <f t="shared" si="0"/>
        <v>43173</v>
      </c>
      <c r="Y6" s="75">
        <f t="shared" si="0"/>
        <v>43174</v>
      </c>
      <c r="Z6" s="75">
        <f t="shared" si="0"/>
        <v>43175</v>
      </c>
      <c r="AA6" s="75">
        <f t="shared" si="0"/>
        <v>43176</v>
      </c>
      <c r="AB6" s="83">
        <f t="shared" si="0"/>
        <v>43177</v>
      </c>
      <c r="AC6" s="82">
        <f t="shared" si="0"/>
        <v>43178</v>
      </c>
      <c r="AD6" s="75">
        <f t="shared" si="0"/>
        <v>43179</v>
      </c>
      <c r="AE6" s="75">
        <f t="shared" si="0"/>
        <v>43180</v>
      </c>
      <c r="AF6" s="75">
        <f t="shared" si="0"/>
        <v>43181</v>
      </c>
      <c r="AG6" s="75">
        <f t="shared" si="0"/>
        <v>43182</v>
      </c>
      <c r="AH6" s="75">
        <f t="shared" si="0"/>
        <v>43183</v>
      </c>
      <c r="AI6" s="83">
        <f t="shared" si="0"/>
        <v>43184</v>
      </c>
      <c r="AJ6" s="82">
        <f t="shared" si="0"/>
        <v>43185</v>
      </c>
      <c r="AK6" s="75">
        <f t="shared" si="0"/>
        <v>43186</v>
      </c>
      <c r="AL6" s="75">
        <f t="shared" si="0"/>
        <v>43187</v>
      </c>
      <c r="AM6" s="75">
        <f t="shared" si="0"/>
        <v>43188</v>
      </c>
      <c r="AN6" s="75">
        <f t="shared" si="0"/>
        <v>43189</v>
      </c>
      <c r="AO6" s="75">
        <f t="shared" ref="AO6:BK6" si="1">AN6+1</f>
        <v>43190</v>
      </c>
      <c r="AP6" s="83">
        <f t="shared" si="1"/>
        <v>43191</v>
      </c>
      <c r="AQ6" s="82">
        <f t="shared" si="1"/>
        <v>43192</v>
      </c>
      <c r="AR6" s="75">
        <f t="shared" si="1"/>
        <v>43193</v>
      </c>
      <c r="AS6" s="75">
        <f t="shared" si="1"/>
        <v>43194</v>
      </c>
      <c r="AT6" s="75">
        <f t="shared" si="1"/>
        <v>43195</v>
      </c>
      <c r="AU6" s="75">
        <f t="shared" si="1"/>
        <v>43196</v>
      </c>
      <c r="AV6" s="75">
        <f t="shared" si="1"/>
        <v>43197</v>
      </c>
      <c r="AW6" s="83">
        <f t="shared" si="1"/>
        <v>43198</v>
      </c>
      <c r="AX6" s="82">
        <f t="shared" si="1"/>
        <v>43199</v>
      </c>
      <c r="AY6" s="75">
        <f t="shared" si="1"/>
        <v>43200</v>
      </c>
      <c r="AZ6" s="75">
        <f t="shared" si="1"/>
        <v>43201</v>
      </c>
      <c r="BA6" s="75">
        <f t="shared" si="1"/>
        <v>43202</v>
      </c>
      <c r="BB6" s="75">
        <f t="shared" si="1"/>
        <v>43203</v>
      </c>
      <c r="BC6" s="75">
        <f t="shared" si="1"/>
        <v>43204</v>
      </c>
      <c r="BD6" s="83">
        <f t="shared" si="1"/>
        <v>43205</v>
      </c>
      <c r="BE6" s="82">
        <f t="shared" si="1"/>
        <v>43206</v>
      </c>
      <c r="BF6" s="75">
        <f t="shared" si="1"/>
        <v>43207</v>
      </c>
      <c r="BG6" s="75">
        <f t="shared" si="1"/>
        <v>43208</v>
      </c>
      <c r="BH6" s="75">
        <f t="shared" si="1"/>
        <v>43209</v>
      </c>
      <c r="BI6" s="75">
        <f t="shared" si="1"/>
        <v>43210</v>
      </c>
      <c r="BJ6" s="75">
        <f t="shared" si="1"/>
        <v>43211</v>
      </c>
      <c r="BK6" s="83">
        <f t="shared" si="1"/>
        <v>43212</v>
      </c>
    </row>
    <row r="7" spans="1:63" s="104" customFormat="1" ht="24.75" thickBot="1" x14ac:dyDescent="0.25">
      <c r="A7" s="98" t="s">
        <v>0</v>
      </c>
      <c r="B7" s="99" t="s">
        <v>65</v>
      </c>
      <c r="C7" s="100" t="s">
        <v>66</v>
      </c>
      <c r="D7" s="100" t="s">
        <v>145</v>
      </c>
      <c r="E7" s="100" t="s">
        <v>67</v>
      </c>
      <c r="F7" s="100" t="s">
        <v>68</v>
      </c>
      <c r="G7" s="100"/>
      <c r="H7" s="101" t="str">
        <f t="shared" ref="H7:AM7" si="2">CHOOSE(WEEKDAY(H6,1),"S","M","T","W","T","F","S")</f>
        <v>M</v>
      </c>
      <c r="I7" s="102" t="str">
        <f t="shared" si="2"/>
        <v>T</v>
      </c>
      <c r="J7" s="102" t="str">
        <f t="shared" si="2"/>
        <v>W</v>
      </c>
      <c r="K7" s="102" t="str">
        <f t="shared" si="2"/>
        <v>T</v>
      </c>
      <c r="L7" s="102" t="str">
        <f t="shared" si="2"/>
        <v>F</v>
      </c>
      <c r="M7" s="102" t="str">
        <f t="shared" si="2"/>
        <v>S</v>
      </c>
      <c r="N7" s="103" t="str">
        <f t="shared" si="2"/>
        <v>S</v>
      </c>
      <c r="O7" s="101" t="str">
        <f t="shared" si="2"/>
        <v>M</v>
      </c>
      <c r="P7" s="102" t="str">
        <f t="shared" si="2"/>
        <v>T</v>
      </c>
      <c r="Q7" s="102" t="str">
        <f t="shared" si="2"/>
        <v>W</v>
      </c>
      <c r="R7" s="102" t="str">
        <f t="shared" si="2"/>
        <v>T</v>
      </c>
      <c r="S7" s="102" t="str">
        <f t="shared" si="2"/>
        <v>F</v>
      </c>
      <c r="T7" s="102" t="str">
        <f t="shared" si="2"/>
        <v>S</v>
      </c>
      <c r="U7" s="103" t="str">
        <f t="shared" si="2"/>
        <v>S</v>
      </c>
      <c r="V7" s="101" t="str">
        <f t="shared" si="2"/>
        <v>M</v>
      </c>
      <c r="W7" s="102" t="str">
        <f t="shared" si="2"/>
        <v>T</v>
      </c>
      <c r="X7" s="102" t="str">
        <f t="shared" si="2"/>
        <v>W</v>
      </c>
      <c r="Y7" s="102" t="str">
        <f t="shared" si="2"/>
        <v>T</v>
      </c>
      <c r="Z7" s="102" t="str">
        <f t="shared" si="2"/>
        <v>F</v>
      </c>
      <c r="AA7" s="102" t="str">
        <f t="shared" si="2"/>
        <v>S</v>
      </c>
      <c r="AB7" s="103" t="str">
        <f t="shared" si="2"/>
        <v>S</v>
      </c>
      <c r="AC7" s="101" t="str">
        <f t="shared" si="2"/>
        <v>M</v>
      </c>
      <c r="AD7" s="102" t="str">
        <f t="shared" si="2"/>
        <v>T</v>
      </c>
      <c r="AE7" s="102" t="str">
        <f t="shared" si="2"/>
        <v>W</v>
      </c>
      <c r="AF7" s="102" t="str">
        <f t="shared" si="2"/>
        <v>T</v>
      </c>
      <c r="AG7" s="102" t="str">
        <f t="shared" si="2"/>
        <v>F</v>
      </c>
      <c r="AH7" s="102" t="str">
        <f t="shared" si="2"/>
        <v>S</v>
      </c>
      <c r="AI7" s="103" t="str">
        <f t="shared" si="2"/>
        <v>S</v>
      </c>
      <c r="AJ7" s="101" t="str">
        <f t="shared" si="2"/>
        <v>M</v>
      </c>
      <c r="AK7" s="102" t="str">
        <f t="shared" si="2"/>
        <v>T</v>
      </c>
      <c r="AL7" s="102" t="str">
        <f t="shared" si="2"/>
        <v>W</v>
      </c>
      <c r="AM7" s="102" t="str">
        <f t="shared" si="2"/>
        <v>T</v>
      </c>
      <c r="AN7" s="102" t="str">
        <f t="shared" ref="AN7:BK7" si="3">CHOOSE(WEEKDAY(AN6,1),"S","M","T","W","T","F","S")</f>
        <v>F</v>
      </c>
      <c r="AO7" s="102" t="str">
        <f t="shared" si="3"/>
        <v>S</v>
      </c>
      <c r="AP7" s="103" t="str">
        <f t="shared" si="3"/>
        <v>S</v>
      </c>
      <c r="AQ7" s="101" t="str">
        <f t="shared" si="3"/>
        <v>M</v>
      </c>
      <c r="AR7" s="102" t="str">
        <f t="shared" si="3"/>
        <v>T</v>
      </c>
      <c r="AS7" s="102" t="str">
        <f t="shared" si="3"/>
        <v>W</v>
      </c>
      <c r="AT7" s="102" t="str">
        <f t="shared" si="3"/>
        <v>T</v>
      </c>
      <c r="AU7" s="102" t="str">
        <f t="shared" si="3"/>
        <v>F</v>
      </c>
      <c r="AV7" s="102" t="str">
        <f t="shared" si="3"/>
        <v>S</v>
      </c>
      <c r="AW7" s="103" t="str">
        <f t="shared" si="3"/>
        <v>S</v>
      </c>
      <c r="AX7" s="101" t="str">
        <f t="shared" si="3"/>
        <v>M</v>
      </c>
      <c r="AY7" s="102" t="str">
        <f t="shared" si="3"/>
        <v>T</v>
      </c>
      <c r="AZ7" s="102" t="str">
        <f t="shared" si="3"/>
        <v>W</v>
      </c>
      <c r="BA7" s="102" t="str">
        <f t="shared" si="3"/>
        <v>T</v>
      </c>
      <c r="BB7" s="102" t="str">
        <f t="shared" si="3"/>
        <v>F</v>
      </c>
      <c r="BC7" s="102" t="str">
        <f t="shared" si="3"/>
        <v>S</v>
      </c>
      <c r="BD7" s="103" t="str">
        <f t="shared" si="3"/>
        <v>S</v>
      </c>
      <c r="BE7" s="101" t="str">
        <f t="shared" si="3"/>
        <v>M</v>
      </c>
      <c r="BF7" s="102" t="str">
        <f t="shared" si="3"/>
        <v>T</v>
      </c>
      <c r="BG7" s="102" t="str">
        <f t="shared" si="3"/>
        <v>W</v>
      </c>
      <c r="BH7" s="102" t="str">
        <f t="shared" si="3"/>
        <v>T</v>
      </c>
      <c r="BI7" s="102" t="str">
        <f t="shared" si="3"/>
        <v>F</v>
      </c>
      <c r="BJ7" s="102" t="str">
        <f t="shared" si="3"/>
        <v>S</v>
      </c>
      <c r="BK7" s="103" t="str">
        <f t="shared" si="3"/>
        <v>S</v>
      </c>
    </row>
    <row r="8" spans="1:63" s="51" customFormat="1" ht="18" x14ac:dyDescent="0.2">
      <c r="A8" s="76" t="str">
        <f>IF(ISERROR(VALUE(SUBSTITUTE(prevWBS,".",""))),"1",IF(ISERROR(FIND("`",SUBSTITUTE(prevWBS,".","`",1))),TEXT(VALUE(prevWBS)+1,"#"),TEXT(VALUE(LEFT(prevWBS,FIND("`",SUBSTITUTE(prevWBS,".","`",1))-1))+1,"#")))</f>
        <v>1</v>
      </c>
      <c r="B8" s="77" t="s">
        <v>151</v>
      </c>
      <c r="C8" s="78"/>
      <c r="D8" s="79"/>
      <c r="E8" s="80"/>
      <c r="F8" s="81" t="e">
        <f>IF(OR(#REF!=0,#REF!=0)," - ",NETWORKDAYS(#REF!,#REF!))</f>
        <v>#REF!</v>
      </c>
      <c r="G8" s="84"/>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row>
    <row r="9" spans="1:63" s="55" customFormat="1" ht="28.5" customHeight="1" x14ac:dyDescent="0.2">
      <c r="A9" s="54"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170</v>
      </c>
      <c r="C9" s="55" t="s">
        <v>134</v>
      </c>
      <c r="D9" s="56">
        <v>6</v>
      </c>
      <c r="E9" s="57">
        <v>1</v>
      </c>
      <c r="F9" s="58">
        <v>5</v>
      </c>
      <c r="G9" s="85"/>
      <c r="H9" s="152"/>
      <c r="I9" s="152"/>
      <c r="J9" s="152"/>
      <c r="K9" s="152"/>
      <c r="L9" s="152"/>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row>
    <row r="10" spans="1:63" s="55" customFormat="1" ht="18" x14ac:dyDescent="0.2">
      <c r="A10" s="54" t="str">
        <f t="shared" si="4"/>
        <v>1.2</v>
      </c>
      <c r="B10" s="106" t="s">
        <v>135</v>
      </c>
      <c r="C10" s="55" t="s">
        <v>134</v>
      </c>
      <c r="D10" s="56">
        <v>4</v>
      </c>
      <c r="E10" s="57">
        <v>0.8</v>
      </c>
      <c r="F10" s="58">
        <v>3</v>
      </c>
      <c r="G10" s="85"/>
      <c r="H10" s="91"/>
      <c r="I10" s="91"/>
      <c r="J10" s="91"/>
      <c r="K10" s="91"/>
      <c r="L10" s="91"/>
      <c r="M10" s="152"/>
      <c r="N10" s="152"/>
      <c r="O10" s="152"/>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row>
    <row r="11" spans="1:63" s="55" customFormat="1" ht="24" x14ac:dyDescent="0.2">
      <c r="A11" s="54" t="str">
        <f t="shared" si="4"/>
        <v>1.3</v>
      </c>
      <c r="B11" s="106" t="s">
        <v>136</v>
      </c>
      <c r="C11" s="55" t="s">
        <v>137</v>
      </c>
      <c r="D11" s="56">
        <v>4</v>
      </c>
      <c r="E11" s="57">
        <v>1</v>
      </c>
      <c r="F11" s="58">
        <v>2</v>
      </c>
      <c r="G11" s="85"/>
      <c r="H11" s="91"/>
      <c r="I11" s="91"/>
      <c r="J11" s="92"/>
      <c r="K11" s="91"/>
      <c r="L11" s="91"/>
      <c r="M11" s="91"/>
      <c r="N11" s="91"/>
      <c r="O11" s="152"/>
      <c r="P11" s="152"/>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row>
    <row r="12" spans="1:63" s="55" customFormat="1" ht="18" x14ac:dyDescent="0.2">
      <c r="A12" s="54">
        <v>1.4</v>
      </c>
      <c r="B12" s="106" t="s">
        <v>148</v>
      </c>
      <c r="D12" s="56">
        <v>5</v>
      </c>
      <c r="E12" s="57"/>
      <c r="F12" s="58">
        <v>5</v>
      </c>
      <c r="G12" s="85"/>
      <c r="H12" s="91"/>
      <c r="I12" s="91"/>
      <c r="J12" s="91"/>
      <c r="K12" s="91"/>
      <c r="L12" s="91"/>
      <c r="M12" s="91"/>
      <c r="N12" s="91"/>
      <c r="O12" s="91"/>
      <c r="P12" s="91"/>
      <c r="Q12" s="152"/>
      <c r="R12" s="152"/>
      <c r="S12" s="152"/>
      <c r="T12" s="152"/>
      <c r="U12" s="152"/>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row>
    <row r="13" spans="1:63" s="55" customFormat="1" ht="18" x14ac:dyDescent="0.2">
      <c r="A13" s="54" t="s">
        <v>146</v>
      </c>
      <c r="B13" s="106" t="s">
        <v>152</v>
      </c>
      <c r="C13" s="55" t="s">
        <v>137</v>
      </c>
      <c r="D13" s="56">
        <v>4</v>
      </c>
      <c r="E13" s="57">
        <v>1</v>
      </c>
      <c r="F13" s="58">
        <v>3</v>
      </c>
      <c r="G13" s="85"/>
      <c r="H13" s="91"/>
      <c r="I13" s="91"/>
      <c r="J13" s="91"/>
      <c r="K13" s="91"/>
      <c r="L13" s="91"/>
      <c r="M13" s="91"/>
      <c r="N13" s="91"/>
      <c r="O13" s="91"/>
      <c r="P13" s="91"/>
      <c r="Q13" s="151"/>
      <c r="R13" s="151"/>
      <c r="S13" s="152"/>
      <c r="T13" s="152"/>
      <c r="U13" s="152"/>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row>
    <row r="14" spans="1:63" s="55" customFormat="1" ht="18" x14ac:dyDescent="0.2">
      <c r="A14" s="54" t="s">
        <v>143</v>
      </c>
      <c r="B14" s="106" t="s">
        <v>153</v>
      </c>
      <c r="C14" s="55" t="s">
        <v>154</v>
      </c>
      <c r="D14" s="56">
        <v>3</v>
      </c>
      <c r="E14" s="57">
        <v>1</v>
      </c>
      <c r="F14" s="58">
        <v>2</v>
      </c>
      <c r="G14" s="85"/>
      <c r="H14" s="91"/>
      <c r="I14" s="91"/>
      <c r="J14" s="91"/>
      <c r="K14" s="91"/>
      <c r="L14" s="91"/>
      <c r="M14" s="91"/>
      <c r="N14" s="91"/>
      <c r="O14" s="91"/>
      <c r="P14" s="91"/>
      <c r="Q14" s="151"/>
      <c r="R14" s="151"/>
      <c r="S14" s="151"/>
      <c r="T14" s="152"/>
      <c r="U14" s="152"/>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row>
    <row r="15" spans="1:63" s="55" customFormat="1" ht="18" x14ac:dyDescent="0.2">
      <c r="A15" s="54" t="str">
        <f t="shared" si="4"/>
        <v>1.5</v>
      </c>
      <c r="B15" s="106" t="s">
        <v>138</v>
      </c>
      <c r="C15" s="55" t="s">
        <v>139</v>
      </c>
      <c r="D15" s="56">
        <v>3</v>
      </c>
      <c r="E15" s="57">
        <v>0.9</v>
      </c>
      <c r="F15" s="58">
        <v>2</v>
      </c>
      <c r="G15" s="85"/>
      <c r="H15" s="91"/>
      <c r="I15" s="91"/>
      <c r="J15" s="91"/>
      <c r="K15" s="91"/>
      <c r="L15" s="91"/>
      <c r="M15" s="91"/>
      <c r="N15" s="91"/>
      <c r="O15" s="91"/>
      <c r="P15" s="91"/>
      <c r="Q15" s="151"/>
      <c r="R15" s="151"/>
      <c r="S15" s="151"/>
      <c r="T15" s="152"/>
      <c r="U15" s="152"/>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row>
    <row r="16" spans="1:63" s="55" customFormat="1" ht="28.5" customHeight="1" x14ac:dyDescent="0.2">
      <c r="A16" s="54" t="s">
        <v>149</v>
      </c>
      <c r="B16" s="107" t="s">
        <v>147</v>
      </c>
      <c r="C16" s="55" t="s">
        <v>139</v>
      </c>
      <c r="D16" s="56">
        <v>3</v>
      </c>
      <c r="E16" s="57">
        <v>1</v>
      </c>
      <c r="F16" s="58">
        <v>2</v>
      </c>
      <c r="G16" s="85"/>
      <c r="H16" s="91"/>
      <c r="I16" s="91"/>
      <c r="J16" s="91"/>
      <c r="K16" s="91"/>
      <c r="L16" s="91"/>
      <c r="M16" s="91"/>
      <c r="N16" s="91"/>
      <c r="O16" s="91"/>
      <c r="P16" s="91"/>
      <c r="Q16" s="91"/>
      <c r="R16" s="91"/>
      <c r="S16" s="91"/>
      <c r="T16" s="152"/>
      <c r="U16" s="152"/>
      <c r="V16" s="15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row>
    <row r="17" spans="1:63" s="55" customFormat="1" ht="16.5" customHeight="1" x14ac:dyDescent="0.2">
      <c r="A1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107" t="s">
        <v>140</v>
      </c>
      <c r="C17" s="55" t="s">
        <v>141</v>
      </c>
      <c r="D17" s="56">
        <v>2</v>
      </c>
      <c r="E17" s="57">
        <v>1</v>
      </c>
      <c r="F17" s="58">
        <v>2</v>
      </c>
      <c r="G17" s="85"/>
      <c r="H17" s="91"/>
      <c r="I17" s="91"/>
      <c r="J17" s="91"/>
      <c r="K17" s="91"/>
      <c r="L17" s="91"/>
      <c r="M17" s="91"/>
      <c r="N17" s="91"/>
      <c r="O17" s="91"/>
      <c r="P17" s="91"/>
      <c r="Q17" s="91"/>
      <c r="R17" s="91"/>
      <c r="S17" s="91"/>
      <c r="T17" s="152"/>
      <c r="U17" s="152"/>
      <c r="V17" s="15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row>
    <row r="18" spans="1:63" s="55" customFormat="1" ht="27" customHeight="1" x14ac:dyDescent="0.2">
      <c r="A18" s="54" t="s">
        <v>150</v>
      </c>
      <c r="B18" s="107" t="s">
        <v>144</v>
      </c>
      <c r="C18" s="55" t="s">
        <v>137</v>
      </c>
      <c r="D18" s="56">
        <v>3</v>
      </c>
      <c r="E18" s="57">
        <v>1</v>
      </c>
      <c r="F18" s="58">
        <v>3</v>
      </c>
      <c r="G18" s="85"/>
      <c r="H18" s="91"/>
      <c r="I18" s="91"/>
      <c r="J18" s="91"/>
      <c r="K18" s="91"/>
      <c r="L18" s="91"/>
      <c r="M18" s="91"/>
      <c r="N18" s="91"/>
      <c r="O18" s="91"/>
      <c r="P18" s="91"/>
      <c r="Q18" s="91"/>
      <c r="R18" s="91"/>
      <c r="S18" s="91"/>
      <c r="T18" s="152"/>
      <c r="U18" s="152"/>
      <c r="V18" s="152"/>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row>
    <row r="19" spans="1:63" s="55" customFormat="1" ht="27" customHeight="1" x14ac:dyDescent="0.2">
      <c r="A19" s="54" t="s">
        <v>155</v>
      </c>
      <c r="B19" s="107" t="s">
        <v>142</v>
      </c>
      <c r="C19" s="55" t="s">
        <v>139</v>
      </c>
      <c r="D19" s="56">
        <v>6</v>
      </c>
      <c r="E19" s="57">
        <v>0.7</v>
      </c>
      <c r="F19" s="58">
        <v>5</v>
      </c>
      <c r="G19" s="85"/>
      <c r="H19" s="91"/>
      <c r="I19" s="91"/>
      <c r="J19" s="91"/>
      <c r="K19" s="91"/>
      <c r="L19" s="91"/>
      <c r="M19" s="91"/>
      <c r="N19" s="91"/>
      <c r="O19" s="91"/>
      <c r="P19" s="91"/>
      <c r="Q19" s="91"/>
      <c r="R19" s="91"/>
      <c r="S19" s="91"/>
      <c r="T19" s="151"/>
      <c r="U19" s="151"/>
      <c r="V19" s="151"/>
      <c r="W19" s="152"/>
      <c r="X19" s="152"/>
      <c r="Y19" s="152"/>
      <c r="Z19" s="152"/>
      <c r="AA19" s="152"/>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row>
    <row r="20" spans="1:63" s="55" customFormat="1" ht="18" x14ac:dyDescent="0.2">
      <c r="A20"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1.5.5</v>
      </c>
      <c r="B20" s="107" t="s">
        <v>156</v>
      </c>
      <c r="C20" s="55" t="s">
        <v>157</v>
      </c>
      <c r="D20" s="56">
        <v>3</v>
      </c>
      <c r="E20" s="57">
        <v>1</v>
      </c>
      <c r="F20" s="58">
        <v>2</v>
      </c>
      <c r="G20" s="85"/>
      <c r="H20" s="91"/>
      <c r="I20" s="91"/>
      <c r="J20" s="91"/>
      <c r="K20" s="91"/>
      <c r="L20" s="91"/>
      <c r="M20" s="91"/>
      <c r="N20" s="91"/>
      <c r="O20" s="91"/>
      <c r="P20" s="91"/>
      <c r="Q20" s="91"/>
      <c r="R20" s="91"/>
      <c r="S20" s="91"/>
      <c r="T20" s="91"/>
      <c r="U20" s="91"/>
      <c r="V20" s="91"/>
      <c r="W20" s="91"/>
      <c r="X20" s="91"/>
      <c r="Y20" s="91"/>
      <c r="Z20" s="91"/>
      <c r="AA20" s="151"/>
      <c r="AB20" s="152"/>
      <c r="AC20" s="152"/>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row>
    <row r="21" spans="1:63" s="55" customFormat="1" ht="18" x14ac:dyDescent="0.2">
      <c r="A2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1" s="106" t="s">
        <v>169</v>
      </c>
      <c r="C21" s="55" t="s">
        <v>158</v>
      </c>
      <c r="D21" s="56">
        <v>4</v>
      </c>
      <c r="E21" s="57">
        <v>0.1</v>
      </c>
      <c r="F21" s="58">
        <v>3</v>
      </c>
      <c r="G21" s="85"/>
      <c r="H21" s="91"/>
      <c r="I21" s="91"/>
      <c r="J21" s="91"/>
      <c r="K21" s="91"/>
      <c r="L21" s="91"/>
      <c r="M21" s="91"/>
      <c r="N21" s="91"/>
      <c r="O21" s="91"/>
      <c r="P21" s="91"/>
      <c r="Q21" s="91"/>
      <c r="R21" s="91"/>
      <c r="S21" s="91"/>
      <c r="T21" s="91"/>
      <c r="U21" s="91"/>
      <c r="V21" s="91"/>
      <c r="W21" s="91"/>
      <c r="X21" s="91"/>
      <c r="Y21" s="91"/>
      <c r="Z21" s="91"/>
      <c r="AA21" s="91"/>
      <c r="AB21" s="151"/>
      <c r="AC21" s="152"/>
      <c r="AD21" s="152"/>
      <c r="AE21" s="152"/>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row>
    <row r="22" spans="1:63" s="51" customFormat="1" ht="18" x14ac:dyDescent="0.2">
      <c r="A22" s="49" t="str">
        <f>IF(ISERROR(VALUE(SUBSTITUTE(prevWBS,".",""))),"1",IF(ISERROR(FIND("`",SUBSTITUTE(prevWBS,".","`",1))),TEXT(VALUE(prevWBS)+1,"#"),TEXT(VALUE(LEFT(prevWBS,FIND("`",SUBSTITUTE(prevWBS,".","`",1))-1))+1,"#")))</f>
        <v>2</v>
      </c>
      <c r="B22" s="50" t="s">
        <v>171</v>
      </c>
      <c r="D22" s="52"/>
      <c r="E22" s="53"/>
      <c r="F22" s="58"/>
      <c r="G22" s="86"/>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row>
    <row r="23" spans="1:63" s="55" customFormat="1" ht="18" x14ac:dyDescent="0.2">
      <c r="A2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106" t="s">
        <v>173</v>
      </c>
      <c r="C23" s="55" t="s">
        <v>159</v>
      </c>
      <c r="D23" s="56">
        <v>4</v>
      </c>
      <c r="E23" s="57">
        <v>0.6</v>
      </c>
      <c r="F23" s="58">
        <v>2</v>
      </c>
      <c r="G23" s="85"/>
      <c r="H23" s="91"/>
      <c r="I23" s="91"/>
      <c r="J23" s="91"/>
      <c r="K23" s="91"/>
      <c r="L23" s="91"/>
      <c r="M23" s="91"/>
      <c r="N23" s="91"/>
      <c r="O23" s="91"/>
      <c r="P23" s="91"/>
      <c r="Q23" s="91"/>
      <c r="R23" s="91"/>
      <c r="S23" s="91"/>
      <c r="T23" s="91"/>
      <c r="U23" s="91"/>
      <c r="V23" s="91"/>
      <c r="W23" s="91"/>
      <c r="X23" s="91"/>
      <c r="Y23" s="91"/>
      <c r="Z23" s="153"/>
      <c r="AA23" s="153"/>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row>
    <row r="24" spans="1:63" s="55" customFormat="1" ht="18" x14ac:dyDescent="0.2">
      <c r="A2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106" t="s">
        <v>161</v>
      </c>
      <c r="C24" s="55" t="s">
        <v>154</v>
      </c>
      <c r="D24" s="56">
        <v>3</v>
      </c>
      <c r="E24" s="57">
        <v>0.1</v>
      </c>
      <c r="F24" s="58"/>
      <c r="G24" s="85"/>
      <c r="H24" s="91"/>
      <c r="I24" s="91"/>
      <c r="J24" s="91"/>
      <c r="K24" s="91"/>
      <c r="L24" s="91"/>
      <c r="M24" s="91"/>
      <c r="N24" s="91"/>
      <c r="O24" s="91"/>
      <c r="P24" s="91"/>
      <c r="Q24" s="91"/>
      <c r="R24" s="91"/>
      <c r="S24" s="91"/>
      <c r="T24" s="91"/>
      <c r="U24" s="91"/>
      <c r="V24" s="91"/>
      <c r="W24" s="91"/>
      <c r="X24" s="91"/>
      <c r="Y24" s="91"/>
      <c r="Z24" s="153"/>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row>
    <row r="25" spans="1:63" s="55" customFormat="1" ht="18" x14ac:dyDescent="0.2">
      <c r="A2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106" t="s">
        <v>162</v>
      </c>
      <c r="C25" s="55" t="s">
        <v>139</v>
      </c>
      <c r="D25" s="56">
        <v>3</v>
      </c>
      <c r="E25" s="57">
        <v>0.1</v>
      </c>
      <c r="F25" s="58"/>
      <c r="G25" s="85"/>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row>
    <row r="26" spans="1:63" s="55" customFormat="1" ht="18" x14ac:dyDescent="0.2">
      <c r="A2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106" t="s">
        <v>160</v>
      </c>
      <c r="C26" s="55" t="s">
        <v>139</v>
      </c>
      <c r="D26" s="56">
        <v>6</v>
      </c>
      <c r="E26" s="57">
        <v>0.1</v>
      </c>
      <c r="F26" s="58"/>
      <c r="G26" s="85"/>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row>
    <row r="27" spans="1:63" s="55" customFormat="1" ht="36" x14ac:dyDescent="0.2">
      <c r="A27" s="54"/>
      <c r="B27" s="106" t="s">
        <v>163</v>
      </c>
      <c r="C27" s="55" t="s">
        <v>164</v>
      </c>
      <c r="D27" s="56">
        <v>8</v>
      </c>
      <c r="E27" s="57">
        <v>0.95</v>
      </c>
      <c r="F27" s="58">
        <v>6</v>
      </c>
      <c r="G27" s="85"/>
      <c r="H27" s="91"/>
      <c r="I27" s="91"/>
      <c r="J27" s="91"/>
      <c r="K27" s="91"/>
      <c r="L27" s="91"/>
      <c r="M27" s="91"/>
      <c r="N27" s="91"/>
      <c r="O27" s="91"/>
      <c r="P27" s="91"/>
      <c r="Q27" s="91"/>
      <c r="R27" s="91"/>
      <c r="S27" s="91"/>
      <c r="T27" s="91"/>
      <c r="U27" s="91"/>
      <c r="V27" s="91"/>
      <c r="W27" s="91"/>
      <c r="X27" s="91"/>
      <c r="Y27" s="151"/>
      <c r="Z27" s="151"/>
      <c r="AA27" s="152"/>
      <c r="AB27" s="152"/>
      <c r="AC27" s="152"/>
      <c r="AD27" s="152"/>
      <c r="AE27" s="152"/>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row>
    <row r="28" spans="1:63" s="55" customFormat="1" ht="24" x14ac:dyDescent="0.2">
      <c r="A28"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28" s="106" t="s">
        <v>165</v>
      </c>
      <c r="C28" s="55" t="s">
        <v>166</v>
      </c>
      <c r="D28" s="56">
        <v>3</v>
      </c>
      <c r="E28" s="57">
        <v>0.75</v>
      </c>
      <c r="F28" s="58">
        <v>3</v>
      </c>
      <c r="G28" s="85"/>
      <c r="H28" s="91"/>
      <c r="I28" s="91"/>
      <c r="J28" s="91"/>
      <c r="K28" s="91"/>
      <c r="L28" s="91"/>
      <c r="M28" s="91"/>
      <c r="N28" s="91"/>
      <c r="O28" s="91"/>
      <c r="P28" s="91"/>
      <c r="Q28" s="91"/>
      <c r="R28" s="91"/>
      <c r="S28" s="91"/>
      <c r="T28" s="91"/>
      <c r="U28" s="91"/>
      <c r="V28" s="91"/>
      <c r="W28" s="91"/>
      <c r="X28" s="91"/>
      <c r="Y28" s="91"/>
      <c r="Z28" s="91"/>
      <c r="AA28" s="91"/>
      <c r="AB28" s="91"/>
      <c r="AC28" s="152"/>
      <c r="AD28" s="152"/>
      <c r="AE28" s="152"/>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row>
    <row r="29" spans="1:63" s="51" customFormat="1" ht="18" x14ac:dyDescent="0.2">
      <c r="A29" s="49" t="str">
        <f>IF(ISERROR(VALUE(SUBSTITUTE(prevWBS,".",""))),"1",IF(ISERROR(FIND("`",SUBSTITUTE(prevWBS,".","`",1))),TEXT(VALUE(prevWBS)+1,"#"),TEXT(VALUE(LEFT(prevWBS,FIND("`",SUBSTITUTE(prevWBS,".","`",1))-1))+1,"#")))</f>
        <v>1</v>
      </c>
      <c r="B29" s="50" t="s">
        <v>172</v>
      </c>
      <c r="C29" s="51" t="s">
        <v>174</v>
      </c>
      <c r="D29" s="52"/>
      <c r="E29" s="53"/>
      <c r="F29" s="58"/>
      <c r="G29" s="86"/>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row>
    <row r="30" spans="1:63" s="55" customFormat="1" ht="36" x14ac:dyDescent="0.2">
      <c r="A3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0" s="106" t="s">
        <v>167</v>
      </c>
      <c r="C30" s="55" t="s">
        <v>164</v>
      </c>
      <c r="D30" s="56">
        <v>8</v>
      </c>
      <c r="E30" s="57">
        <v>0.55000000000000004</v>
      </c>
      <c r="F30" s="58"/>
      <c r="G30" s="85"/>
      <c r="H30" s="91"/>
      <c r="I30" s="91"/>
      <c r="J30" s="91"/>
      <c r="K30" s="91"/>
      <c r="L30" s="91"/>
      <c r="M30" s="91"/>
      <c r="N30" s="91"/>
      <c r="O30" s="91"/>
      <c r="P30" s="91"/>
      <c r="Q30" s="91"/>
      <c r="R30" s="91"/>
      <c r="S30" s="91"/>
      <c r="T30" s="91"/>
      <c r="U30" s="91"/>
      <c r="V30" s="91"/>
      <c r="W30" s="91"/>
      <c r="X30" s="91"/>
      <c r="Y30" s="91"/>
      <c r="Z30" s="91"/>
      <c r="AA30" s="91"/>
      <c r="AB30" s="91"/>
      <c r="AC30" s="91"/>
      <c r="AD30" s="152"/>
      <c r="AE30" s="152"/>
      <c r="AF30" s="152"/>
      <c r="AG30" s="152"/>
      <c r="AH30" s="152"/>
      <c r="AI30" s="152"/>
      <c r="AJ30" s="152"/>
      <c r="AK30" s="153"/>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row>
    <row r="31" spans="1:63" s="55" customFormat="1" ht="48" x14ac:dyDescent="0.2">
      <c r="A3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1" s="106" t="s">
        <v>168</v>
      </c>
      <c r="C31" s="55" t="s">
        <v>166</v>
      </c>
      <c r="D31" s="56">
        <v>3</v>
      </c>
      <c r="E31" s="57">
        <v>0.8</v>
      </c>
      <c r="F31" s="58"/>
      <c r="G31" s="85"/>
      <c r="H31" s="91"/>
      <c r="I31" s="91"/>
      <c r="J31" s="91"/>
      <c r="K31" s="91"/>
      <c r="L31" s="91"/>
      <c r="M31" s="91"/>
      <c r="N31" s="91"/>
      <c r="O31" s="91"/>
      <c r="P31" s="91"/>
      <c r="Q31" s="91"/>
      <c r="R31" s="91"/>
      <c r="S31" s="91"/>
      <c r="T31" s="91"/>
      <c r="U31" s="91"/>
      <c r="V31" s="91"/>
      <c r="W31" s="91"/>
      <c r="X31" s="91"/>
      <c r="Y31" s="91"/>
      <c r="Z31" s="91"/>
      <c r="AA31" s="91"/>
      <c r="AB31" s="91"/>
      <c r="AC31" s="91"/>
      <c r="AD31" s="91"/>
      <c r="AE31" s="151"/>
      <c r="AF31" s="153"/>
      <c r="AG31" s="153"/>
      <c r="AH31" s="153"/>
      <c r="AI31" s="153"/>
      <c r="AJ31" s="153"/>
      <c r="AK31" s="153"/>
      <c r="AL31" s="153"/>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row>
    <row r="32" spans="1:63" s="55" customFormat="1" ht="18" x14ac:dyDescent="0.2">
      <c r="A3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32" s="106" t="s">
        <v>8</v>
      </c>
      <c r="D32" s="56">
        <v>3</v>
      </c>
      <c r="E32" s="57">
        <v>0</v>
      </c>
      <c r="F32" s="58"/>
      <c r="G32" s="85"/>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row>
    <row r="33" spans="1:63" s="55" customFormat="1" ht="18" x14ac:dyDescent="0.2">
      <c r="A3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33" s="106" t="s">
        <v>8</v>
      </c>
      <c r="D33" s="56">
        <v>6</v>
      </c>
      <c r="E33" s="57">
        <v>0</v>
      </c>
      <c r="F33" s="58"/>
      <c r="G33" s="85"/>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row>
    <row r="34" spans="1:63" s="55" customFormat="1" ht="18" x14ac:dyDescent="0.2">
      <c r="A3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34" s="106" t="s">
        <v>8</v>
      </c>
      <c r="D34" s="56">
        <v>3</v>
      </c>
      <c r="E34" s="57">
        <v>0</v>
      </c>
      <c r="F34" s="58"/>
      <c r="G34" s="85"/>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row>
    <row r="35" spans="1:63" s="51" customFormat="1" ht="18" x14ac:dyDescent="0.2">
      <c r="A35" s="49" t="str">
        <f>IF(ISERROR(VALUE(SUBSTITUTE(prevWBS,".",""))),"1",IF(ISERROR(FIND("`",SUBSTITUTE(prevWBS,".","`",1))),TEXT(VALUE(prevWBS)+1,"#"),TEXT(VALUE(LEFT(prevWBS,FIND("`",SUBSTITUTE(prevWBS,".","`",1))-1))+1,"#")))</f>
        <v>2</v>
      </c>
      <c r="B35" s="50" t="s">
        <v>7</v>
      </c>
      <c r="D35" s="52"/>
      <c r="E35" s="53"/>
      <c r="F35" s="58"/>
      <c r="G35" s="86"/>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row>
    <row r="36" spans="1:63" s="55" customFormat="1" ht="18" x14ac:dyDescent="0.2">
      <c r="A3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6" s="106" t="s">
        <v>8</v>
      </c>
      <c r="D36" s="56">
        <v>1</v>
      </c>
      <c r="E36" s="57">
        <v>0</v>
      </c>
      <c r="F36" s="58"/>
      <c r="G36" s="85"/>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row>
    <row r="37" spans="1:63" s="55" customFormat="1" ht="18" x14ac:dyDescent="0.2">
      <c r="A37"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7" s="106" t="s">
        <v>8</v>
      </c>
      <c r="D37" s="56">
        <v>1</v>
      </c>
      <c r="E37" s="57">
        <v>0</v>
      </c>
      <c r="F37" s="58"/>
      <c r="G37" s="85"/>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row>
    <row r="38" spans="1:63" s="55" customFormat="1" ht="18" x14ac:dyDescent="0.2">
      <c r="A38"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8" s="106" t="s">
        <v>8</v>
      </c>
      <c r="D38" s="56">
        <v>1</v>
      </c>
      <c r="E38" s="57">
        <v>0</v>
      </c>
      <c r="F38" s="58"/>
      <c r="G38" s="85"/>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row>
    <row r="39" spans="1:63" s="55" customFormat="1" ht="18" x14ac:dyDescent="0.2">
      <c r="A39"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9" s="106" t="s">
        <v>8</v>
      </c>
      <c r="D39" s="56">
        <v>1</v>
      </c>
      <c r="E39" s="57">
        <v>0</v>
      </c>
      <c r="F39" s="58"/>
      <c r="G39" s="85"/>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row>
    <row r="40" spans="1:63" s="55" customFormat="1" ht="18" x14ac:dyDescent="0.2">
      <c r="A4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0" s="106" t="s">
        <v>8</v>
      </c>
      <c r="D40" s="56">
        <v>1</v>
      </c>
      <c r="E40" s="57">
        <v>0</v>
      </c>
      <c r="F40" s="58"/>
      <c r="G40" s="85"/>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row>
    <row r="41" spans="1:63" s="63" customFormat="1" ht="18" x14ac:dyDescent="0.2">
      <c r="A41" s="54"/>
      <c r="B41" s="59"/>
      <c r="C41" s="59"/>
      <c r="D41" s="60"/>
      <c r="E41" s="61"/>
      <c r="F41" s="62" t="e">
        <f>IF(OR(#REF!=0,#REF!=0)," - ",NETWORKDAYS(#REF!,#REF!))</f>
        <v>#REF!</v>
      </c>
      <c r="G41" s="87"/>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row>
    <row r="42" spans="1:63" s="63" customFormat="1" ht="18" x14ac:dyDescent="0.2">
      <c r="A42" s="54"/>
      <c r="B42" s="59"/>
      <c r="C42" s="59"/>
      <c r="D42" s="60"/>
      <c r="E42" s="61"/>
      <c r="F42" s="62" t="e">
        <f>IF(OR(#REF!=0,#REF!=0)," - ",NETWORKDAYS(#REF!,#REF!))</f>
        <v>#REF!</v>
      </c>
      <c r="G42" s="87"/>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row>
    <row r="43" spans="1:63" s="68" customFormat="1" ht="18" x14ac:dyDescent="0.2">
      <c r="A43" s="64"/>
      <c r="B43" s="65"/>
      <c r="C43" s="66"/>
      <c r="D43" s="67"/>
      <c r="E43" s="67"/>
      <c r="F43" s="67"/>
      <c r="G43" s="88"/>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row>
    <row r="44" spans="1:63" s="63" customFormat="1" ht="18" x14ac:dyDescent="0.2">
      <c r="A44" s="69"/>
      <c r="B44" s="70"/>
      <c r="C44" s="70"/>
      <c r="D44" s="70"/>
      <c r="E44" s="70"/>
      <c r="F44" s="70"/>
      <c r="G44" s="88"/>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row>
    <row r="45" spans="1:63" s="63" customFormat="1" ht="18" x14ac:dyDescent="0.2">
      <c r="A45" s="109"/>
      <c r="B45" s="110" t="s">
        <v>72</v>
      </c>
      <c r="C45" s="71"/>
      <c r="D45" s="56"/>
      <c r="E45" s="57"/>
      <c r="F45" s="72" t="e">
        <f>IF(OR(#REF!=0,#REF!=0)," - ",NETWORKDAYS(#REF!,#REF!))</f>
        <v>#REF!</v>
      </c>
      <c r="G45" s="89"/>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row>
    <row r="46" spans="1:63" s="63" customFormat="1" ht="18" x14ac:dyDescent="0.2">
      <c r="A46" s="54"/>
      <c r="B46" s="73" t="s">
        <v>62</v>
      </c>
      <c r="C46" s="73"/>
      <c r="D46" s="56"/>
      <c r="E46" s="57"/>
      <c r="F46" s="72" t="e">
        <f>IF(OR(#REF!=0,#REF!=0)," - ",NETWORKDAYS(#REF!,#REF!))</f>
        <v>#REF!</v>
      </c>
      <c r="G46" s="89"/>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row>
    <row r="47" spans="1:63" s="63" customFormat="1" ht="18" x14ac:dyDescent="0.2">
      <c r="A47" s="54"/>
      <c r="B47" s="74" t="s">
        <v>63</v>
      </c>
      <c r="C47" s="73"/>
      <c r="D47" s="56"/>
      <c r="E47" s="57"/>
      <c r="F47" s="72" t="e">
        <f>IF(OR(#REF!=0,#REF!=0)," - ",NETWORKDAYS(#REF!,#REF!))</f>
        <v>#REF!</v>
      </c>
      <c r="G47" s="89"/>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row>
    <row r="48" spans="1:63" s="63" customFormat="1" ht="18" x14ac:dyDescent="0.2">
      <c r="A48" s="54"/>
      <c r="B48" s="74" t="s">
        <v>64</v>
      </c>
      <c r="C48" s="73"/>
      <c r="D48" s="56"/>
      <c r="E48" s="57"/>
      <c r="F48" s="72" t="e">
        <f>IF(OR(#REF!=0,#REF!=0)," - ",NETWORKDAYS(#REF!,#REF!))</f>
        <v>#REF!</v>
      </c>
      <c r="G48" s="89"/>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row>
    <row r="49" spans="1:63" s="31" customFormat="1" x14ac:dyDescent="0.2">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row>
  </sheetData>
  <sheetProtection formatCells="0" formatColumns="0" formatRows="0" insertRows="0" deleteRows="0"/>
  <mergeCells count="17">
    <mergeCell ref="H1:AB1"/>
    <mergeCell ref="O4:U4"/>
    <mergeCell ref="H4:N4"/>
    <mergeCell ref="O5:U5"/>
    <mergeCell ref="H5:N5"/>
    <mergeCell ref="V4:AB4"/>
    <mergeCell ref="V5:AB5"/>
    <mergeCell ref="AC4:AI4"/>
    <mergeCell ref="AC5:AI5"/>
    <mergeCell ref="BE4:BK4"/>
    <mergeCell ref="BE5:BK5"/>
    <mergeCell ref="AJ5:AP5"/>
    <mergeCell ref="AQ4:AW4"/>
    <mergeCell ref="AQ5:AW5"/>
    <mergeCell ref="AJ4:AP4"/>
    <mergeCell ref="AX4:BD4"/>
    <mergeCell ref="AX5:BD5"/>
  </mergeCells>
  <phoneticPr fontId="3" type="noConversion"/>
  <conditionalFormatting sqref="E8:E4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3" priority="45">
      <formula>H$6=TODAY()</formula>
    </cfRule>
  </conditionalFormatting>
  <conditionalFormatting sqref="H6:BK48">
    <cfRule type="expression" dxfId="2" priority="8">
      <formula>H$6=TODAY()</formula>
    </cfRule>
  </conditionalFormatting>
  <conditionalFormatting sqref="H8:BK48">
    <cfRule type="expression" dxfId="1" priority="52">
      <formula>AND(#REF!&lt;=H$6,ROUNDDOWN((#REF!-#REF!+1)*$E8,0)+#REF!-1&gt;=H$6)</formula>
    </cfRule>
    <cfRule type="expression" dxfId="0" priority="53">
      <formula>AND(NOT(ISBLANK(#REF!)),#REF!&lt;=H$6,#REF!&gt;=H$6)</formula>
    </cfRule>
  </conditionalFormatting>
  <dataValidations count="1">
    <dataValidation allowBlank="1" showInputMessage="1" promptTitle="Display Week" prompt="Enter the week number to display first in the Gantt Chart. The weeks are numbered starting from the week containing the Project Start Date." sqref="E4"/>
  </dataValidations>
  <hyperlinks>
    <hyperlink ref="H1:AB1" r:id="rId1" display="Gantt Chart Template © 2006-2018 by Vertex42.com."/>
  </hyperlinks>
  <pageMargins left="0.25" right="0.25" top="0.5" bottom="0.5" header="0.5" footer="0.25"/>
  <pageSetup scale="63" fitToHeight="0" orientation="landscape" r:id="rId2"/>
  <headerFooter alignWithMargins="0"/>
  <ignoredErrors>
    <ignoredError sqref="E9 A41:B42 B36 B37:B39 B33 D17 D20 D41:E44 D11 D22:E22 D29:E29 D35:E39 D45 D46:D47 D48 E32:E33" unlockedFormula="1"/>
    <ignoredError sqref="A35 A29 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6</xdr:col>
                    <xdr:colOff>95250</xdr:colOff>
                    <xdr:row>1</xdr:row>
                    <xdr:rowOff>123825</xdr:rowOff>
                  </from>
                  <to>
                    <xdr:col>24</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E8:E48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5" customWidth="1"/>
    <col min="2" max="2" width="37.7109375" style="15" customWidth="1"/>
    <col min="3" max="3" width="55.140625" style="15" customWidth="1"/>
    <col min="4" max="7" width="8.85546875" style="15"/>
  </cols>
  <sheetData>
    <row r="1" spans="1:3" ht="30" customHeight="1" x14ac:dyDescent="0.2">
      <c r="A1" s="32" t="s">
        <v>22</v>
      </c>
    </row>
    <row r="4" spans="1:3" x14ac:dyDescent="0.2">
      <c r="C4" s="22" t="s">
        <v>30</v>
      </c>
    </row>
    <row r="5" spans="1:3" x14ac:dyDescent="0.2">
      <c r="C5" s="19" t="s">
        <v>31</v>
      </c>
    </row>
    <row r="6" spans="1:3" x14ac:dyDescent="0.2">
      <c r="C6" s="19"/>
    </row>
    <row r="7" spans="1:3" ht="18" x14ac:dyDescent="0.25">
      <c r="C7" s="23" t="s">
        <v>50</v>
      </c>
    </row>
    <row r="8" spans="1:3" x14ac:dyDescent="0.2">
      <c r="C8" s="24" t="s">
        <v>48</v>
      </c>
    </row>
    <row r="10" spans="1:3" x14ac:dyDescent="0.2">
      <c r="C10" s="19" t="s">
        <v>47</v>
      </c>
    </row>
    <row r="11" spans="1:3" x14ac:dyDescent="0.2">
      <c r="C11" s="19" t="s">
        <v>46</v>
      </c>
    </row>
    <row r="13" spans="1:3" ht="18" x14ac:dyDescent="0.25">
      <c r="C13" s="23" t="s">
        <v>45</v>
      </c>
    </row>
    <row r="16" spans="1:3" ht="15.75" x14ac:dyDescent="0.25">
      <c r="A16" s="26" t="s">
        <v>24</v>
      </c>
    </row>
    <row r="17" spans="2:2" s="15" customFormat="1" x14ac:dyDescent="0.2"/>
    <row r="18" spans="2:2" ht="15" x14ac:dyDescent="0.25">
      <c r="B18" s="25" t="s">
        <v>35</v>
      </c>
    </row>
    <row r="19" spans="2:2" x14ac:dyDescent="0.2">
      <c r="B19" s="19" t="s">
        <v>40</v>
      </c>
    </row>
    <row r="20" spans="2:2" x14ac:dyDescent="0.2">
      <c r="B20" s="19" t="s">
        <v>41</v>
      </c>
    </row>
    <row r="22" spans="2:2" s="15" customFormat="1" ht="15" x14ac:dyDescent="0.25">
      <c r="B22" s="25" t="s">
        <v>42</v>
      </c>
    </row>
    <row r="23" spans="2:2" s="15" customFormat="1" x14ac:dyDescent="0.2">
      <c r="B23" s="19" t="s">
        <v>43</v>
      </c>
    </row>
    <row r="24" spans="2:2" s="15" customFormat="1" x14ac:dyDescent="0.2">
      <c r="B24" s="19" t="s">
        <v>44</v>
      </c>
    </row>
    <row r="26" spans="2:2" s="15" customFormat="1" ht="15" x14ac:dyDescent="0.25">
      <c r="B26" s="25" t="s">
        <v>32</v>
      </c>
    </row>
    <row r="27" spans="2:2" s="15" customFormat="1" x14ac:dyDescent="0.2">
      <c r="B27" s="19" t="s">
        <v>36</v>
      </c>
    </row>
    <row r="28" spans="2:2" s="15" customFormat="1" x14ac:dyDescent="0.2">
      <c r="B28" s="19" t="s">
        <v>37</v>
      </c>
    </row>
    <row r="29" spans="2:2" x14ac:dyDescent="0.2">
      <c r="B29" s="19" t="s">
        <v>38</v>
      </c>
    </row>
    <row r="30" spans="2:2" x14ac:dyDescent="0.2">
      <c r="B30" s="15" t="s">
        <v>25</v>
      </c>
    </row>
    <row r="31" spans="2:2" x14ac:dyDescent="0.2">
      <c r="B31" s="15" t="s">
        <v>26</v>
      </c>
    </row>
    <row r="32" spans="2:2" x14ac:dyDescent="0.2">
      <c r="B32" s="15" t="s">
        <v>27</v>
      </c>
    </row>
    <row r="34" spans="2:2" ht="15" x14ac:dyDescent="0.25">
      <c r="B34" s="25" t="s">
        <v>28</v>
      </c>
    </row>
    <row r="35" spans="2:2" x14ac:dyDescent="0.2">
      <c r="B35" s="19" t="s">
        <v>123</v>
      </c>
    </row>
    <row r="36" spans="2:2" x14ac:dyDescent="0.2">
      <c r="B36" s="19" t="s">
        <v>124</v>
      </c>
    </row>
    <row r="37" spans="2:2" x14ac:dyDescent="0.2">
      <c r="B37" s="19" t="s">
        <v>125</v>
      </c>
    </row>
    <row r="39" spans="2:2" ht="15" x14ac:dyDescent="0.25">
      <c r="B39" s="25" t="s">
        <v>29</v>
      </c>
    </row>
    <row r="40" spans="2:2" x14ac:dyDescent="0.2">
      <c r="B40" s="19" t="s">
        <v>39</v>
      </c>
    </row>
    <row r="42" spans="2:2" s="15" customFormat="1" ht="15" x14ac:dyDescent="0.25">
      <c r="B42" s="25" t="s">
        <v>33</v>
      </c>
    </row>
    <row r="43" spans="2:2" s="15" customFormat="1" x14ac:dyDescent="0.2">
      <c r="B43" s="19" t="s">
        <v>126</v>
      </c>
    </row>
    <row r="44" spans="2:2" s="15" customFormat="1" x14ac:dyDescent="0.2">
      <c r="B44" s="19" t="s">
        <v>34</v>
      </c>
    </row>
    <row r="45" spans="2:2" s="15" customFormat="1" x14ac:dyDescent="0.2"/>
    <row r="46" spans="2:2" ht="18" x14ac:dyDescent="0.25">
      <c r="B46" s="23"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6" customWidth="1"/>
    <col min="2" max="2" width="90.42578125" style="6" customWidth="1"/>
    <col min="3" max="3" width="16.42578125" style="6" bestFit="1" customWidth="1"/>
    <col min="4" max="16384" width="8.85546875" style="6"/>
  </cols>
  <sheetData>
    <row r="1" spans="1:3" ht="30" customHeight="1" x14ac:dyDescent="0.2">
      <c r="A1" s="37" t="s">
        <v>118</v>
      </c>
      <c r="B1" s="38"/>
      <c r="C1" s="39"/>
    </row>
    <row r="2" spans="1:3" ht="14.25" x14ac:dyDescent="0.2">
      <c r="A2" s="117" t="s">
        <v>48</v>
      </c>
      <c r="B2" s="8"/>
      <c r="C2" s="7"/>
    </row>
    <row r="3" spans="1:3" s="19" customFormat="1" x14ac:dyDescent="0.2">
      <c r="A3" s="7"/>
      <c r="B3" s="8"/>
      <c r="C3" s="7"/>
    </row>
    <row r="4" spans="1:3" s="7" customFormat="1" ht="18" x14ac:dyDescent="0.25">
      <c r="A4" s="112" t="s">
        <v>85</v>
      </c>
      <c r="B4" s="36"/>
    </row>
    <row r="5" spans="1:3" s="7" customFormat="1" ht="57" x14ac:dyDescent="0.2">
      <c r="B5" s="118" t="s">
        <v>74</v>
      </c>
    </row>
    <row r="7" spans="1:3" ht="28.5" x14ac:dyDescent="0.2">
      <c r="B7" s="118" t="s">
        <v>86</v>
      </c>
    </row>
    <row r="9" spans="1:3" ht="14.25" x14ac:dyDescent="0.2">
      <c r="B9" s="117" t="s">
        <v>60</v>
      </c>
    </row>
    <row r="11" spans="1:3" ht="28.5" x14ac:dyDescent="0.2">
      <c r="B11" s="116" t="s">
        <v>61</v>
      </c>
    </row>
    <row r="12" spans="1:3" s="19" customFormat="1" x14ac:dyDescent="0.2"/>
    <row r="13" spans="1:3" ht="18" x14ac:dyDescent="0.25">
      <c r="A13" s="150" t="s">
        <v>3</v>
      </c>
      <c r="B13" s="150"/>
    </row>
    <row r="14" spans="1:3" s="19" customFormat="1" x14ac:dyDescent="0.2"/>
    <row r="15" spans="1:3" s="113" customFormat="1" ht="18" x14ac:dyDescent="0.2">
      <c r="A15" s="121"/>
      <c r="B15" s="119" t="s">
        <v>77</v>
      </c>
    </row>
    <row r="16" spans="1:3" s="113" customFormat="1" ht="18" x14ac:dyDescent="0.2">
      <c r="A16" s="121"/>
      <c r="B16" s="120" t="s">
        <v>75</v>
      </c>
      <c r="C16" s="115" t="s">
        <v>2</v>
      </c>
    </row>
    <row r="17" spans="1:3" ht="18" x14ac:dyDescent="0.25">
      <c r="A17" s="122"/>
      <c r="B17" s="120" t="s">
        <v>79</v>
      </c>
    </row>
    <row r="18" spans="1:3" s="19" customFormat="1" ht="18" x14ac:dyDescent="0.25">
      <c r="A18" s="122"/>
      <c r="B18" s="120" t="s">
        <v>87</v>
      </c>
    </row>
    <row r="19" spans="1:3" s="39" customFormat="1" ht="18" x14ac:dyDescent="0.25">
      <c r="A19" s="125"/>
      <c r="B19" s="120" t="s">
        <v>88</v>
      </c>
    </row>
    <row r="20" spans="1:3" s="113" customFormat="1" ht="18" x14ac:dyDescent="0.2">
      <c r="A20" s="121"/>
      <c r="B20" s="119" t="s">
        <v>76</v>
      </c>
      <c r="C20" s="114" t="s">
        <v>1</v>
      </c>
    </row>
    <row r="21" spans="1:3" ht="18" x14ac:dyDescent="0.25">
      <c r="A21" s="122"/>
      <c r="B21" s="120" t="s">
        <v>78</v>
      </c>
    </row>
    <row r="22" spans="1:3" s="7" customFormat="1" ht="18" x14ac:dyDescent="0.25">
      <c r="A22" s="123"/>
      <c r="B22" s="124" t="s">
        <v>80</v>
      </c>
    </row>
    <row r="23" spans="1:3" s="7" customFormat="1" ht="18" x14ac:dyDescent="0.25">
      <c r="A23" s="123"/>
      <c r="B23" s="9"/>
    </row>
    <row r="24" spans="1:3" s="7" customFormat="1" ht="18" x14ac:dyDescent="0.25">
      <c r="A24" s="150" t="s">
        <v>81</v>
      </c>
      <c r="B24" s="150"/>
    </row>
    <row r="25" spans="1:3" s="7" customFormat="1" ht="43.5" x14ac:dyDescent="0.25">
      <c r="A25" s="123"/>
      <c r="B25" s="120" t="s">
        <v>89</v>
      </c>
    </row>
    <row r="26" spans="1:3" s="7" customFormat="1" ht="18" x14ac:dyDescent="0.25">
      <c r="A26" s="123"/>
      <c r="B26" s="120"/>
    </row>
    <row r="27" spans="1:3" s="7" customFormat="1" ht="18" x14ac:dyDescent="0.25">
      <c r="A27" s="123"/>
      <c r="B27" s="140" t="s">
        <v>93</v>
      </c>
    </row>
    <row r="28" spans="1:3" s="7" customFormat="1" ht="18" x14ac:dyDescent="0.25">
      <c r="A28" s="123"/>
      <c r="B28" s="120" t="s">
        <v>82</v>
      </c>
    </row>
    <row r="29" spans="1:3" s="7" customFormat="1" ht="28.5" x14ac:dyDescent="0.25">
      <c r="A29" s="123"/>
      <c r="B29" s="120" t="s">
        <v>84</v>
      </c>
    </row>
    <row r="30" spans="1:3" s="7" customFormat="1" ht="18" x14ac:dyDescent="0.25">
      <c r="A30" s="123"/>
      <c r="B30" s="120"/>
    </row>
    <row r="31" spans="1:3" s="7" customFormat="1" ht="18" x14ac:dyDescent="0.25">
      <c r="A31" s="123"/>
      <c r="B31" s="140" t="s">
        <v>90</v>
      </c>
    </row>
    <row r="32" spans="1:3" s="7" customFormat="1" ht="18" x14ac:dyDescent="0.25">
      <c r="A32" s="123"/>
      <c r="B32" s="120" t="s">
        <v>83</v>
      </c>
    </row>
    <row r="33" spans="1:2" s="7" customFormat="1" ht="18" x14ac:dyDescent="0.25">
      <c r="A33" s="123"/>
      <c r="B33" s="120" t="s">
        <v>91</v>
      </c>
    </row>
    <row r="34" spans="1:2" s="7" customFormat="1" ht="18" x14ac:dyDescent="0.25">
      <c r="A34" s="123"/>
      <c r="B34" s="9"/>
    </row>
    <row r="35" spans="1:2" s="7" customFormat="1" ht="28.5" x14ac:dyDescent="0.25">
      <c r="A35" s="123"/>
      <c r="B35" s="120" t="s">
        <v>128</v>
      </c>
    </row>
    <row r="36" spans="1:2" s="7" customFormat="1" ht="18" x14ac:dyDescent="0.25">
      <c r="A36" s="123"/>
      <c r="B36" s="126" t="s">
        <v>92</v>
      </c>
    </row>
    <row r="37" spans="1:2" s="7" customFormat="1" ht="18" x14ac:dyDescent="0.25">
      <c r="A37" s="123"/>
      <c r="B37" s="9"/>
    </row>
    <row r="38" spans="1:2" ht="18" x14ac:dyDescent="0.25">
      <c r="A38" s="150" t="s">
        <v>10</v>
      </c>
      <c r="B38" s="150"/>
    </row>
    <row r="39" spans="1:2" ht="28.5" x14ac:dyDescent="0.2">
      <c r="B39" s="120" t="s">
        <v>95</v>
      </c>
    </row>
    <row r="40" spans="1:2" s="19" customFormat="1" x14ac:dyDescent="0.2"/>
    <row r="41" spans="1:2" s="19" customFormat="1" ht="14.25" x14ac:dyDescent="0.2">
      <c r="B41" s="120" t="s">
        <v>96</v>
      </c>
    </row>
    <row r="42" spans="1:2" s="19" customFormat="1" x14ac:dyDescent="0.2"/>
    <row r="43" spans="1:2" s="19" customFormat="1" ht="28.5" x14ac:dyDescent="0.2">
      <c r="B43" s="120" t="s">
        <v>94</v>
      </c>
    </row>
    <row r="44" spans="1:2" s="19" customFormat="1" x14ac:dyDescent="0.2"/>
    <row r="45" spans="1:2" ht="28.5" x14ac:dyDescent="0.2">
      <c r="B45" s="120" t="s">
        <v>97</v>
      </c>
    </row>
    <row r="46" spans="1:2" x14ac:dyDescent="0.2">
      <c r="B46" s="20"/>
    </row>
    <row r="47" spans="1:2" ht="28.5" x14ac:dyDescent="0.2">
      <c r="B47" s="120" t="s">
        <v>98</v>
      </c>
    </row>
    <row r="48" spans="1:2" x14ac:dyDescent="0.2">
      <c r="B48" s="10"/>
    </row>
    <row r="49" spans="1:2" ht="18" x14ac:dyDescent="0.25">
      <c r="A49" s="150" t="s">
        <v>6</v>
      </c>
      <c r="B49" s="150"/>
    </row>
    <row r="50" spans="1:2" ht="28.5" x14ac:dyDescent="0.2">
      <c r="B50" s="120" t="s">
        <v>129</v>
      </c>
    </row>
    <row r="51" spans="1:2" x14ac:dyDescent="0.2">
      <c r="B51" s="10"/>
    </row>
    <row r="52" spans="1:2" ht="14.25" x14ac:dyDescent="0.2">
      <c r="A52" s="127" t="s">
        <v>11</v>
      </c>
      <c r="B52" s="120" t="s">
        <v>12</v>
      </c>
    </row>
    <row r="53" spans="1:2" ht="14.25" x14ac:dyDescent="0.2">
      <c r="A53" s="127" t="s">
        <v>13</v>
      </c>
      <c r="B53" s="120" t="s">
        <v>14</v>
      </c>
    </row>
    <row r="54" spans="1:2" ht="14.25" x14ac:dyDescent="0.2">
      <c r="A54" s="127" t="s">
        <v>15</v>
      </c>
      <c r="B54" s="120" t="s">
        <v>16</v>
      </c>
    </row>
    <row r="55" spans="1:2" ht="28.5" x14ac:dyDescent="0.2">
      <c r="A55" s="116"/>
      <c r="B55" s="120" t="s">
        <v>99</v>
      </c>
    </row>
    <row r="56" spans="1:2" ht="28.5" x14ac:dyDescent="0.2">
      <c r="A56" s="116"/>
      <c r="B56" s="120" t="s">
        <v>100</v>
      </c>
    </row>
    <row r="57" spans="1:2" ht="14.25" x14ac:dyDescent="0.2">
      <c r="A57" s="127" t="s">
        <v>17</v>
      </c>
      <c r="B57" s="120" t="s">
        <v>18</v>
      </c>
    </row>
    <row r="58" spans="1:2" ht="14.25" x14ac:dyDescent="0.2">
      <c r="A58" s="116"/>
      <c r="B58" s="120" t="s">
        <v>101</v>
      </c>
    </row>
    <row r="59" spans="1:2" ht="14.25" x14ac:dyDescent="0.2">
      <c r="A59" s="116"/>
      <c r="B59" s="120" t="s">
        <v>102</v>
      </c>
    </row>
    <row r="60" spans="1:2" ht="14.25" x14ac:dyDescent="0.2">
      <c r="A60" s="127" t="s">
        <v>19</v>
      </c>
      <c r="B60" s="120" t="s">
        <v>20</v>
      </c>
    </row>
    <row r="61" spans="1:2" ht="28.5" x14ac:dyDescent="0.2">
      <c r="A61" s="116"/>
      <c r="B61" s="120" t="s">
        <v>103</v>
      </c>
    </row>
    <row r="62" spans="1:2" ht="14.25" x14ac:dyDescent="0.2">
      <c r="A62" s="127" t="s">
        <v>104</v>
      </c>
      <c r="B62" s="120" t="s">
        <v>105</v>
      </c>
    </row>
    <row r="63" spans="1:2" ht="14.25" x14ac:dyDescent="0.2">
      <c r="A63" s="128"/>
      <c r="B63" s="120" t="s">
        <v>106</v>
      </c>
    </row>
    <row r="64" spans="1:2" s="19" customFormat="1" x14ac:dyDescent="0.2">
      <c r="B64" s="11"/>
    </row>
    <row r="65" spans="1:2" s="19" customFormat="1" ht="18" x14ac:dyDescent="0.25">
      <c r="A65" s="150" t="s">
        <v>9</v>
      </c>
      <c r="B65" s="150"/>
    </row>
    <row r="66" spans="1:2" s="19" customFormat="1" ht="42.75" x14ac:dyDescent="0.2">
      <c r="B66" s="120" t="s">
        <v>107</v>
      </c>
    </row>
    <row r="67" spans="1:2" s="19" customFormat="1" x14ac:dyDescent="0.2">
      <c r="B67" s="12"/>
    </row>
    <row r="68" spans="1:2" s="7" customFormat="1" ht="18" x14ac:dyDescent="0.25">
      <c r="A68" s="150" t="s">
        <v>4</v>
      </c>
      <c r="B68" s="150"/>
    </row>
    <row r="69" spans="1:2" s="19" customFormat="1" ht="15" x14ac:dyDescent="0.25">
      <c r="A69" s="135" t="s">
        <v>5</v>
      </c>
      <c r="B69" s="136" t="s">
        <v>108</v>
      </c>
    </row>
    <row r="70" spans="1:2" s="7" customFormat="1" ht="28.5" x14ac:dyDescent="0.2">
      <c r="A70" s="129"/>
      <c r="B70" s="134" t="s">
        <v>110</v>
      </c>
    </row>
    <row r="71" spans="1:2" s="7" customFormat="1" ht="14.25" x14ac:dyDescent="0.2">
      <c r="A71" s="129"/>
      <c r="B71" s="130"/>
    </row>
    <row r="72" spans="1:2" s="19" customFormat="1" ht="15" x14ac:dyDescent="0.25">
      <c r="A72" s="135" t="s">
        <v>5</v>
      </c>
      <c r="B72" s="136" t="s">
        <v>127</v>
      </c>
    </row>
    <row r="73" spans="1:2" s="7" customFormat="1" ht="28.5" x14ac:dyDescent="0.2">
      <c r="A73" s="129"/>
      <c r="B73" s="134" t="s">
        <v>131</v>
      </c>
    </row>
    <row r="74" spans="1:2" s="7" customFormat="1" ht="14.25" x14ac:dyDescent="0.2">
      <c r="A74" s="129"/>
      <c r="B74" s="130"/>
    </row>
    <row r="75" spans="1:2" ht="15" x14ac:dyDescent="0.25">
      <c r="A75" s="135" t="s">
        <v>5</v>
      </c>
      <c r="B75" s="138" t="s">
        <v>113</v>
      </c>
    </row>
    <row r="76" spans="1:2" s="7" customFormat="1" ht="42.75" x14ac:dyDescent="0.2">
      <c r="A76" s="129"/>
      <c r="B76" s="118" t="s">
        <v>130</v>
      </c>
    </row>
    <row r="77" spans="1:2" ht="14.25" x14ac:dyDescent="0.2">
      <c r="A77" s="128"/>
      <c r="B77" s="128"/>
    </row>
    <row r="78" spans="1:2" s="19" customFormat="1" ht="15" x14ac:dyDescent="0.25">
      <c r="A78" s="135" t="s">
        <v>5</v>
      </c>
      <c r="B78" s="138" t="s">
        <v>119</v>
      </c>
    </row>
    <row r="79" spans="1:2" s="7" customFormat="1" ht="28.5" x14ac:dyDescent="0.2">
      <c r="A79" s="129"/>
      <c r="B79" s="118" t="s">
        <v>114</v>
      </c>
    </row>
    <row r="80" spans="1:2" s="19" customFormat="1" ht="14.25" x14ac:dyDescent="0.2">
      <c r="A80" s="128"/>
      <c r="B80" s="128"/>
    </row>
    <row r="81" spans="1:2" ht="15" x14ac:dyDescent="0.25">
      <c r="A81" s="135" t="s">
        <v>5</v>
      </c>
      <c r="B81" s="138" t="s">
        <v>120</v>
      </c>
    </row>
    <row r="82" spans="1:2" s="7" customFormat="1" ht="14.25" x14ac:dyDescent="0.2">
      <c r="A82" s="129"/>
      <c r="B82" s="133" t="s">
        <v>115</v>
      </c>
    </row>
    <row r="83" spans="1:2" s="7" customFormat="1" ht="14.25" x14ac:dyDescent="0.2">
      <c r="A83" s="129"/>
      <c r="B83" s="133" t="s">
        <v>116</v>
      </c>
    </row>
    <row r="84" spans="1:2" s="7" customFormat="1" ht="14.25" x14ac:dyDescent="0.2">
      <c r="A84" s="129"/>
      <c r="B84" s="133" t="s">
        <v>117</v>
      </c>
    </row>
    <row r="85" spans="1:2" ht="15" x14ac:dyDescent="0.25">
      <c r="A85" s="128"/>
      <c r="B85" s="132"/>
    </row>
    <row r="86" spans="1:2" ht="15" x14ac:dyDescent="0.25">
      <c r="A86" s="135" t="s">
        <v>5</v>
      </c>
      <c r="B86" s="138" t="s">
        <v>121</v>
      </c>
    </row>
    <row r="87" spans="1:2" s="7" customFormat="1" ht="42.75" x14ac:dyDescent="0.2">
      <c r="A87" s="129"/>
      <c r="B87" s="118" t="s">
        <v>109</v>
      </c>
    </row>
    <row r="88" spans="1:2" s="7" customFormat="1" ht="14.25" x14ac:dyDescent="0.2">
      <c r="A88" s="129"/>
      <c r="B88" s="131" t="s">
        <v>111</v>
      </c>
    </row>
    <row r="89" spans="1:2" s="7" customFormat="1" ht="57" x14ac:dyDescent="0.2">
      <c r="A89" s="129"/>
      <c r="B89" s="137" t="s">
        <v>112</v>
      </c>
    </row>
    <row r="90" spans="1:2" ht="14.25" x14ac:dyDescent="0.2">
      <c r="A90" s="128"/>
      <c r="B90" s="128"/>
    </row>
    <row r="91" spans="1:2" ht="15" x14ac:dyDescent="0.25">
      <c r="A91" s="135" t="s">
        <v>5</v>
      </c>
      <c r="B91" s="139" t="s">
        <v>122</v>
      </c>
    </row>
    <row r="92" spans="1:2" ht="28.5" x14ac:dyDescent="0.2">
      <c r="A92" s="116"/>
      <c r="B92" s="133" t="s">
        <v>21</v>
      </c>
    </row>
    <row r="94" spans="1:2" x14ac:dyDescent="0.2">
      <c r="A94" s="27"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9" customWidth="1"/>
    <col min="2" max="2" width="82.140625" style="19" customWidth="1"/>
    <col min="3" max="16384" width="8.85546875" style="15"/>
  </cols>
  <sheetData>
    <row r="1" spans="1:4" ht="30" customHeight="1" x14ac:dyDescent="0.2">
      <c r="A1" s="37" t="s">
        <v>51</v>
      </c>
      <c r="B1" s="37"/>
      <c r="C1" s="42"/>
      <c r="D1" s="42"/>
    </row>
    <row r="2" spans="1:4" ht="15" x14ac:dyDescent="0.2">
      <c r="A2" s="39"/>
      <c r="B2" s="43"/>
      <c r="C2" s="42"/>
      <c r="D2" s="42"/>
    </row>
    <row r="3" spans="1:4" ht="15" x14ac:dyDescent="0.2">
      <c r="A3" s="40"/>
      <c r="B3" s="33" t="s">
        <v>52</v>
      </c>
      <c r="C3" s="41"/>
    </row>
    <row r="4" spans="1:4" ht="14.25" x14ac:dyDescent="0.2">
      <c r="A4" s="13"/>
      <c r="B4" s="35" t="s">
        <v>48</v>
      </c>
      <c r="C4" s="14"/>
    </row>
    <row r="5" spans="1:4" ht="15" x14ac:dyDescent="0.2">
      <c r="A5" s="13"/>
      <c r="B5" s="16"/>
      <c r="C5" s="14"/>
    </row>
    <row r="6" spans="1:4" ht="15.75" x14ac:dyDescent="0.25">
      <c r="A6" s="13"/>
      <c r="B6" s="17" t="s">
        <v>53</v>
      </c>
      <c r="C6" s="14"/>
    </row>
    <row r="7" spans="1:4" ht="15" x14ac:dyDescent="0.2">
      <c r="A7" s="13"/>
      <c r="B7" s="16"/>
      <c r="C7" s="14"/>
    </row>
    <row r="8" spans="1:4" ht="30" x14ac:dyDescent="0.2">
      <c r="A8" s="13"/>
      <c r="B8" s="16" t="s">
        <v>54</v>
      </c>
      <c r="C8" s="14"/>
    </row>
    <row r="9" spans="1:4" ht="15" x14ac:dyDescent="0.2">
      <c r="A9" s="13"/>
      <c r="B9" s="16"/>
      <c r="C9" s="14"/>
    </row>
    <row r="10" spans="1:4" ht="46.5" x14ac:dyDescent="0.25">
      <c r="A10" s="13"/>
      <c r="B10" s="16" t="s">
        <v>55</v>
      </c>
      <c r="C10" s="14"/>
    </row>
    <row r="11" spans="1:4" ht="15" x14ac:dyDescent="0.2">
      <c r="A11" s="13"/>
      <c r="B11" s="16"/>
      <c r="C11" s="14"/>
    </row>
    <row r="12" spans="1:4" ht="45" x14ac:dyDescent="0.2">
      <c r="A12" s="13"/>
      <c r="B12" s="16" t="s">
        <v>56</v>
      </c>
      <c r="C12" s="14"/>
    </row>
    <row r="13" spans="1:4" ht="15" x14ac:dyDescent="0.2">
      <c r="A13" s="13"/>
      <c r="B13" s="16"/>
      <c r="C13" s="14"/>
    </row>
    <row r="14" spans="1:4" ht="60" x14ac:dyDescent="0.2">
      <c r="A14" s="13"/>
      <c r="B14" s="16" t="s">
        <v>57</v>
      </c>
      <c r="C14" s="14"/>
    </row>
    <row r="15" spans="1:4" ht="15" x14ac:dyDescent="0.2">
      <c r="A15" s="13"/>
      <c r="B15" s="16"/>
      <c r="C15" s="14"/>
    </row>
    <row r="16" spans="1:4" ht="45.75" x14ac:dyDescent="0.2">
      <c r="A16" s="13"/>
      <c r="B16" s="16" t="s">
        <v>58</v>
      </c>
      <c r="C16" s="14"/>
    </row>
    <row r="17" spans="1:3" ht="15" x14ac:dyDescent="0.2">
      <c r="A17" s="13"/>
      <c r="B17" s="16"/>
      <c r="C17" s="14"/>
    </row>
    <row r="18" spans="1:3" ht="15.75" x14ac:dyDescent="0.25">
      <c r="A18" s="13"/>
      <c r="B18" s="17" t="s">
        <v>59</v>
      </c>
      <c r="C18" s="14"/>
    </row>
    <row r="19" spans="1:3" ht="15" x14ac:dyDescent="0.2">
      <c r="A19" s="13"/>
      <c r="B19" s="34" t="s">
        <v>49</v>
      </c>
      <c r="C19" s="14"/>
    </row>
    <row r="20" spans="1:3" ht="15" x14ac:dyDescent="0.2">
      <c r="A20" s="13"/>
      <c r="B20" s="18"/>
      <c r="C20" s="14"/>
    </row>
    <row r="21" spans="1:3" x14ac:dyDescent="0.2">
      <c r="A21" s="13"/>
      <c r="B21" s="13"/>
      <c r="C21" s="14"/>
    </row>
    <row r="22" spans="1:3" x14ac:dyDescent="0.2">
      <c r="A22" s="13"/>
      <c r="B22" s="13"/>
      <c r="C22" s="14"/>
    </row>
    <row r="23" spans="1:3" x14ac:dyDescent="0.2">
      <c r="A23" s="13"/>
      <c r="B23" s="13"/>
      <c r="C23" s="14"/>
    </row>
    <row r="24" spans="1:3" x14ac:dyDescent="0.2">
      <c r="A24" s="13"/>
      <c r="B24" s="13"/>
      <c r="C24" s="14"/>
    </row>
    <row r="25" spans="1:3" x14ac:dyDescent="0.2">
      <c r="A25" s="13"/>
      <c r="B25" s="13"/>
      <c r="C25" s="14"/>
    </row>
    <row r="26" spans="1:3" x14ac:dyDescent="0.2">
      <c r="A26" s="13"/>
      <c r="B26" s="13"/>
      <c r="C26" s="14"/>
    </row>
    <row r="27" spans="1:3" x14ac:dyDescent="0.2">
      <c r="A27" s="13"/>
      <c r="B27" s="13"/>
      <c r="C27" s="14"/>
    </row>
    <row r="28" spans="1:3" x14ac:dyDescent="0.2">
      <c r="A28" s="13"/>
      <c r="B28" s="13"/>
      <c r="C28" s="14"/>
    </row>
    <row r="29" spans="1:3" x14ac:dyDescent="0.2">
      <c r="A29" s="13"/>
      <c r="B29" s="13"/>
      <c r="C29" s="14"/>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Saleh Darwish</cp:lastModifiedBy>
  <cp:lastPrinted>2018-02-12T20:25:38Z</cp:lastPrinted>
  <dcterms:created xsi:type="dcterms:W3CDTF">2010-06-09T16:05:03Z</dcterms:created>
  <dcterms:modified xsi:type="dcterms:W3CDTF">2018-03-22T21:48:59Z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