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mcorrell/Documents/GitHub/line-metaphors/results/"/>
    </mc:Choice>
  </mc:AlternateContent>
  <xr:revisionPtr revIDLastSave="0" documentId="8_{55C447B7-965A-2041-9C6F-49FBDE8B06C9}" xr6:coauthVersionLast="47" xr6:coauthVersionMax="47" xr10:uidLastSave="{00000000-0000-0000-0000-000000000000}"/>
  <bookViews>
    <workbookView xWindow="32680" yWindow="2280" windowWidth="28800" windowHeight="16420" xr2:uid="{00000000-000D-0000-FFFF-FFFF00000000}"/>
  </bookViews>
  <sheets>
    <sheet name="Codebook and Readme" sheetId="8" r:id="rId1"/>
    <sheet name="Closed Coding" sheetId="6" r:id="rId2"/>
    <sheet name="Closed Coding Analysis" sheetId="7" r:id="rId3"/>
    <sheet name="Open Coding"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81" i="6" l="1"/>
  <c r="N180" i="6"/>
  <c r="N179" i="6"/>
  <c r="N178" i="6"/>
  <c r="N177" i="6"/>
  <c r="N176" i="6"/>
  <c r="N175" i="6"/>
  <c r="N174" i="6"/>
  <c r="N173" i="6"/>
  <c r="N172" i="6"/>
  <c r="N171" i="6"/>
  <c r="N170" i="6"/>
  <c r="N169" i="6"/>
  <c r="N168" i="6"/>
  <c r="N167" i="6"/>
  <c r="N166" i="6"/>
  <c r="N165" i="6"/>
  <c r="N164" i="6"/>
  <c r="N163" i="6"/>
  <c r="N162" i="6"/>
  <c r="N161" i="6"/>
  <c r="N160" i="6"/>
  <c r="N159" i="6"/>
  <c r="N158" i="6"/>
  <c r="N157" i="6"/>
  <c r="N156" i="6"/>
  <c r="N155" i="6"/>
  <c r="N154" i="6"/>
  <c r="N153" i="6"/>
  <c r="N152" i="6"/>
  <c r="N151" i="6"/>
  <c r="N150" i="6"/>
  <c r="N149" i="6"/>
  <c r="N148" i="6"/>
  <c r="N147" i="6"/>
  <c r="N146" i="6"/>
  <c r="N145" i="6"/>
  <c r="N144" i="6"/>
  <c r="N143" i="6"/>
  <c r="N142" i="6"/>
  <c r="N141" i="6"/>
  <c r="N140" i="6"/>
  <c r="N139" i="6"/>
  <c r="N138" i="6"/>
  <c r="N137" i="6"/>
  <c r="N136" i="6"/>
  <c r="N135" i="6"/>
  <c r="N134" i="6"/>
  <c r="N133" i="6"/>
  <c r="N132" i="6"/>
  <c r="N131" i="6"/>
  <c r="N130" i="6"/>
  <c r="N129" i="6"/>
  <c r="N128" i="6"/>
  <c r="N127" i="6"/>
  <c r="N126" i="6"/>
  <c r="N125" i="6"/>
  <c r="N124" i="6"/>
  <c r="N123" i="6"/>
  <c r="N122" i="6"/>
  <c r="N121" i="6"/>
  <c r="N120" i="6"/>
  <c r="N119" i="6"/>
  <c r="N118" i="6"/>
  <c r="N117" i="6"/>
  <c r="N116" i="6"/>
  <c r="N115" i="6"/>
  <c r="N114" i="6"/>
  <c r="N113" i="6"/>
  <c r="N112" i="6"/>
  <c r="N111" i="6"/>
  <c r="N110" i="6"/>
  <c r="N109" i="6"/>
  <c r="N108" i="6"/>
  <c r="N107" i="6"/>
  <c r="N106" i="6"/>
  <c r="N105" i="6"/>
  <c r="N104" i="6"/>
  <c r="N103" i="6"/>
  <c r="N102" i="6"/>
  <c r="N101" i="6"/>
  <c r="N100" i="6"/>
  <c r="N99" i="6"/>
  <c r="N98" i="6"/>
  <c r="N97" i="6"/>
  <c r="N96" i="6"/>
  <c r="N95" i="6"/>
  <c r="N94" i="6"/>
  <c r="N93" i="6"/>
  <c r="N92" i="6"/>
  <c r="N91" i="6"/>
  <c r="N90" i="6"/>
  <c r="N89" i="6"/>
  <c r="N88" i="6"/>
  <c r="N87" i="6"/>
  <c r="N86" i="6"/>
  <c r="N85" i="6"/>
  <c r="N84" i="6"/>
  <c r="N83" i="6"/>
  <c r="N82" i="6"/>
  <c r="N81" i="6"/>
  <c r="N80" i="6"/>
  <c r="N79" i="6"/>
  <c r="N78" i="6"/>
  <c r="N77" i="6"/>
  <c r="N76" i="6"/>
  <c r="N75" i="6"/>
  <c r="N74" i="6"/>
  <c r="N73" i="6"/>
  <c r="N72" i="6"/>
  <c r="N71" i="6"/>
  <c r="N70" i="6"/>
  <c r="N69" i="6"/>
  <c r="N68" i="6"/>
  <c r="N67" i="6"/>
  <c r="N66" i="6"/>
  <c r="N65" i="6"/>
  <c r="N64" i="6"/>
  <c r="N63" i="6"/>
  <c r="N62" i="6"/>
  <c r="N61" i="6"/>
  <c r="N60" i="6"/>
  <c r="N59" i="6"/>
  <c r="N58" i="6"/>
  <c r="N57" i="6"/>
  <c r="N56" i="6"/>
  <c r="N55" i="6"/>
  <c r="N54" i="6"/>
  <c r="N53" i="6"/>
  <c r="N52" i="6"/>
  <c r="N51" i="6"/>
  <c r="N50" i="6"/>
  <c r="N49" i="6"/>
  <c r="N48" i="6"/>
  <c r="N47" i="6"/>
  <c r="N46" i="6"/>
  <c r="N45" i="6"/>
  <c r="N44" i="6"/>
  <c r="N43" i="6"/>
  <c r="N42" i="6"/>
  <c r="N41" i="6"/>
  <c r="N40" i="6"/>
  <c r="N39" i="6"/>
  <c r="N38" i="6"/>
  <c r="N37" i="6"/>
  <c r="N36" i="6"/>
  <c r="N35" i="6"/>
  <c r="N34" i="6"/>
  <c r="N33" i="6"/>
  <c r="N32" i="6"/>
  <c r="N31" i="6"/>
  <c r="N30" i="6"/>
  <c r="N29" i="6"/>
  <c r="N28" i="6"/>
  <c r="N27" i="6"/>
  <c r="N26" i="6"/>
  <c r="N25" i="6"/>
  <c r="N24" i="6"/>
  <c r="N23" i="6"/>
  <c r="N22" i="6"/>
  <c r="N21" i="6"/>
  <c r="N20" i="6"/>
  <c r="N19" i="6"/>
  <c r="N18" i="6"/>
  <c r="N17" i="6"/>
  <c r="N16" i="6"/>
  <c r="N15" i="6"/>
  <c r="N14" i="6"/>
  <c r="N13" i="6"/>
  <c r="N12" i="6"/>
  <c r="N11" i="6"/>
  <c r="N10" i="6"/>
  <c r="N9" i="6"/>
  <c r="N8" i="6"/>
  <c r="N7" i="6"/>
  <c r="N6" i="6"/>
  <c r="N5" i="6"/>
  <c r="N4" i="6"/>
  <c r="N3" i="6"/>
  <c r="N2" i="6"/>
  <c r="T181" i="6"/>
  <c r="P181" i="6"/>
  <c r="O181" i="6"/>
  <c r="T180" i="6"/>
  <c r="P180" i="6"/>
  <c r="O180" i="6"/>
  <c r="T179" i="6"/>
  <c r="P179" i="6"/>
  <c r="O179" i="6"/>
  <c r="T178" i="6"/>
  <c r="P178" i="6"/>
  <c r="O178" i="6"/>
  <c r="T177" i="6"/>
  <c r="P177" i="6"/>
  <c r="O177" i="6"/>
  <c r="T176" i="6"/>
  <c r="P176" i="6"/>
  <c r="O176" i="6"/>
  <c r="T175" i="6"/>
  <c r="P175" i="6"/>
  <c r="O175" i="6"/>
  <c r="T174" i="6"/>
  <c r="P174" i="6"/>
  <c r="O174" i="6"/>
  <c r="T173" i="6"/>
  <c r="P173" i="6"/>
  <c r="O173" i="6"/>
  <c r="T172" i="6"/>
  <c r="P172" i="6"/>
  <c r="O172" i="6"/>
  <c r="T171" i="6"/>
  <c r="P171" i="6"/>
  <c r="O171" i="6"/>
  <c r="T170" i="6"/>
  <c r="P170" i="6"/>
  <c r="O170" i="6"/>
  <c r="T169" i="6"/>
  <c r="P169" i="6"/>
  <c r="O169" i="6"/>
  <c r="T168" i="6"/>
  <c r="P168" i="6"/>
  <c r="O168" i="6"/>
  <c r="T167" i="6"/>
  <c r="P167" i="6"/>
  <c r="O167" i="6"/>
  <c r="T166" i="6"/>
  <c r="P166" i="6"/>
  <c r="O166" i="6"/>
  <c r="T165" i="6"/>
  <c r="P165" i="6"/>
  <c r="O165" i="6"/>
  <c r="T164" i="6"/>
  <c r="P164" i="6"/>
  <c r="O164" i="6"/>
  <c r="T163" i="6"/>
  <c r="P163" i="6"/>
  <c r="O163" i="6"/>
  <c r="T162" i="6"/>
  <c r="P162" i="6"/>
  <c r="O162" i="6"/>
  <c r="T161" i="6"/>
  <c r="P161" i="6"/>
  <c r="O161" i="6"/>
  <c r="T160" i="6"/>
  <c r="P160" i="6"/>
  <c r="O160" i="6"/>
  <c r="T159" i="6"/>
  <c r="P159" i="6"/>
  <c r="O159" i="6"/>
  <c r="T158" i="6"/>
  <c r="P158" i="6"/>
  <c r="O158" i="6"/>
  <c r="T157" i="6"/>
  <c r="P157" i="6"/>
  <c r="O157" i="6"/>
  <c r="T156" i="6"/>
  <c r="P156" i="6"/>
  <c r="O156" i="6"/>
  <c r="T155" i="6"/>
  <c r="P155" i="6"/>
  <c r="O155" i="6"/>
  <c r="T154" i="6"/>
  <c r="P154" i="6"/>
  <c r="O154" i="6"/>
  <c r="T153" i="6"/>
  <c r="P153" i="6"/>
  <c r="O153" i="6"/>
  <c r="T152" i="6"/>
  <c r="P152" i="6"/>
  <c r="O152" i="6"/>
  <c r="T151" i="6"/>
  <c r="P151" i="6"/>
  <c r="O151" i="6"/>
  <c r="T150" i="6"/>
  <c r="P150" i="6"/>
  <c r="O150" i="6"/>
  <c r="T149" i="6"/>
  <c r="P149" i="6"/>
  <c r="O149" i="6"/>
  <c r="T148" i="6"/>
  <c r="P148" i="6"/>
  <c r="O148" i="6"/>
  <c r="T147" i="6"/>
  <c r="P147" i="6"/>
  <c r="O147" i="6"/>
  <c r="T146" i="6"/>
  <c r="P146" i="6"/>
  <c r="O146" i="6"/>
  <c r="T145" i="6"/>
  <c r="P145" i="6"/>
  <c r="O145" i="6"/>
  <c r="T144" i="6"/>
  <c r="P144" i="6"/>
  <c r="O144" i="6"/>
  <c r="T143" i="6"/>
  <c r="P143" i="6"/>
  <c r="O143" i="6"/>
  <c r="T142" i="6"/>
  <c r="P142" i="6"/>
  <c r="O142" i="6"/>
  <c r="T141" i="6"/>
  <c r="P141" i="6"/>
  <c r="O141" i="6"/>
  <c r="T140" i="6"/>
  <c r="P140" i="6"/>
  <c r="O140" i="6"/>
  <c r="T139" i="6"/>
  <c r="P139" i="6"/>
  <c r="O139" i="6"/>
  <c r="T138" i="6"/>
  <c r="P138" i="6"/>
  <c r="O138" i="6"/>
  <c r="T137" i="6"/>
  <c r="P137" i="6"/>
  <c r="O137" i="6"/>
  <c r="T136" i="6"/>
  <c r="P136" i="6"/>
  <c r="O136" i="6"/>
  <c r="T135" i="6"/>
  <c r="P135" i="6"/>
  <c r="O135" i="6"/>
  <c r="T134" i="6"/>
  <c r="P134" i="6"/>
  <c r="O134" i="6"/>
  <c r="T133" i="6"/>
  <c r="P133" i="6"/>
  <c r="O133" i="6"/>
  <c r="T132" i="6"/>
  <c r="P132" i="6"/>
  <c r="O132" i="6"/>
  <c r="T131" i="6"/>
  <c r="P131" i="6"/>
  <c r="O131" i="6"/>
  <c r="T130" i="6"/>
  <c r="P130" i="6"/>
  <c r="O130" i="6"/>
  <c r="T129" i="6"/>
  <c r="P129" i="6"/>
  <c r="O129" i="6"/>
  <c r="T128" i="6"/>
  <c r="P128" i="6"/>
  <c r="O128" i="6"/>
  <c r="T127" i="6"/>
  <c r="P127" i="6"/>
  <c r="O127" i="6"/>
  <c r="T126" i="6"/>
  <c r="P126" i="6"/>
  <c r="O126" i="6"/>
  <c r="T125" i="6"/>
  <c r="P125" i="6"/>
  <c r="O125" i="6"/>
  <c r="T124" i="6"/>
  <c r="P124" i="6"/>
  <c r="O124" i="6"/>
  <c r="T123" i="6"/>
  <c r="P123" i="6"/>
  <c r="O123" i="6"/>
  <c r="T122" i="6"/>
  <c r="P122" i="6"/>
  <c r="O122" i="6"/>
  <c r="T121" i="6"/>
  <c r="P121" i="6"/>
  <c r="O121" i="6"/>
  <c r="T120" i="6"/>
  <c r="P120" i="6"/>
  <c r="O120" i="6"/>
  <c r="T119" i="6"/>
  <c r="P119" i="6"/>
  <c r="O119" i="6"/>
  <c r="T118" i="6"/>
  <c r="P118" i="6"/>
  <c r="O118" i="6"/>
  <c r="T117" i="6"/>
  <c r="P117" i="6"/>
  <c r="O117" i="6"/>
  <c r="T116" i="6"/>
  <c r="P116" i="6"/>
  <c r="O116" i="6"/>
  <c r="T115" i="6"/>
  <c r="P115" i="6"/>
  <c r="O115" i="6"/>
  <c r="T114" i="6"/>
  <c r="P114" i="6"/>
  <c r="O114" i="6"/>
  <c r="T113" i="6"/>
  <c r="P113" i="6"/>
  <c r="O113" i="6"/>
  <c r="T112" i="6"/>
  <c r="P112" i="6"/>
  <c r="O112" i="6"/>
  <c r="T111" i="6"/>
  <c r="P111" i="6"/>
  <c r="O111" i="6"/>
  <c r="T110" i="6"/>
  <c r="P110" i="6"/>
  <c r="O110" i="6"/>
  <c r="T109" i="6"/>
  <c r="P109" i="6"/>
  <c r="O109" i="6"/>
  <c r="T108" i="6"/>
  <c r="P108" i="6"/>
  <c r="O108" i="6"/>
  <c r="T107" i="6"/>
  <c r="P107" i="6"/>
  <c r="O107" i="6"/>
  <c r="T106" i="6"/>
  <c r="P106" i="6"/>
  <c r="O106" i="6"/>
  <c r="T105" i="6"/>
  <c r="P105" i="6"/>
  <c r="O105" i="6"/>
  <c r="T104" i="6"/>
  <c r="P104" i="6"/>
  <c r="O104" i="6"/>
  <c r="T103" i="6"/>
  <c r="P103" i="6"/>
  <c r="O103" i="6"/>
  <c r="T102" i="6"/>
  <c r="P102" i="6"/>
  <c r="O102" i="6"/>
  <c r="T101" i="6"/>
  <c r="P101" i="6"/>
  <c r="O101" i="6"/>
  <c r="T100" i="6"/>
  <c r="P100" i="6"/>
  <c r="O100" i="6"/>
  <c r="T99" i="6"/>
  <c r="P99" i="6"/>
  <c r="O99" i="6"/>
  <c r="T98" i="6"/>
  <c r="P98" i="6"/>
  <c r="O98" i="6"/>
  <c r="T97" i="6"/>
  <c r="P97" i="6"/>
  <c r="O97" i="6"/>
  <c r="T96" i="6"/>
  <c r="P96" i="6"/>
  <c r="O96" i="6"/>
  <c r="T95" i="6"/>
  <c r="P95" i="6"/>
  <c r="O95" i="6"/>
  <c r="T94" i="6"/>
  <c r="P94" i="6"/>
  <c r="O94" i="6"/>
  <c r="T93" i="6"/>
  <c r="P93" i="6"/>
  <c r="O93" i="6"/>
  <c r="T92" i="6"/>
  <c r="P92" i="6"/>
  <c r="O92" i="6"/>
  <c r="T91" i="6"/>
  <c r="P91" i="6"/>
  <c r="O91" i="6"/>
  <c r="T90" i="6"/>
  <c r="P90" i="6"/>
  <c r="O90" i="6"/>
  <c r="T89" i="6"/>
  <c r="P89" i="6"/>
  <c r="O89" i="6"/>
  <c r="T88" i="6"/>
  <c r="P88" i="6"/>
  <c r="O88" i="6"/>
  <c r="T87" i="6"/>
  <c r="P87" i="6"/>
  <c r="O87" i="6"/>
  <c r="T86" i="6"/>
  <c r="P86" i="6"/>
  <c r="O86" i="6"/>
  <c r="T85" i="6"/>
  <c r="P85" i="6"/>
  <c r="O85" i="6"/>
  <c r="T84" i="6"/>
  <c r="P84" i="6"/>
  <c r="O84" i="6"/>
  <c r="T83" i="6"/>
  <c r="P83" i="6"/>
  <c r="O83" i="6"/>
  <c r="T82" i="6"/>
  <c r="P82" i="6"/>
  <c r="O82" i="6"/>
  <c r="T81" i="6"/>
  <c r="P81" i="6"/>
  <c r="O81" i="6"/>
  <c r="T80" i="6"/>
  <c r="P80" i="6"/>
  <c r="O80" i="6"/>
  <c r="T79" i="6"/>
  <c r="P79" i="6"/>
  <c r="O79" i="6"/>
  <c r="T78" i="6"/>
  <c r="P78" i="6"/>
  <c r="O78" i="6"/>
  <c r="T77" i="6"/>
  <c r="P77" i="6"/>
  <c r="O77" i="6"/>
  <c r="T76" i="6"/>
  <c r="P76" i="6"/>
  <c r="O76" i="6"/>
  <c r="T75" i="6"/>
  <c r="P75" i="6"/>
  <c r="O75" i="6"/>
  <c r="T74" i="6"/>
  <c r="P74" i="6"/>
  <c r="O74" i="6"/>
  <c r="T73" i="6"/>
  <c r="P73" i="6"/>
  <c r="O73" i="6"/>
  <c r="T72" i="6"/>
  <c r="P72" i="6"/>
  <c r="O72" i="6"/>
  <c r="T71" i="6"/>
  <c r="P71" i="6"/>
  <c r="O71" i="6"/>
  <c r="T70" i="6"/>
  <c r="P70" i="6"/>
  <c r="O70" i="6"/>
  <c r="T69" i="6"/>
  <c r="P69" i="6"/>
  <c r="O69" i="6"/>
  <c r="T68" i="6"/>
  <c r="P68" i="6"/>
  <c r="O68" i="6"/>
  <c r="T67" i="6"/>
  <c r="P67" i="6"/>
  <c r="O67" i="6"/>
  <c r="T66" i="6"/>
  <c r="P66" i="6"/>
  <c r="O66" i="6"/>
  <c r="T65" i="6"/>
  <c r="P65" i="6"/>
  <c r="O65" i="6"/>
  <c r="T64" i="6"/>
  <c r="P64" i="6"/>
  <c r="O64" i="6"/>
  <c r="T63" i="6"/>
  <c r="P63" i="6"/>
  <c r="O63" i="6"/>
  <c r="T62" i="6"/>
  <c r="P62" i="6"/>
  <c r="O62" i="6"/>
  <c r="T61" i="6"/>
  <c r="P61" i="6"/>
  <c r="O61" i="6"/>
  <c r="T60" i="6"/>
  <c r="P60" i="6"/>
  <c r="O60" i="6"/>
  <c r="T59" i="6"/>
  <c r="P59" i="6"/>
  <c r="O59" i="6"/>
  <c r="T58" i="6"/>
  <c r="P58" i="6"/>
  <c r="O58" i="6"/>
  <c r="T57" i="6"/>
  <c r="P57" i="6"/>
  <c r="O57" i="6"/>
  <c r="T56" i="6"/>
  <c r="P56" i="6"/>
  <c r="O56" i="6"/>
  <c r="T55" i="6"/>
  <c r="P55" i="6"/>
  <c r="O55" i="6"/>
  <c r="T54" i="6"/>
  <c r="P54" i="6"/>
  <c r="O54" i="6"/>
  <c r="T53" i="6"/>
  <c r="P53" i="6"/>
  <c r="O53" i="6"/>
  <c r="T52" i="6"/>
  <c r="P52" i="6"/>
  <c r="O52" i="6"/>
  <c r="T51" i="6"/>
  <c r="P51" i="6"/>
  <c r="O51" i="6"/>
  <c r="T50" i="6"/>
  <c r="P50" i="6"/>
  <c r="O50" i="6"/>
  <c r="T49" i="6"/>
  <c r="P49" i="6"/>
  <c r="O49" i="6"/>
  <c r="T48" i="6"/>
  <c r="P48" i="6"/>
  <c r="O48" i="6"/>
  <c r="T47" i="6"/>
  <c r="P47" i="6"/>
  <c r="O47" i="6"/>
  <c r="T46" i="6"/>
  <c r="P46" i="6"/>
  <c r="O46" i="6"/>
  <c r="T45" i="6"/>
  <c r="P45" i="6"/>
  <c r="O45" i="6"/>
  <c r="T44" i="6"/>
  <c r="P44" i="6"/>
  <c r="O44" i="6"/>
  <c r="T43" i="6"/>
  <c r="P43" i="6"/>
  <c r="O43" i="6"/>
  <c r="T42" i="6"/>
  <c r="P42" i="6"/>
  <c r="O42" i="6"/>
  <c r="T41" i="6"/>
  <c r="P41" i="6"/>
  <c r="O41" i="6"/>
  <c r="T40" i="6"/>
  <c r="P40" i="6"/>
  <c r="O40" i="6"/>
  <c r="T39" i="6"/>
  <c r="P39" i="6"/>
  <c r="O39" i="6"/>
  <c r="T38" i="6"/>
  <c r="P38" i="6"/>
  <c r="O38" i="6"/>
  <c r="T37" i="6"/>
  <c r="P37" i="6"/>
  <c r="O37" i="6"/>
  <c r="T36" i="6"/>
  <c r="P36" i="6"/>
  <c r="O36" i="6"/>
  <c r="T35" i="6"/>
  <c r="P35" i="6"/>
  <c r="O35" i="6"/>
  <c r="T34" i="6"/>
  <c r="P34" i="6"/>
  <c r="O34" i="6"/>
  <c r="T33" i="6"/>
  <c r="P33" i="6"/>
  <c r="O33" i="6"/>
  <c r="T32" i="6"/>
  <c r="P32" i="6"/>
  <c r="O32" i="6"/>
  <c r="T31" i="6"/>
  <c r="P31" i="6"/>
  <c r="O31" i="6"/>
  <c r="T30" i="6"/>
  <c r="P30" i="6"/>
  <c r="O30" i="6"/>
  <c r="T29" i="6"/>
  <c r="P29" i="6"/>
  <c r="O29" i="6"/>
  <c r="T28" i="6"/>
  <c r="P28" i="6"/>
  <c r="O28" i="6"/>
  <c r="T27" i="6"/>
  <c r="P27" i="6"/>
  <c r="O27" i="6"/>
  <c r="T26" i="6"/>
  <c r="P26" i="6"/>
  <c r="O26" i="6"/>
  <c r="T25" i="6"/>
  <c r="P25" i="6"/>
  <c r="O25" i="6"/>
  <c r="T24" i="6"/>
  <c r="P24" i="6"/>
  <c r="O24" i="6"/>
  <c r="T23" i="6"/>
  <c r="P23" i="6"/>
  <c r="O23" i="6"/>
  <c r="T22" i="6"/>
  <c r="P22" i="6"/>
  <c r="O22" i="6"/>
  <c r="T21" i="6"/>
  <c r="P21" i="6"/>
  <c r="O21" i="6"/>
  <c r="T20" i="6"/>
  <c r="P20" i="6"/>
  <c r="O20" i="6"/>
  <c r="T19" i="6"/>
  <c r="P19" i="6"/>
  <c r="O19" i="6"/>
  <c r="T18" i="6"/>
  <c r="P18" i="6"/>
  <c r="O18" i="6"/>
  <c r="T17" i="6"/>
  <c r="P17" i="6"/>
  <c r="O17" i="6"/>
  <c r="Z16" i="6"/>
  <c r="Y16" i="6"/>
  <c r="X16" i="6"/>
  <c r="W16" i="6"/>
  <c r="AA16" i="6" s="1"/>
  <c r="T16" i="6"/>
  <c r="P16" i="6"/>
  <c r="O16" i="6"/>
  <c r="Z15" i="6"/>
  <c r="Y15" i="6"/>
  <c r="X15" i="6"/>
  <c r="W15" i="6"/>
  <c r="T15" i="6"/>
  <c r="P15" i="6"/>
  <c r="O15" i="6"/>
  <c r="Z14" i="6"/>
  <c r="Y14" i="6"/>
  <c r="X14" i="6"/>
  <c r="W14" i="6"/>
  <c r="T14" i="6"/>
  <c r="P14" i="6"/>
  <c r="O14" i="6"/>
  <c r="T13" i="6"/>
  <c r="P13" i="6"/>
  <c r="O13" i="6"/>
  <c r="T12" i="6"/>
  <c r="P12" i="6"/>
  <c r="O12" i="6"/>
  <c r="T11" i="6"/>
  <c r="P11" i="6"/>
  <c r="Z5" i="6" s="1"/>
  <c r="O11" i="6"/>
  <c r="T10" i="6"/>
  <c r="P10" i="6"/>
  <c r="O10" i="6"/>
  <c r="T9" i="6"/>
  <c r="P9" i="6"/>
  <c r="O9" i="6"/>
  <c r="T8" i="6"/>
  <c r="P8" i="6"/>
  <c r="O8" i="6"/>
  <c r="Y7" i="6"/>
  <c r="X7" i="6"/>
  <c r="W7" i="6"/>
  <c r="T7" i="6"/>
  <c r="P7" i="6"/>
  <c r="O7" i="6"/>
  <c r="Y6" i="6"/>
  <c r="X6" i="6"/>
  <c r="W6" i="6"/>
  <c r="T6" i="6"/>
  <c r="P6" i="6"/>
  <c r="O6" i="6"/>
  <c r="Y5" i="6"/>
  <c r="X5" i="6"/>
  <c r="W5" i="6"/>
  <c r="T5" i="6"/>
  <c r="P5" i="6"/>
  <c r="O5" i="6"/>
  <c r="T4" i="6"/>
  <c r="P4" i="6"/>
  <c r="O4" i="6"/>
  <c r="T3" i="6"/>
  <c r="P3" i="6"/>
  <c r="O3" i="6"/>
  <c r="T2" i="6"/>
  <c r="P2" i="6"/>
  <c r="O2" i="6"/>
  <c r="Z6" i="6" l="1"/>
  <c r="Z7" i="6"/>
  <c r="Z9" i="6" s="1"/>
  <c r="Z8" i="6"/>
  <c r="X17" i="6"/>
  <c r="X18" i="6" s="1"/>
  <c r="AD15" i="6" s="1"/>
  <c r="AA15" i="6"/>
  <c r="AC15" i="6" s="1"/>
  <c r="AA6" i="6"/>
  <c r="AA5" i="6"/>
  <c r="W8" i="6"/>
  <c r="W9" i="6" s="1"/>
  <c r="AC16" i="6"/>
  <c r="Y17" i="6"/>
  <c r="Y18" i="6" s="1"/>
  <c r="AD16" i="6" s="1"/>
  <c r="X8" i="6"/>
  <c r="X9" i="6" s="1"/>
  <c r="AA14" i="6"/>
  <c r="AC14" i="6" s="1"/>
  <c r="Z17" i="6"/>
  <c r="Z18" i="6" s="1"/>
  <c r="Y8" i="6"/>
  <c r="Y9" i="6" s="1"/>
  <c r="W17" i="6"/>
  <c r="AA7" i="6" l="1"/>
  <c r="AA17" i="6"/>
  <c r="AA18" i="6"/>
  <c r="AA8" i="6"/>
  <c r="W18" i="6"/>
  <c r="AD14" i="6" s="1"/>
  <c r="AA9" i="6" l="1"/>
  <c r="AD5" i="6" l="1"/>
  <c r="AD4" i="6"/>
  <c r="AD7" i="6"/>
  <c r="AD6" i="6"/>
  <c r="AD8" i="6"/>
  <c r="AD9" i="6" l="1"/>
  <c r="AD10" i="6" s="1"/>
</calcChain>
</file>

<file path=xl/sharedStrings.xml><?xml version="1.0" encoding="utf-8"?>
<sst xmlns="http://schemas.openxmlformats.org/spreadsheetml/2006/main" count="1591" uniqueCount="308">
  <si>
    <t>id</t>
  </si>
  <si>
    <t>step</t>
  </si>
  <si>
    <t>metaphor</t>
  </si>
  <si>
    <t>style</t>
  </si>
  <si>
    <t>time</t>
  </si>
  <si>
    <t>response</t>
  </si>
  <si>
    <t>diverge</t>
  </si>
  <si>
    <t>animate</t>
  </si>
  <si>
    <t>converge</t>
  </si>
  <si>
    <t>plain</t>
  </si>
  <si>
    <t>arrow</t>
  </si>
  <si>
    <t>cross</t>
  </si>
  <si>
    <t>00e8dc</t>
  </si>
  <si>
    <t>According to the chart, Product A's sales decreased over the years. It started in 80 and ended almost in 0. However, this decrease wasn't a straight line as there's an increasing not only during 2014-2015, but also during 2016-2017.</t>
  </si>
  <si>
    <t>In the present chart, product A's sales decreased in the last 10 years starting in 83 and ending in almost 20. During 2014-2015 there's an increase followed by a decrease. This pattern occurred from 2014 to 2020.</t>
  </si>
  <si>
    <t>Product A's sales increased over the last 10 years. There's a huge increase from 2010 to 2012 followed by a stagnation from 2012 to 2014 and then an increase again.</t>
  </si>
  <si>
    <t>Product A's sales have surpassed Product B's sales from 2017 to 2018. The evolution of Product A's sales isn't very linear since there's a lot of ups and downs. However, in 2016 there's a huge increase of sales.</t>
  </si>
  <si>
    <t>In this chart Product A's sales didn't surpass Product B's sales. From 2010 to 2020 it increased from 0 to 80 in 10 years. It started with a huge increase followed by a decreased and this repeated until 2017.</t>
  </si>
  <si>
    <t>In this chat Products A's sales surpassed Products B' sales. The sales started in 0 and ended in more than 80. In the beginning of the sales there's a decreasing followed by a huge increase of the sales until 2017. From 2017 to 2018 there's a decrease and then an increasing that exceeds the graphic's sales.</t>
  </si>
  <si>
    <t>In this chart, sales started in 0 and ended in 80 in the course of 10 years. In the beginning there's an increase followed by a decrease of 1 year. Finally, from 2012 to 2020 the sales only increased in number.</t>
  </si>
  <si>
    <t xml:space="preserve">In this chart, Product A's sales decreased from 2010 to 2020. The sales started in 80 and ended in almost 2020. There's a brief period of increasing from 2014 to 2015 as well as from 2017 to 2018.
</t>
  </si>
  <si>
    <t>In this chart, Product A's sales surpassed Product B's sales. They started in 19 and ended in more than 80. However, there's a decrease from 2013 to 2014.</t>
  </si>
  <si>
    <t>05b90c</t>
  </si>
  <si>
    <t xml:space="preserve">Product A or line A is having a significant growth compared to product B despite having started lower. It is likely that product A will continue to grow and continue to outgrow product B. Line A started at 20 in 2010 but by 2020 it is already at 80
</t>
  </si>
  <si>
    <t xml:space="preserve">product A started at approximately 5 in 2010 and started to grow with only a small drop in 2012. Since then product A has grown and by 2020 it already has 80. It is likely that it will out grow product B soon
</t>
  </si>
  <si>
    <t xml:space="preserve">product A started at 0 in 2010 and started to grow very quickly. Over time the growth of product A has been gradual but slower than in the beginning. 
</t>
  </si>
  <si>
    <t xml:space="preserve">The product started at 80 in 2010 and started to descend rapidly. Over time, product A has lost sales and despite having started with almost as many sales as product B, in 2020 it is already much lower
</t>
  </si>
  <si>
    <t xml:space="preserve">The product started at 80 in 2010 and started to descend rapidly. Over time, product A has lost sales and despite having started with almost as many sales as product B in 2020, it is already much lower. At this moment in 2020 the product has 8 times less sales comparing to 2010
</t>
  </si>
  <si>
    <t xml:space="preserve">Product A started at 20 in 2010 and started to rise rapidly.
Over time product A has gone up in sales and despite having started with less sales compared to product B.
Product A and product B in 2018 had the same sales and product A continues to rise, having already surpassed sales of product B. In 2020 sales are over 70
</t>
  </si>
  <si>
    <t>Product A started at 5 in 2010 and started to climb rapidly.
Over time product A has increased in sales and despite having started much less sales compared to product B.
Product A is likely to surpass product B in sales soon.
In 2020 sales are over 70.</t>
  </si>
  <si>
    <t>Product A started at 85 in 2010 and started to go down.
Over time Product A has gone down in sales drastically overtime.
In 2020 sales are approximately 20.</t>
  </si>
  <si>
    <t>Product A started at 25 in 2010 and had an initial drop. After this drop, the sales of the product A started to rise.
Over time, product A has increased in sales.
In 2019, product A and product B had the same sales, with product A outgrowing product B after that.
In 2020 sales are approximately 80.</t>
  </si>
  <si>
    <t>05ea13</t>
  </si>
  <si>
    <t>The blue line from 2010 to 2014 decreases its sales from 80 to 50, later from 2014 to 2015 it increases its sales a little. 
From 2015 to 2017 their sales decreased drastically, going from having more than 50 to having less than 30.</t>
  </si>
  <si>
    <t>Product A from 2010 to 2014 decreases its sales from 80 to 50. From 2014 to 2015 it increases only a little and for 2016 it decreases drastically to less than 40.</t>
  </si>
  <si>
    <t>Product A from 2010 to 2012 increases its sales from 20 to 40. From 2012 to 2013 it remains stable and for 2014 it decreases to 30.  In 2015 it increases to 50 and for 2020 it will snatch the sales of product B.</t>
  </si>
  <si>
    <t>Product A from 2010 to 2011 increases its sales from less than 10 to 30. For 2012 it decreases to 20 and from 2012 to 2020 it is increasing, having a period from 2014 to 2016 without having a significant increase.</t>
  </si>
  <si>
    <t>Product A from 2010 to 2011 increases its sales from less than 10 to 30. From 2012 to 2015 its sales are increasing, from 2016 to 2017 it remains constant and for 2020 they have an increase, but without reaching product B.</t>
  </si>
  <si>
    <t>Product A from 2010 to 2012 increases its sales from 0 to 40. From 2012 to 2014 it remains constant and from 2014 to 2020 its sales are increasing, with 2020 being when it reaches 60 sales.</t>
  </si>
  <si>
    <t>Product A from 2010 to 2011 decreased its sales from 30 to 10. From 2012 to 2013 its sales increased to 40. From there it continues to increase until 2020 and surpasses the sales of product B.</t>
  </si>
  <si>
    <t>Product A starts with 80 sales in 2010 but as the years go by it continues to decline. In 2017 it has an increase but immediately in 2018 it relapses again.</t>
  </si>
  <si>
    <t>Product A starts increasing at a rate you counted from 2010 to 2013 and in 2014 it decreases a little. They increase their sales again in 2015 and continue until 2020.</t>
  </si>
  <si>
    <t>1684cc</t>
  </si>
  <si>
    <t>Product A has been declining its sales for the last 10 years, there has been a steady decline and no signs of improvement in sales are showing. It is possible to believe that by 2020 it will close its sales at zero.</t>
  </si>
  <si>
    <t>During the launch of the product in 2010 to 2011 it had good growth with ample sales, however for 2012 they fell a little, but after that fall they have only had growth in sales until the last register.</t>
  </si>
  <si>
    <t>In 2010, sales were at the highest level, however, sales began to decline constantly until 2016. In 2017 sales growth recovered, but it had a decline again for 2018. It has multiple ups and downs in sales, however, the falls have been stronger than the recovery in sales, and it seems like 2020 will continue to fall.</t>
  </si>
  <si>
    <t>In 2010 sales had a great increase, however, for 2011 to 2012 these sales fell. However after these dates the product has had a very fluid growth, with minimal drops in sales.</t>
  </si>
  <si>
    <t>By 2011 it had great sales, but by 2014 it had a major drop in sales, till then the product started  growing in sales and it can be predictable that it will keep growing even more the next years.</t>
  </si>
  <si>
    <t>Since 2010 to 2013 it had a great growth, during this year to 2014 the sales drop exponentially, but by 2015 they recovered at it seems like they keep growing and they will sell more the next years.</t>
  </si>
  <si>
    <t>Since 2010 to 2011 it had a major drop, but since then they have recovered and they keep keep growing and multiplying their sales each year, with minimum drops.</t>
  </si>
  <si>
    <t>The growth of the product A, mostly has been continue with minimum drops, almost nothing and all its sales keep flowing in growth, especially since 2016 until 2020.</t>
  </si>
  <si>
    <t>Since 2010 the sales started to drop, by 2015 they gained a little bit of sales, but they had a major drop until 2017. It seems like in 2018 they managed to gain some growth on sales, but since then the sales keeps falling.</t>
  </si>
  <si>
    <t>22ab7e</t>
  </si>
  <si>
    <t>the blue line started of growing in 2010 the there was a decline in 2012, however it managed to pick up again in 2014 with a slow and steady growth up until 2016. from there onwards the growth has been pleasing as it reveals growth with no decline till 2020</t>
  </si>
  <si>
    <t>Product A shows a decline in sales over the years the company started off with high sales in 2014 and it started decreasing from there onwards, also there was some growth in certain years like 2015, it was not enough as the decline became more and more</t>
  </si>
  <si>
    <t>the product sales didn't start off well in 2010 as a result there was a huge decline in 2011 however sales picked up again in 2013 and now the company can be said to be doing well as product a has passed product b in terms of sales</t>
  </si>
  <si>
    <t>sales in product b in 2010 stared off very low, we can assume that because off continuous development, sales started growing steadily 2014 however was not a good year the product sales has since flourished from there</t>
  </si>
  <si>
    <t>Very low product sales in 2014 however there was gradual growth from there onwards, with certain years not being d=so good therefore sales decline from 2017-2018 there has been increased growth with no decline</t>
  </si>
  <si>
    <t xml:space="preserve">product sales started off really well in the beginning and then there was a decline, the product is at its all time low in 2020 with no signs of growth </t>
  </si>
  <si>
    <t>The product started off with very high sales and as the years went it decreased in sales 2014- 2017 there was a up and down in sales with no consistency, from 2017 downwards sales have decreased</t>
  </si>
  <si>
    <t>sales started off very low in the start there was gwoht from 2011 till 2013, then a decline occurred in 2014. The product managed to pcik up in 2015 and has since been doing well</t>
  </si>
  <si>
    <t>Product sales started off dismally low, however there was an increase up until 2011, it tried to remains consistent from 2012-2014, and then product sales started growing from 2015-2020</t>
  </si>
  <si>
    <t>301a2a</t>
  </si>
  <si>
    <t>Product A decreased in sales from 2010 to 2020. There was a slight increase in sales in 2017, however, this very quickly slumped in 2018. It increased again in 2019 but once again dropped in 2020.</t>
  </si>
  <si>
    <t>Sales of product A decreased from 2010 to 2011, but increased drastically from 2011 to 2013. From 2013, there was a moderate increase up til 2017, where it slightly fell in 2018. The increase repeated in 2019, and again in 2020.</t>
  </si>
  <si>
    <t>From 2010 to 2020, the sales of Product A decreased moderately. Despite a slight increase from 2014 to 2015, the degrading pattern continued thereafter until 2017. After this, there was a slight increase again but once again, moderately decreased up til 2020.</t>
  </si>
  <si>
    <t>Product A increased dramatically from 2010 to 2011. However, from 2011 to 2012, it decreased drastically. After this, it rocketed to 2013 and moderately increased thereafter until the year of 2020.</t>
  </si>
  <si>
    <t>Product A increased moderately until 2013, there it had a slight slump before increasing again in 2014. Thereafter, Product A sales increased continued the pattern of a rise in sales til 2020.</t>
  </si>
  <si>
    <t>Product A sales rocketed at the same rate from 2010 to 2012. From 2012 to 2014, sales moderately continued at the same rate, however moderately increased until 2020.</t>
  </si>
  <si>
    <t>Product A sales rocketed from 2010 to 2011. A slight slump from 2011 to 2012, however, moderately increased til 2013. From here on, it increased dramatically to approximately 55 sales, and moderately increased until 2017, to which its sales rocketed until 2020.</t>
  </si>
  <si>
    <t>Product A sales dramatically decreased from 2010, where it sold 80 units to 2020, where it sold 10 units. The graph shows that Product A's sales had a dramatic decline throughout the decade.</t>
  </si>
  <si>
    <t>Product A fluctuated in sales from 2010 to 2020. It rose from 2010 to 2012, until it had a moderate decline up til 2014. Product A sales increased dramatically from 2014 to 2015. However, sales were moderate until 2016 where there was a moderate increase until 2020.</t>
  </si>
  <si>
    <t>49a867</t>
  </si>
  <si>
    <t>Product A had a positive growing sale until 2013, which started to decrease until 2014. From then on it has been growing in sales up until the present time.</t>
  </si>
  <si>
    <t xml:space="preserve">Product A had increasing sales until 2013. From 2013 to 2014 there was a decline in the blue line, where the sales dropped. From 2014 to the present the sales went up again, surpassing product B in mid-2018. </t>
  </si>
  <si>
    <t>Product A had a 1 year decline in sales from 2010 to 2011. From 2011 to 2017 the sales went from 10 to around 65. From 2017 to 2018 there was a slight downgrade in the sales. In 2018 the sales went up again until the present.</t>
  </si>
  <si>
    <t>Product A had a generally declining line throughout the years, except for three separate years where it had small increases, which were 2014 to 2015, from 2016 to 2017 and then from 2018 to 2019. One could say that from 2014 onward, Product A had a pattern of 1 year decrease followed by one year increase.</t>
  </si>
  <si>
    <t>Product A had very fast growth in sales in the first year (2010-2011), followed by a small decrease from 2011 to 2012. From then on the sales started to slowly increase throughout the years, until 2017 where it reached a linear growth.</t>
  </si>
  <si>
    <t>Product A started with an increasing sale up to 2011, where it decreased until 2012, dropping to 20. From 2012 on the sales increased in a generally steady pace</t>
  </si>
  <si>
    <t>Product A started with 80 sales and decreased gradually throughout the years, except in the years 2014-2015 and 2016-2017 where it increased just a little</t>
  </si>
  <si>
    <t>Product A started in 2010 with almost no sales, whereas product B was already in 60. It had a very good growth until 2013 where the sales decreased a little bit. From then on it grew almost reaching product B's sales.</t>
  </si>
  <si>
    <t>Product A's sales decreased until 2014, where it increased until 2015. From 2015 until 2017 it decreased again. From 2017 to 2018 it had a small increase again, and then it started to decrease again. Overall it had a general decrease in sales</t>
  </si>
  <si>
    <t>4a1899</t>
  </si>
  <si>
    <t>Product A started with lower Sales than Product B, but had a steady upwards trajectory. in 2014 it declined in sales, but the following year the sales went back up.</t>
  </si>
  <si>
    <t>Product A had a steep incline in sales from 2011 to 2012, plateaued until the sales dropped in 2014. in 2015 the sales rose, and kept a steady growth rate from then on</t>
  </si>
  <si>
    <t>Product A started with high sales, and then steadily declined in sales, with a few peaks in 2015 and 2017, but ultimately still declined in sales steadily</t>
  </si>
  <si>
    <t xml:space="preserve">Product A steadily increased in sales yearly, starting with a sharp increase from 2010 to 2012. It plateaued from 2012 to 2014, then continued with a steady increase. </t>
  </si>
  <si>
    <t>Product A has an unpredictable growth curve. It started with a sharp increase in sales from 2010 to 2011, dipped down in 2012, plateaued for a bit then increased again in 2015. It then follows the same pattern decreasing in sales, plateauing, then steadily increasing from 2017 onwards</t>
  </si>
  <si>
    <t>Product A steadily declined in sales from 2010 to 2020. There were a few years, 2016 and 2018 where the sales increased, but overall the sales followed a downwards trajectory</t>
  </si>
  <si>
    <t xml:space="preserve">Product A started with a sharp decline in sales in 2011. Following that decline it steadily grew in sales from 2011 to 2020, with one dip in sales in 2018. </t>
  </si>
  <si>
    <t xml:space="preserve">Product A shot up in sales from 2010 to 2011, then dipped back down in 2012. From 2012, the sales have been steadily increasing, with a plateau from 2014 to 2016. </t>
  </si>
  <si>
    <t xml:space="preserve">Product A started on a downwards sale trajectory. IN 2015 and 2017 the sales spiked up, but quickly spiked down the following years in 2016 and 2018, respectfully. </t>
  </si>
  <si>
    <t>60a48b</t>
  </si>
  <si>
    <t>From 2010 to 2012, its sales increased, then decreased from 2012 to 2014, ending with an increase from 2014 to 2020 and, in the meantime, selling product A in sales in 2015</t>
  </si>
  <si>
    <t>From 2010 to 2011, sales of product A increased threefold, then had a slight decrease from 2011 to 2012 and had a steady increase in sales with a slight deviation for higher sales in 2014 to 2016 and a slight variation for lower sales in 2016.</t>
  </si>
  <si>
    <t>Product A loses sales from 2010 to 2014, it also loses sales in 2015 and from 2017 to 2020, however, we are able to observe an increase in 2014 and 2016.</t>
  </si>
  <si>
    <t>Sales of product A are growing from 2010 to 2011, from 2012 to 2014, they also continue to increase from 2016 to 2020, we can only observe a decrease in sales in 2011</t>
  </si>
  <si>
    <t>Sales of product A increases from 2010 to 2013, then we observe its decrease in sales in 2013 and an increase in sales from 2014 to 2020, this product was also ahead of product A in sales in mid-2018</t>
  </si>
  <si>
    <t>Sales of product A have been decreasing continuously from 2010 to 2014, then increasing in 2014 and 2018 and decreasing in 2015, 2017, and 2019. It is worth noting that in 2017 its sales decreased over 3 times.</t>
  </si>
  <si>
    <t>Sales of product A from 2010 to 2012 are significantly increasing, we can observe virtually unchanged sales in 2012 and 2013, then constantly growing from 2014 to 2020.</t>
  </si>
  <si>
    <t>Sales of product A decreased in 2010, but from 2011 to 2017 it increased its sales more than 6 times, then we are able to observe a second decrease in sales in 2017 and its increase in 2018 and 2019.</t>
  </si>
  <si>
    <t>The sales of product A are constantly decreasing from 2010 to 2014, in 2014 its sales slightly increase, and then it began to decrease again from 2015 to 2016. In 2017, it for the last time increased its sales, and in 2019 and 2019 it decreased its sales again.</t>
  </si>
  <si>
    <t>6c3ec2</t>
  </si>
  <si>
    <t>It starts lower than B, and as time goes by, it generally just continues to go low and low. With a little peaks but not much compared to how much it decreases.</t>
  </si>
  <si>
    <t>The blue line starts much lower than the other one, but with time it increases, to the point it gets higher than the other one, and it seems like it's going to continue increasing</t>
  </si>
  <si>
    <t>Like the last one, the blue line starts way lower than the other one, but with time it increases to the point it gets even higher than the other one and it looks like it's going to continue that way</t>
  </si>
  <si>
    <t>The blue line starts low, but it increases notably fast and it even surpasses the other one. It looks like it's going to continue increasing and increasing</t>
  </si>
  <si>
    <t>The blue line starts real low, with time it increases steadily, but at least to the end of this chart, it still doesn't surpass the other one. But by the looks of it, it will do it eventually</t>
  </si>
  <si>
    <t>It starts low, but increases a lot each year, it will probably surpass the other one on 2021, 2022 tops. I guess the arrow indicates us it will continue increasing</t>
  </si>
  <si>
    <t>here the blue line changes a notably wide range and it stays almost the same for a while until the end, where it increases steadily and without getting back down</t>
  </si>
  <si>
    <t>This is different from the last ones, because in this case the blue line starts real good at the top, but with time it just keeps decreasing until getting really low</t>
  </si>
  <si>
    <t>like the last one, the blue line starts real good, but decreases rapidly and a lot. But in this one at least the product looks like its fighting to go back up again</t>
  </si>
  <si>
    <t>Product A has had the tendency to grow its sales in the last 10 years. The sales were very low in 2010 standing at less than 10 but have grow to a all time maximum of a little more than 80.</t>
  </si>
  <si>
    <t>Product A has been decreasing its sales. It had really high sales in 2010 ,as high as 80 but they have decreased to almost 20 with several ups and downs along the way.</t>
  </si>
  <si>
    <t>Product A has been evolving in the last 10 years . Its sales have gone from almost 0 to more than 80. It had a flat line between 2012 and 2014 but then kept growing.With this it is almost reaching product B sales.</t>
  </si>
  <si>
    <t>The sales of product A have been decreasing in the last years. From more than 80 in 2010 to less than 30 in 2020 and its expected that they keep decreasing in the upcoming years.</t>
  </si>
  <si>
    <t>Product A has been increasing its sales since 2010 when they were close to 0.Now they stande at almost 80 and its expected that the growth will continue .</t>
  </si>
  <si>
    <t>Product A has been decreasing since 2010. It had a fall in sales of about 70. It had a insignificant increase from 2014 to 2015 and 2016 to 2017 but kept decreasing afterwards.</t>
  </si>
  <si>
    <t>Product A had a significant growth in sales since 2010 being able to surpass the sales of product B. The sales had a drop between 2013 and 2014 but kept growing untill 2020.</t>
  </si>
  <si>
    <t>Product A has been increasing sales and has reached the sales of product B in the middle of 2018. It had an initial drop between 2010 and 2011 but after that it had an exponential growth.</t>
  </si>
  <si>
    <t>Product A began with less than 20 in sales in 2010 but reached an amazing mark of more than 80 in 2020 surpassing product B in the middle of 2018. Sales only dropped between 2013 and 2014.</t>
  </si>
  <si>
    <t>7fd675</t>
  </si>
  <si>
    <t>The blue line has a tendency to steady growth throughout the years, apart from the offscourings of the year 2012. Nowadays has a growth tendency to outsale the other product.</t>
  </si>
  <si>
    <t>Had a incredible growth on the 2 first years, reaching half the sales of today day. Also hit a stag in the 2 years past that, but since that has a steady crescent tendency.</t>
  </si>
  <si>
    <t>Apart from having a general growth in sales, has a little of bumps a long the way, where the sales break a bit over the course of 2012 to 2014, and a stag on the 2015 to 2016 but still represents a potencial to keep growing.</t>
  </si>
  <si>
    <t>had a really big loss of sales in the 1st year, only to recover almost the same amout over the next year and to grow slow and steady over the years. Between 2017 and 2018 the sales also broke.</t>
  </si>
  <si>
    <t>Represents an almost linear loss of sales over the course of the 10 years represented, where over the course ofthe year 2014 and 2017 looked like it could've a tendency to grow. It didnt.</t>
  </si>
  <si>
    <t>Slowly breaking in sales, with a few recover points of the year of 2014 and 2017, but in the end, represents a loss of about 50 sales over the last 10 years</t>
  </si>
  <si>
    <t>An almost exponencial growth in sales in the first represented year, to break just a bit the year after, Since then an almost steady growth, where the 2014 year look the best year after the 2010.</t>
  </si>
  <si>
    <t>An almost linear growth tendency of the lane, yet, has years of rapidly growth in sales (2010/2014), years of slow growth (2012/2016 for example) and a huge loss of sales in 2013.</t>
  </si>
  <si>
    <t>Represents a tendency to lose sales over the last decade, where the sales in 2016 and 2018 grew in such fashion that could've give hope to stockholders, yet, the general tendency is to lose on sales.</t>
  </si>
  <si>
    <t>9c8622</t>
  </si>
  <si>
    <t xml:space="preserve">The blue line is decreasing rapidly. Sales for Product A is on a downward trajectory and is decreasing almost every year. The slight increase in sales over the 2 years does make up for the rapid decrease and the line looks set to continue in this direction, </t>
  </si>
  <si>
    <t>The blue line is increasing at a high rate. Product A's sales is on an upward trajectory managing to overtake product B in sales and continuing to increase every year. Their was a slight drop in sales for one year but the overwhelming increases of sales was more than enough to make up for that. The blue lines behavior represents positive behavior.</t>
  </si>
  <si>
    <t>The blue is increasing steadily over the years. There were some drops over a 2 years but the big increases over another 2 years more than made up for that. The rest of the years were more steady increases with it overtaking Product B and starting to increase more gradually</t>
  </si>
  <si>
    <t>The blue line is increasing despite a bad start. There was a big drop initially but Product A managed to come back and increased sales rapidly over the years. It managed to overtake Product B and continues to steadily increase.</t>
  </si>
  <si>
    <t>The blue line is decreasing quite rapidly. Sales are dropping quite badly over the years for product A. Despite efforts and moderate success to try and increase sales over the 3 years, the years that followed had sharp spikes in a decrease and this looks to continue.</t>
  </si>
  <si>
    <t>The blue line is increasing and looks to catch up and maybe overtake Product B if this trend continues. The line is mostly positive with good growth in sales over the years.</t>
  </si>
  <si>
    <t xml:space="preserve">The blue line is increasing and looks to continue that trajectory. The blue line started out with a sharp increase and the steadied out with more fluctuating sales over the years in between but it remained positive and continued to grow. over the last few years, it is growing more uniformly and rapidly. </t>
  </si>
  <si>
    <t>The blue line is increasing and looks to continue to increase more gradually. It starts with a rapid increase over the first few years and then drops off but manages to stay relatively level. Then it continues to increase and starts getting more gradual towards the end.</t>
  </si>
  <si>
    <t xml:space="preserve">The blue line is decreasing rapidly. It starts off with a rapid decrease and continues that trend overall. It has small increases over 2 years but it doesn't make up for the rapid decrease in sales. Towards the end , it looks to decrease even more and continue that path. </t>
  </si>
  <si>
    <t>bd6835</t>
  </si>
  <si>
    <t>Sales initially increased rapidly from around 5 products to around 33 products in a year, then sales fell. In 2012, sales started to increase again, however, at a slower pace. Then it fell again slightly to increase again at a rapid pace</t>
  </si>
  <si>
    <t>Sales grew slowly from 2010 to 2013 and then dropped drastically.  Around 2014 there was a big jump in sales again and then it stabilized slightly. Sales continued to grow at an average pace.</t>
  </si>
  <si>
    <t>Product started with very high sales, which, however, continued to decline.  Despite three increases in sales, sales dropped drastically after each of them.  The sales forecast for the future also indicates a decline.</t>
  </si>
  <si>
    <t>At the beginning, the sale of the field grew, then it jumped upwards.  From 2013 to 2014, sales decreased and then increased drastically, then stabilization and further, gentler increases.</t>
  </si>
  <si>
    <t>Product began to sell high, which began to slowly decline, and in 2012 this decline was greater.  Slight stabilization, followed by another, this time more drastic decrease in sales.  Gentle rise and fall again.</t>
  </si>
  <si>
    <t>From 2010 to 2012, a very large increase in sales followed by stabilization.  Since 2014, you can observe a bigger and smaller one, but a continuous increase in sales.</t>
  </si>
  <si>
    <t>A very large increase followed by a decrease in the first two years.  Then there was a drastic increase again for the next two years and the continued growth was only slightly slower.  Forecasts indicate a further increase in sales.</t>
  </si>
  <si>
    <t>Continuous decline in sales of the product despite the start of high sales value.  There were two increases during the period, but they did not have a major impact as sales continued to decline.</t>
  </si>
  <si>
    <t>A drastic drop in sales at the beginning to then start to grow very quickly.  a slight decline in the months of 2017 and 2018 did not prevent the sales of product B from being higher than in 2019.</t>
  </si>
  <si>
    <t>db91ff</t>
  </si>
  <si>
    <t>The sales of the product A start in 5 by the 2010 and then it start to grow, until it got 80 sales in 2020, less than the product B. It seems to have a great advance or growth in 2011 because from 5 grow to 35 approximately, then in 2012 decrease 10 sales and it remained low in 2013, 2014 and in 2015 increase again and got 50 sales, it maintain that way for two years and then start to increase to 60 sales in 2018, 70 sales in 2019 and then finally got to 80 sales in 2020.</t>
  </si>
  <si>
    <t>The product A seems to had less sales than the product B. The sales of the product A start on 0 in 2010, then it star to increase so got 15 sales in 2011, and in 2012 got a huge increase because got 40 sales, the sales maintain on that level for 2 year, and then increase to 50 sales in 2015, increase just a little in 2016 and then in 2017 start to grow again in an importatn way. In 2017 got 60 sales, in 2018 got 70 sales, until reach the 80 sales in 2020.</t>
  </si>
  <si>
    <t>Start in 15 sales in 2010, then increase to 23 sales in 2011, then got a huge increase in 2012 because it got 40 sales. But in the next few year decrease a little bit and got to 30 sales in 2014, then it started to grow until it got 55 sales in 2015, and the increase didn麓t stop until it got like it seems 80 sales in 2020.</t>
  </si>
  <si>
    <t>It sarted good, increasing. In the 2010 got 20 sales, in 2013 got 45 sales and start to decrease until it got 35 sales in 2014, then it grow again and reach 55 sales in 2015, and the grow didn麓t stop until it got more than 80 sales in 2020.</t>
  </si>
  <si>
    <t>It started really good, in 2010 got 85 sales, but from there it just decreased until it got 52 sales in 2014 it maintain until 2015 but then it decreased again because in 2016 got 35 sales, after this year increased again and reach almost the 50 sales. Then another decreased show and gt 15 sales in 2018, in 2019 it recover a little and got 30 sales, but in 2020 it decreased again.</t>
  </si>
  <si>
    <t>It started really good in 83 sales in 2010, decreased a lot and in 2015 it only got 58 sales, it kept decreasing and in 2017 only got 25 sales, after this got an increase and in 2018 got 35 sales but it decreased again and in 2020 only goy 24 sales.</t>
  </si>
  <si>
    <t>Start in 5 sales in 2010, and it keep increasing until in 2014 got almosto 50 sales. The growth didn麓t stop and in 2018 got 60 sales, in 2019 reach the 70 sales and in 2020 got 80 sales, and it seem it will keep increasing.</t>
  </si>
  <si>
    <t>Start in 25 sales in 2010, then got a decrease in 2011 but it recovered very fast and in 2013 got 30 sales. It kept increasing and in 2017 got 65 sales, decrease again just a little bit in 2017 until in 2020 reach the 80 sales.</t>
  </si>
  <si>
    <t>It started in very high sales, but it end with only 10 sales. Started with 80 sales in 2010, and from there only kept decreasing, in 2014 only got 50 sales, in 2016 got 40 sales and in 2020 got 10 sales.</t>
  </si>
  <si>
    <t>e752cb</t>
  </si>
  <si>
    <t>The sales of Product A have been decreasing since 2010. The product kind of had a recovery in 2017 but, it went even lower the next year. Probably it's time for the company to discontinue Product A from the market.</t>
  </si>
  <si>
    <t>The sales of Product A have lowered exponentially over the last 10 years. The started really solid in 2010, but since then, they have decreased almost 8 times what they used to be.</t>
  </si>
  <si>
    <t>The sales of Product A have increased a lot over the past 10 years. They were almost none existent in 2010 but they have almost reached the same numbers as Product B.</t>
  </si>
  <si>
    <t>Product A has had a rebound since their almost red numbers in 2011, and now is the best selling product of the company. During the course of 2018 reached the same numbers as Product A and ever since has now gone even higher.</t>
  </si>
  <si>
    <t>The sales of Product A started really good in 2010 but ever since they have decreased a lot, over the last 10 years, but their numbers have not been yet alarming to get to 0, so there is still time for a resurgence.</t>
  </si>
  <si>
    <t>Product A has had some ups and downs during their last 10 years, but ever since 2014, their numbers had gone to the roof. In 2018 it had the same sales than Product B, but since then, Product A overcame it.</t>
  </si>
  <si>
    <t>Product A started in 2010 with really positive sales, but the next year they went down badly, but ever since 2012 they have only gone up and never looked back.</t>
  </si>
  <si>
    <t>Product A has had a really good sales history in the past 10 years. Starting in 0 in 2010 and since then it has only gone up. A couple years more and with this projection it could reach the same numbers as Product B.</t>
  </si>
  <si>
    <t>Product A has had a really good decade in terms of sales numbers. The have only gone up, and in the middle of 2018 it equaled and passed the numbers of Product B.</t>
  </si>
  <si>
    <t>eaac63</t>
  </si>
  <si>
    <t>The Product A starts from 0 on 2010 and it reach 70 on 2020, it almost reach the same as product B, that is the grey line, as you can see on 2020. That is all.</t>
  </si>
  <si>
    <t>The blue line (Product A) starts on 20 sales on 2010 and it superpast the sales of product B on year 2020, between 2017 and 2018 they have the same sale.s</t>
  </si>
  <si>
    <t>The product A starts their sale on 80 on 2010 and it descendt abrupty along the 10 years, reaching just 10 sales on 2020, Product B sales are steady. They are opposit</t>
  </si>
  <si>
    <t>The product A starts their sale on nearly 0 on 2010 and it increases abrupty along the 10 years, reaching more than 70 and their sale still keep growing.</t>
  </si>
  <si>
    <t>Both, product A and product B start with almost the same sales, 80 and 90 sales on 2010, both start descending their sales, but the blue line indicatest that continue descending.</t>
  </si>
  <si>
    <t>The blue line starts on 20 sales on 2020, and the product B starts on 60 sales on 2010, both product increase their sales, and between 2018 and 2019 the blue line exceed the grey line.</t>
  </si>
  <si>
    <t>The blue line starts on almost 30 sales on 2010, and the product B starts on 70 sales on 2010, product A increase their sales, and between 2018 and 2019 the blue line exceed the grey line.</t>
  </si>
  <si>
    <t>Both sales start high, with more than 80 sales on 2010, the sales of both product star decreasing on 2010, in the blue line is more notorious than the grey line.</t>
  </si>
  <si>
    <t>The blue line starts on 0 on 2010, the sales of both product start increasing on 2010, in the blue line is more notorious than the grey line. The blue line gained a lot of sales.</t>
  </si>
  <si>
    <t>f4bb03</t>
  </si>
  <si>
    <t xml:space="preserve">The product A had a very strong launch,  with a marked increased in its first 2 years (2010 - 2012). The next 2 years the sales appear to had reach a plateau but in 2014 the sales started growing again and have continued to be growing since then. </t>
  </si>
  <si>
    <t>The first year of this product's sales started fine but in the next year the sales declined in at least one third.  From 2012 on the sales have been growing at different rates.</t>
  </si>
  <si>
    <t>The sales of this product have been declining alarmingly since 2010. They have had periods of apparent recovery in 2014, 2016 and 2018 but they  don't last and never make up for the previous period's decline</t>
  </si>
  <si>
    <t>The sales of this product have been declining steeply for 10  years now. In 2014 and 2016 they managed to revert the tendency but only for a very small period of time.</t>
  </si>
  <si>
    <t>The company sales of this product have been almost only growing since the beginning. They had a small decline in their second year in the market but they recovered slowly but steadily in the next two years</t>
  </si>
  <si>
    <t>The sales of this product had a major decline in 2010 but they recovered quickly in the next 1.5 year. Since then their sales have been continuously growing until the last data available</t>
  </si>
  <si>
    <t>The sales appear to had been growing until 2013 when there was a steep decline in sales, however this tendency only lasted for a year and since 2014 the sales have been increasing at different speeds</t>
  </si>
  <si>
    <t>The product's sales had a long 2 year period of sales decline between 2012 and 2014 but the recovery was very quick and since then the sales have only been increasing</t>
  </si>
  <si>
    <t>The sales of this product have been decreasing for 10 years now. Even though they managed to revert the tendency in 2014 and 2017 the recovery lasted only one year in both cases and was not enough to make up for the damage of the previous years</t>
  </si>
  <si>
    <t>fb9931</t>
  </si>
  <si>
    <t>The blue line is rising more quickly with the passage of time, which means that the sales of product a have increased over the years and from 2012 to 2020 a less drastic change is seen</t>
  </si>
  <si>
    <t>This line is more changing, with respect to that it goes down and up as the years go by, for which we can see an instability in the sales of the product that the blue line represents.</t>
  </si>
  <si>
    <t xml:space="preserve">
In 2010 the line only goes down, although not so constantly so that the line looks straight, it is perceived that sales decrease as the years go by until 2020</t>
  </si>
  <si>
    <t>It is a line that is not constant because it rises and falls depending on the passage of time, although at first glance you can see that in the end it rises more than it falls</t>
  </si>
  <si>
    <t>the line falls from the beginning and the fall is seen in a more linear and straight way, it does not rise at any time until it falls at the lowest point when it reaches 2020</t>
  </si>
  <si>
    <t>There is no linear change, however it is noticeable that from the beginning at the lowest point it increases little by little until in 2020 it reaches the point of highest sales.</t>
  </si>
  <si>
    <t>There is no linear change, however it is noticeable that since it starts at the highest point and increases little by little until in 2020 it reaches the point of highest sales.</t>
  </si>
  <si>
    <t>the line is at a low point at the beginning and is constantly changing, however from 2017 to 2020 there is a more linear increase, at the end the line reaches the highest point</t>
  </si>
  <si>
    <t>The line looks more constant, although at the end of 2014 to 2020 there is a high, in 2020 it ends up reaching the highest point of sales that the product has</t>
  </si>
  <si>
    <t>fe06b6</t>
  </si>
  <si>
    <t>The line has a decreasing way, which means that the Product is decreasing in sales. Product B has a higher sales value, and it麓s rising on sale products. Also, an oscillation in Product B is very high, so it麓s an unsteady Product to sell.</t>
  </si>
  <si>
    <t>The line has an increasing way, which means that the Product is increasing in sales. Product A also, has little oscillation in sales, , maybe coul be a Product that have hig sales in especific periods of the years.</t>
  </si>
  <si>
    <t>The line has a decreasing way, which means that the Product A is decreasing over the years so the pruct loses interess as the years go by. Also had an oscillation Middle term, so it麓s a Product that is going to die.</t>
  </si>
  <si>
    <t>The line has an increasing way, which means that the Product is indecreasing in sales. Has a higher sales value over the years, so it麓s a winer, it麓s a mut bet product.</t>
  </si>
  <si>
    <t>Beside the oscilation on sales over the years, the Producy A line has an increasing way, which means that the Product is increasing in sales. Has evolved over the years, so it麓s a winner, it麓s a must have product.</t>
  </si>
  <si>
    <t>The line has an increasing way, which means that Product A is increasing in quality. It has a higher sales value over the years, it麓s a winner product.</t>
  </si>
  <si>
    <t>The line has an increasing way, which means that Product A is increasing in sales. Has a higher sales value over the years, beside the oscilation in 2012, but the increasing after that must be an inprovement that was done to the product.</t>
  </si>
  <si>
    <t>The line has an increasing way, which means that Product A is increasing in sales. Has a higher sales value over the years, besides the oscillation in 2014, but the increase after that must had an improvement that was done to the product so it could go highrt.</t>
  </si>
  <si>
    <t>The line has an decreasing way, which means that Product A is decreasing in sales. Has a higher sales value in the beginig but it麓s drooping like a kamicase over the years, besides the oscillation in 2015.</t>
  </si>
  <si>
    <t>Mentions Converging?1</t>
  </si>
  <si>
    <t>Mentions Diverging?1</t>
  </si>
  <si>
    <t>Mentions Crossing?1</t>
  </si>
  <si>
    <t>Exact Value</t>
  </si>
  <si>
    <t>Exact Time</t>
  </si>
  <si>
    <t>Speed of Growth</t>
  </si>
  <si>
    <t>Noise</t>
  </si>
  <si>
    <t>Narrates noise</t>
  </si>
  <si>
    <t>Small Comparison</t>
  </si>
  <si>
    <t>Big Comparison</t>
  </si>
  <si>
    <t>Prediction</t>
  </si>
  <si>
    <t>Open Notes</t>
  </si>
  <si>
    <t>typo "selling" - "passing"?</t>
  </si>
  <si>
    <t>means product B?</t>
  </si>
  <si>
    <t>Mentions arrow</t>
  </si>
  <si>
    <t>"same as Product B"?</t>
  </si>
  <si>
    <t>kinda diverging</t>
  </si>
  <si>
    <t>Mentions Converging?2</t>
  </si>
  <si>
    <t>Mentions Diverging?2</t>
  </si>
  <si>
    <t>Mentions Crossing?2</t>
  </si>
  <si>
    <t>Big Trend</t>
  </si>
  <si>
    <t>"didn't surpass" implies converging trend</t>
  </si>
  <si>
    <t>points to future crossing</t>
  </si>
  <si>
    <t>"snatch the sales!"</t>
  </si>
  <si>
    <t>"continue to fall" suggests a dominant direction, but w/o reference to the other series don't know if it counts</t>
  </si>
  <si>
    <t>not mentioned divergence w/r/t the other series, but "declining more and more" suggests a divergent direction</t>
  </si>
  <si>
    <t>implicitly mentions a crossing</t>
  </si>
  <si>
    <t>think there's an incomplete thought here indicating a crossing, but will be safe</t>
  </si>
  <si>
    <t>ambiguous case here. starting from the same place but with B continuing to descend is /sort/ of about divergence</t>
  </si>
  <si>
    <t>i'll take "more notorious" as evidence of diverging behavior</t>
  </si>
  <si>
    <t>"more notorious" for me indicates diverging behavior. only example of a mismatch so far</t>
  </si>
  <si>
    <t>repeated entry?</t>
  </si>
  <si>
    <t>Coder 1's Notes</t>
  </si>
  <si>
    <t>Coder 2's Notes</t>
  </si>
  <si>
    <t>Coders Match?</t>
  </si>
  <si>
    <t>Mentions Converging?Final</t>
  </si>
  <si>
    <t>Mentions Diverging?Final</t>
  </si>
  <si>
    <t>Mentions Crossing?Final</t>
  </si>
  <si>
    <t>isBlank?Final</t>
  </si>
  <si>
    <t>Cohen's κ Calculations</t>
  </si>
  <si>
    <t>Confusion Matrix</t>
  </si>
  <si>
    <t xml:space="preserve">Coder1 (Row) / Coder 2 (Column)
</t>
  </si>
  <si>
    <t>Converge</t>
  </si>
  <si>
    <t>Diverge</t>
  </si>
  <si>
    <t>Cross</t>
  </si>
  <si>
    <t>None</t>
  </si>
  <si>
    <t>SUM</t>
  </si>
  <si>
    <t>Overall Agreement:</t>
  </si>
  <si>
    <t>P(chanceConverge):</t>
  </si>
  <si>
    <t>P(chanceDiverge):</t>
  </si>
  <si>
    <t>P(chanceCross):</t>
  </si>
  <si>
    <t>P(chanceNone):</t>
  </si>
  <si>
    <t>P(chance):</t>
  </si>
  <si>
    <t>Cohen's κ</t>
  </si>
  <si>
    <t>Accuracy and Precision Calculations</t>
  </si>
  <si>
    <t>Code (Row) / Metaphor (Column)</t>
  </si>
  <si>
    <t>Precision</t>
  </si>
  <si>
    <t>Recall</t>
  </si>
  <si>
    <t>Notes</t>
  </si>
  <si>
    <t>...</t>
  </si>
  <si>
    <t>Mentions Converging?</t>
  </si>
  <si>
    <t>Mentions Diverging?</t>
  </si>
  <si>
    <t>Mentions Crossing?</t>
  </si>
  <si>
    <t>The participant mentions an exact y-value.</t>
  </si>
  <si>
    <t>The participant mentions an exact x-value.</t>
  </si>
  <si>
    <t>The participant mentions the speed of growth (slowing, increasing, etc.) across spans of multiple years, or globally</t>
  </si>
  <si>
    <t>The participants mentions that the data are noisy.</t>
  </si>
  <si>
    <t>The participant mentions temporal change between two or three adjacent values.</t>
  </si>
  <si>
    <t>The participant mentions change between two or more values that are temporally distant</t>
  </si>
  <si>
    <t>Confusion Matrix (between coders)</t>
  </si>
  <si>
    <t>Confusion Matrix (between final codes and "actual" visual feature)</t>
  </si>
  <si>
    <t>The participant speculates or suggests future directions.</t>
  </si>
  <si>
    <t>The participant mentions specific values of many data points for comparison.</t>
  </si>
  <si>
    <t>Sheets</t>
  </si>
  <si>
    <t>Closed Coding</t>
  </si>
  <si>
    <t>The participant specifically mentions that the two series cross. The column suffix {1,2,Final} indicates whether this decision was made by Coder 1, Coder 2, or after a reconcilliation process.</t>
  </si>
  <si>
    <t>The participant specifically mentions that the two series are diverging. The column suffix {1,2,Final} indicates whether this decision was made by Coder 1, Coder 2, or after a reconcilliation process.</t>
  </si>
  <si>
    <t>Dual-coding labeling of participant's description of line graphs with respect to our pre-defined codes dealing with reporting the presence of our intended visual features.</t>
  </si>
  <si>
    <t>Closed Coding Analysis</t>
  </si>
  <si>
    <t>Confusion matrices of both our interrater reliability information as well as applying our codes to the actual intended visual features to compute relevant summary statistics.</t>
  </si>
  <si>
    <t>Open Coding</t>
  </si>
  <si>
    <t>Combination of non-pre-defined codes from two coders on other visual or data features reported on by our participants.</t>
  </si>
  <si>
    <t xml:space="preserve">The participant specifically mentions that the two series are converging. </t>
  </si>
  <si>
    <t>Columns</t>
  </si>
  <si>
    <t>Participant id from Prolific. Truncated for anonymity.</t>
  </si>
  <si>
    <t>The per-participant trial number.</t>
  </si>
  <si>
    <t>The visual style of the line chart. One of {animate, arrow, plain}</t>
  </si>
  <si>
    <t>The visual feature present in the stimulus. One of {converging, crossing, diverging}</t>
  </si>
  <si>
    <t>The participant's description of the stimulus.</t>
  </si>
  <si>
    <t>Closed Codes</t>
  </si>
  <si>
    <t>Open Codes</t>
  </si>
  <si>
    <t>isBlank?1</t>
  </si>
  <si>
    <t>isBlank?2</t>
  </si>
  <si>
    <t xml:space="preserve">The column suffix {1,2,Final} indicates whether this decision was made by Coder 1, Coder 2, or after a reconcilliation process.  </t>
  </si>
  <si>
    <t>isBlank?</t>
  </si>
  <si>
    <t>The coder did not feel like any of the closed codes were applicable.</t>
  </si>
  <si>
    <t>This workbook contains information about our qualitative coding practices for our study, specifically with respect to the graph description part of our study. For additional information such as the definition of our feature levels, consult the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</si>
</sst>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name val="Arial"/>
    </font>
    <font>
      <sz val="11"/>
      <color rgb="FF000000"/>
      <name val="Inconsolata"/>
    </font>
    <font>
      <b/>
      <sz val="10"/>
      <name val="Arial"/>
    </font>
    <font>
      <b/>
      <i/>
      <sz val="11"/>
      <color rgb="FF202122"/>
      <name val="Arial"/>
    </font>
    <font>
      <sz val="10"/>
      <color rgb="FF000000"/>
      <name val="Roboto"/>
    </font>
    <font>
      <b/>
      <sz val="10"/>
      <name val="Arial"/>
      <family val="2"/>
    </font>
    <font>
      <b/>
      <sz val="10"/>
      <color rgb="FF000000"/>
      <name val="Arial"/>
      <family val="2"/>
    </font>
    <font>
      <sz val="10"/>
      <name val="Arial"/>
      <family val="2"/>
    </font>
    <font>
      <sz val="10"/>
      <color rgb="FF000000"/>
      <name val="Arial"/>
      <family val="2"/>
    </font>
  </fonts>
  <fills count="10">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
      <patternFill patternType="solid">
        <fgColor rgb="FFF4C7C3"/>
        <bgColor rgb="FFF4C7C3"/>
      </patternFill>
    </fill>
    <fill>
      <patternFill patternType="solid">
        <fgColor rgb="FFE5E5E5"/>
        <bgColor rgb="FFE5E5E5"/>
      </patternFill>
    </fill>
  </fills>
  <borders count="1">
    <border>
      <left/>
      <right/>
      <top/>
      <bottom/>
      <diagonal/>
    </border>
  </borders>
  <cellStyleXfs count="1">
    <xf numFmtId="0" fontId="0" fillId="0" borderId="0"/>
  </cellStyleXfs>
  <cellXfs count="31">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xf numFmtId="0" fontId="1" fillId="2" borderId="0" xfId="0" applyFont="1" applyFill="1" applyAlignment="1"/>
    <xf numFmtId="0" fontId="1" fillId="2" borderId="0" xfId="0" applyFont="1" applyFill="1"/>
    <xf numFmtId="0" fontId="1" fillId="3" borderId="0" xfId="0" applyFont="1" applyFill="1" applyAlignment="1"/>
    <xf numFmtId="0" fontId="1" fillId="0" borderId="0" xfId="0" applyFont="1"/>
    <xf numFmtId="0" fontId="1" fillId="4" borderId="0" xfId="0" applyFont="1" applyFill="1" applyAlignment="1"/>
    <xf numFmtId="0" fontId="1" fillId="3" borderId="0" xfId="0" applyFont="1" applyFill="1"/>
    <xf numFmtId="0" fontId="2" fillId="5" borderId="0" xfId="0" applyFont="1" applyFill="1"/>
    <xf numFmtId="0" fontId="1" fillId="4" borderId="0" xfId="0" applyFont="1" applyFill="1"/>
    <xf numFmtId="0" fontId="3" fillId="6" borderId="0" xfId="0" applyFont="1" applyFill="1" applyAlignment="1"/>
    <xf numFmtId="0" fontId="1" fillId="7" borderId="0" xfId="0" applyFont="1" applyFill="1"/>
    <xf numFmtId="0" fontId="1" fillId="8" borderId="0" xfId="0" applyFont="1" applyFill="1"/>
    <xf numFmtId="0" fontId="1" fillId="6" borderId="0" xfId="0" applyFont="1" applyFill="1"/>
    <xf numFmtId="0" fontId="3" fillId="0" borderId="0" xfId="0" applyFont="1" applyAlignment="1"/>
    <xf numFmtId="0" fontId="4" fillId="5" borderId="0" xfId="0" applyFont="1" applyFill="1" applyAlignment="1"/>
    <xf numFmtId="0" fontId="3" fillId="0" borderId="0" xfId="0" applyFont="1"/>
    <xf numFmtId="0" fontId="3" fillId="9" borderId="0" xfId="0" applyFont="1" applyFill="1" applyAlignment="1"/>
    <xf numFmtId="0" fontId="2" fillId="7" borderId="0" xfId="0" applyFont="1" applyFill="1"/>
    <xf numFmtId="0" fontId="2" fillId="0" borderId="0" xfId="0" applyFont="1"/>
    <xf numFmtId="0" fontId="2" fillId="8" borderId="0" xfId="0" applyFont="1" applyFill="1"/>
    <xf numFmtId="0" fontId="1" fillId="9" borderId="0" xfId="0" applyFont="1" applyFill="1"/>
    <xf numFmtId="0" fontId="5" fillId="5" borderId="0" xfId="0" applyFont="1" applyFill="1" applyAlignment="1">
      <alignment wrapText="1"/>
    </xf>
    <xf numFmtId="0" fontId="6" fillId="0" borderId="0" xfId="0" applyFont="1" applyAlignment="1"/>
    <xf numFmtId="0" fontId="7" fillId="0" borderId="0" xfId="0" applyFont="1" applyAlignment="1"/>
    <xf numFmtId="0" fontId="8" fillId="0" borderId="0" xfId="0" applyFont="1" applyAlignment="1"/>
    <xf numFmtId="0" fontId="8" fillId="0" borderId="0" xfId="0" applyFont="1" applyAlignment="1">
      <alignment wrapText="1"/>
    </xf>
    <xf numFmtId="0" fontId="9" fillId="0" borderId="0" xfId="0" applyFont="1" applyAlignment="1"/>
  </cellXfs>
  <cellStyles count="1">
    <cellStyle name="Normal" xfId="0" builtinId="0"/>
  </cellStyles>
  <dxfs count="3">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09"/>
  <sheetViews>
    <sheetView tabSelected="1" workbookViewId="0">
      <selection activeCell="A2" sqref="A2"/>
    </sheetView>
  </sheetViews>
  <sheetFormatPr baseColWidth="10" defaultColWidth="14.5" defaultRowHeight="15.75" customHeight="1" x14ac:dyDescent="0.15"/>
  <cols>
    <col min="1" max="1" width="19.33203125" customWidth="1"/>
    <col min="2" max="2" width="16.5" customWidth="1"/>
    <col min="3" max="3" width="53.1640625" customWidth="1"/>
  </cols>
  <sheetData>
    <row r="1" spans="1:8" ht="15.75" customHeight="1" x14ac:dyDescent="0.15">
      <c r="A1" s="30" t="s">
        <v>307</v>
      </c>
      <c r="D1" s="1"/>
      <c r="E1" s="1"/>
      <c r="F1" s="1"/>
      <c r="G1" s="1"/>
      <c r="H1" s="1" t="s">
        <v>270</v>
      </c>
    </row>
    <row r="3" spans="1:8" ht="15.75" customHeight="1" x14ac:dyDescent="0.15">
      <c r="A3" s="27" t="s">
        <v>284</v>
      </c>
      <c r="C3" s="27" t="s">
        <v>269</v>
      </c>
    </row>
    <row r="4" spans="1:8" ht="15.75" customHeight="1" x14ac:dyDescent="0.15">
      <c r="A4" s="30" t="s">
        <v>285</v>
      </c>
      <c r="C4" s="30" t="s">
        <v>288</v>
      </c>
    </row>
    <row r="5" spans="1:8" ht="15.75" customHeight="1" x14ac:dyDescent="0.15">
      <c r="A5" s="30" t="s">
        <v>289</v>
      </c>
      <c r="C5" s="30" t="s">
        <v>290</v>
      </c>
    </row>
    <row r="6" spans="1:8" ht="15.75" customHeight="1" x14ac:dyDescent="0.15">
      <c r="A6" s="30" t="s">
        <v>291</v>
      </c>
      <c r="C6" s="30" t="s">
        <v>292</v>
      </c>
    </row>
    <row r="8" spans="1:8" ht="15.75" customHeight="1" x14ac:dyDescent="0.15">
      <c r="A8" s="27" t="s">
        <v>294</v>
      </c>
    </row>
    <row r="9" spans="1:8" ht="15.75" customHeight="1" x14ac:dyDescent="0.15">
      <c r="A9" s="30" t="s">
        <v>0</v>
      </c>
      <c r="C9" s="30" t="s">
        <v>295</v>
      </c>
    </row>
    <row r="10" spans="1:8" ht="15.75" customHeight="1" x14ac:dyDescent="0.15">
      <c r="A10" s="30" t="s">
        <v>1</v>
      </c>
      <c r="C10" s="30" t="s">
        <v>296</v>
      </c>
    </row>
    <row r="11" spans="1:8" ht="15.75" customHeight="1" x14ac:dyDescent="0.15">
      <c r="A11" s="30" t="s">
        <v>2</v>
      </c>
      <c r="C11" s="30" t="s">
        <v>298</v>
      </c>
    </row>
    <row r="12" spans="1:8" ht="15.75" customHeight="1" x14ac:dyDescent="0.15">
      <c r="A12" s="30" t="s">
        <v>3</v>
      </c>
      <c r="C12" s="30" t="s">
        <v>297</v>
      </c>
    </row>
    <row r="13" spans="1:8" ht="15.75" customHeight="1" x14ac:dyDescent="0.15">
      <c r="A13" s="30" t="s">
        <v>5</v>
      </c>
      <c r="C13" s="30" t="s">
        <v>299</v>
      </c>
    </row>
    <row r="14" spans="1:8" ht="15.75" customHeight="1" x14ac:dyDescent="0.15">
      <c r="A14" s="30"/>
      <c r="C14" s="30"/>
    </row>
    <row r="15" spans="1:8" ht="15.75" customHeight="1" x14ac:dyDescent="0.15">
      <c r="C15" s="3"/>
    </row>
    <row r="16" spans="1:8" ht="15.75" customHeight="1" x14ac:dyDescent="0.15">
      <c r="A16" s="26" t="s">
        <v>300</v>
      </c>
      <c r="B16" s="26"/>
      <c r="C16" s="29" t="s">
        <v>304</v>
      </c>
    </row>
    <row r="17" spans="1:3" ht="15.75" customHeight="1" x14ac:dyDescent="0.15">
      <c r="A17" s="1" t="s">
        <v>271</v>
      </c>
      <c r="B17" s="28"/>
      <c r="C17" s="29" t="s">
        <v>293</v>
      </c>
    </row>
    <row r="18" spans="1:3" ht="15.75" customHeight="1" x14ac:dyDescent="0.15">
      <c r="A18" s="1" t="s">
        <v>272</v>
      </c>
      <c r="B18" s="28"/>
      <c r="C18" s="25" t="s">
        <v>287</v>
      </c>
    </row>
    <row r="19" spans="1:3" ht="15.75" customHeight="1" x14ac:dyDescent="0.15">
      <c r="A19" s="1" t="s">
        <v>273</v>
      </c>
      <c r="B19" s="28"/>
      <c r="C19" s="25" t="s">
        <v>286</v>
      </c>
    </row>
    <row r="20" spans="1:3" ht="15.75" customHeight="1" x14ac:dyDescent="0.15">
      <c r="A20" s="28" t="s">
        <v>305</v>
      </c>
      <c r="B20" s="28"/>
      <c r="C20" s="25" t="s">
        <v>306</v>
      </c>
    </row>
    <row r="21" spans="1:3" ht="15.75" customHeight="1" x14ac:dyDescent="0.15">
      <c r="A21" s="4"/>
      <c r="B21" s="28"/>
      <c r="C21" s="25"/>
    </row>
    <row r="22" spans="1:3" ht="15.75" customHeight="1" x14ac:dyDescent="0.15">
      <c r="A22" s="26" t="s">
        <v>301</v>
      </c>
      <c r="B22" s="28"/>
      <c r="C22" s="25"/>
    </row>
    <row r="23" spans="1:3" ht="15.75" customHeight="1" x14ac:dyDescent="0.15">
      <c r="A23" s="1" t="s">
        <v>214</v>
      </c>
      <c r="B23" s="28"/>
      <c r="C23" s="2" t="s">
        <v>274</v>
      </c>
    </row>
    <row r="24" spans="1:3" ht="15.75" customHeight="1" x14ac:dyDescent="0.15">
      <c r="A24" s="1" t="s">
        <v>215</v>
      </c>
      <c r="B24" s="28"/>
      <c r="C24" s="2" t="s">
        <v>275</v>
      </c>
    </row>
    <row r="25" spans="1:3" ht="15.75" customHeight="1" x14ac:dyDescent="0.15">
      <c r="A25" s="1" t="s">
        <v>231</v>
      </c>
      <c r="B25" s="28"/>
      <c r="C25" s="29" t="s">
        <v>276</v>
      </c>
    </row>
    <row r="26" spans="1:3" ht="15.75" customHeight="1" x14ac:dyDescent="0.15">
      <c r="A26" s="1" t="s">
        <v>217</v>
      </c>
      <c r="B26" s="28"/>
      <c r="C26" s="29" t="s">
        <v>277</v>
      </c>
    </row>
    <row r="27" spans="1:3" ht="15.75" customHeight="1" x14ac:dyDescent="0.15">
      <c r="A27" s="1" t="s">
        <v>219</v>
      </c>
      <c r="B27" s="28"/>
      <c r="C27" s="2" t="s">
        <v>278</v>
      </c>
    </row>
    <row r="28" spans="1:3" ht="15.75" customHeight="1" x14ac:dyDescent="0.15">
      <c r="A28" s="1" t="s">
        <v>220</v>
      </c>
      <c r="B28" s="28"/>
      <c r="C28" s="29" t="s">
        <v>279</v>
      </c>
    </row>
    <row r="29" spans="1:3" ht="15.75" customHeight="1" x14ac:dyDescent="0.15">
      <c r="A29" s="1" t="s">
        <v>221</v>
      </c>
      <c r="B29" s="28"/>
      <c r="C29" s="29" t="s">
        <v>282</v>
      </c>
    </row>
    <row r="30" spans="1:3" ht="15.75" customHeight="1" x14ac:dyDescent="0.15">
      <c r="A30" s="1" t="s">
        <v>218</v>
      </c>
      <c r="B30" s="28"/>
      <c r="C30" s="29" t="s">
        <v>283</v>
      </c>
    </row>
    <row r="31" spans="1:3" ht="15.75" customHeight="1" x14ac:dyDescent="0.15">
      <c r="C31" s="3"/>
    </row>
    <row r="32" spans="1:3" ht="15.75" customHeight="1" x14ac:dyDescent="0.15">
      <c r="C32" s="3"/>
    </row>
    <row r="33" spans="3:3" ht="15.75" customHeight="1" x14ac:dyDescent="0.15">
      <c r="C33" s="3"/>
    </row>
    <row r="34" spans="3:3" ht="15.75" customHeight="1" x14ac:dyDescent="0.15">
      <c r="C34" s="3"/>
    </row>
    <row r="35" spans="3:3" ht="15.75" customHeight="1" x14ac:dyDescent="0.15">
      <c r="C35" s="3"/>
    </row>
    <row r="36" spans="3:3" ht="15.75" customHeight="1" x14ac:dyDescent="0.15">
      <c r="C36" s="3"/>
    </row>
    <row r="37" spans="3:3" ht="15.75" customHeight="1" x14ac:dyDescent="0.15">
      <c r="C37" s="3"/>
    </row>
    <row r="38" spans="3:3" ht="15.75" customHeight="1" x14ac:dyDescent="0.15">
      <c r="C38" s="3"/>
    </row>
    <row r="39" spans="3:3" ht="15.75" customHeight="1" x14ac:dyDescent="0.15">
      <c r="C39" s="3"/>
    </row>
    <row r="40" spans="3:3" ht="15.75" customHeight="1" x14ac:dyDescent="0.15">
      <c r="C40" s="3"/>
    </row>
    <row r="41" spans="3:3" ht="15.75" customHeight="1" x14ac:dyDescent="0.15">
      <c r="C41" s="3"/>
    </row>
    <row r="42" spans="3:3" ht="15.75" customHeight="1" x14ac:dyDescent="0.15">
      <c r="C42" s="3"/>
    </row>
    <row r="43" spans="3:3" ht="15.75" customHeight="1" x14ac:dyDescent="0.15">
      <c r="C43" s="3"/>
    </row>
    <row r="44" spans="3:3" ht="15.75" customHeight="1" x14ac:dyDescent="0.15">
      <c r="C44" s="3"/>
    </row>
    <row r="45" spans="3:3" ht="15.75" customHeight="1" x14ac:dyDescent="0.15">
      <c r="C45" s="3"/>
    </row>
    <row r="46" spans="3:3" ht="15.75" customHeight="1" x14ac:dyDescent="0.15">
      <c r="C46" s="3"/>
    </row>
    <row r="47" spans="3:3" ht="15.75" customHeight="1" x14ac:dyDescent="0.15">
      <c r="C47" s="3"/>
    </row>
    <row r="48" spans="3:3" ht="15.75" customHeight="1" x14ac:dyDescent="0.15">
      <c r="C48" s="3"/>
    </row>
    <row r="49" spans="3:3" ht="15.75" customHeight="1" x14ac:dyDescent="0.15">
      <c r="C49" s="3"/>
    </row>
    <row r="50" spans="3:3" ht="15.75" customHeight="1" x14ac:dyDescent="0.15">
      <c r="C50" s="3"/>
    </row>
    <row r="51" spans="3:3" ht="15.75" customHeight="1" x14ac:dyDescent="0.15">
      <c r="C51" s="3"/>
    </row>
    <row r="52" spans="3:3" ht="15.75" customHeight="1" x14ac:dyDescent="0.15">
      <c r="C52" s="3"/>
    </row>
    <row r="53" spans="3:3" ht="13" x14ac:dyDescent="0.15">
      <c r="C53" s="3"/>
    </row>
    <row r="54" spans="3:3" ht="13" x14ac:dyDescent="0.15">
      <c r="C54" s="3"/>
    </row>
    <row r="55" spans="3:3" ht="13" x14ac:dyDescent="0.15">
      <c r="C55" s="3"/>
    </row>
    <row r="56" spans="3:3" ht="13" x14ac:dyDescent="0.15">
      <c r="C56" s="3"/>
    </row>
    <row r="57" spans="3:3" ht="13" x14ac:dyDescent="0.15">
      <c r="C57" s="3"/>
    </row>
    <row r="58" spans="3:3" ht="13" x14ac:dyDescent="0.15">
      <c r="C58" s="3"/>
    </row>
    <row r="59" spans="3:3" ht="13" x14ac:dyDescent="0.15">
      <c r="C59" s="3"/>
    </row>
    <row r="60" spans="3:3" ht="13" x14ac:dyDescent="0.15">
      <c r="C60" s="3"/>
    </row>
    <row r="61" spans="3:3" ht="13" x14ac:dyDescent="0.15">
      <c r="C61" s="3"/>
    </row>
    <row r="62" spans="3:3" ht="13" x14ac:dyDescent="0.15">
      <c r="C62" s="3"/>
    </row>
    <row r="63" spans="3:3" ht="13" x14ac:dyDescent="0.15">
      <c r="C63" s="3"/>
    </row>
    <row r="64" spans="3:3" ht="13" x14ac:dyDescent="0.15">
      <c r="C64" s="3"/>
    </row>
    <row r="65" spans="3:3" ht="13" x14ac:dyDescent="0.15">
      <c r="C65" s="3"/>
    </row>
    <row r="66" spans="3:3" ht="13" x14ac:dyDescent="0.15">
      <c r="C66" s="3"/>
    </row>
    <row r="67" spans="3:3" ht="13" x14ac:dyDescent="0.15">
      <c r="C67" s="3"/>
    </row>
    <row r="68" spans="3:3" ht="13" x14ac:dyDescent="0.15">
      <c r="C68" s="3"/>
    </row>
    <row r="69" spans="3:3" ht="13" x14ac:dyDescent="0.15">
      <c r="C69" s="3"/>
    </row>
    <row r="70" spans="3:3" ht="13" x14ac:dyDescent="0.15">
      <c r="C70" s="3"/>
    </row>
    <row r="71" spans="3:3" ht="13" x14ac:dyDescent="0.15">
      <c r="C71" s="3"/>
    </row>
    <row r="72" spans="3:3" ht="13" x14ac:dyDescent="0.15">
      <c r="C72" s="3"/>
    </row>
    <row r="73" spans="3:3" ht="13" x14ac:dyDescent="0.15">
      <c r="C73" s="3"/>
    </row>
    <row r="74" spans="3:3" ht="13" x14ac:dyDescent="0.15">
      <c r="C74" s="3"/>
    </row>
    <row r="75" spans="3:3" ht="13" x14ac:dyDescent="0.15">
      <c r="C75" s="3"/>
    </row>
    <row r="76" spans="3:3" ht="13" x14ac:dyDescent="0.15">
      <c r="C76" s="3"/>
    </row>
    <row r="77" spans="3:3" ht="13" x14ac:dyDescent="0.15">
      <c r="C77" s="3"/>
    </row>
    <row r="78" spans="3:3" ht="13" x14ac:dyDescent="0.15">
      <c r="C78" s="3"/>
    </row>
    <row r="79" spans="3:3" ht="13" x14ac:dyDescent="0.15">
      <c r="C79" s="3"/>
    </row>
    <row r="80" spans="3:3" ht="13" x14ac:dyDescent="0.15">
      <c r="C80" s="3"/>
    </row>
    <row r="81" spans="3:3" ht="13" x14ac:dyDescent="0.15">
      <c r="C81" s="3"/>
    </row>
    <row r="82" spans="3:3" ht="13" x14ac:dyDescent="0.15">
      <c r="C82" s="3"/>
    </row>
    <row r="83" spans="3:3" ht="13" x14ac:dyDescent="0.15">
      <c r="C83" s="3"/>
    </row>
    <row r="84" spans="3:3" ht="13" x14ac:dyDescent="0.15">
      <c r="C84" s="3"/>
    </row>
    <row r="85" spans="3:3" ht="13" x14ac:dyDescent="0.15">
      <c r="C85" s="3"/>
    </row>
    <row r="86" spans="3:3" ht="13" x14ac:dyDescent="0.15">
      <c r="C86" s="3"/>
    </row>
    <row r="87" spans="3:3" ht="13" x14ac:dyDescent="0.15">
      <c r="C87" s="3"/>
    </row>
    <row r="88" spans="3:3" ht="13" x14ac:dyDescent="0.15">
      <c r="C88" s="3"/>
    </row>
    <row r="89" spans="3:3" ht="13" x14ac:dyDescent="0.15">
      <c r="C89" s="3"/>
    </row>
    <row r="90" spans="3:3" ht="13" x14ac:dyDescent="0.15">
      <c r="C90" s="3"/>
    </row>
    <row r="91" spans="3:3" ht="13" x14ac:dyDescent="0.15">
      <c r="C91" s="3"/>
    </row>
    <row r="92" spans="3:3" ht="13" x14ac:dyDescent="0.15">
      <c r="C92" s="3"/>
    </row>
    <row r="93" spans="3:3" ht="13" x14ac:dyDescent="0.15">
      <c r="C93" s="3"/>
    </row>
    <row r="94" spans="3:3" ht="13" x14ac:dyDescent="0.15">
      <c r="C94" s="3"/>
    </row>
    <row r="95" spans="3:3" ht="13" x14ac:dyDescent="0.15">
      <c r="C95" s="3"/>
    </row>
    <row r="96" spans="3:3" ht="13" x14ac:dyDescent="0.15">
      <c r="C96" s="3"/>
    </row>
    <row r="97" spans="3:3" ht="13" x14ac:dyDescent="0.15">
      <c r="C97" s="3"/>
    </row>
    <row r="98" spans="3:3" ht="13" x14ac:dyDescent="0.15">
      <c r="C98" s="3"/>
    </row>
    <row r="99" spans="3:3" ht="13" x14ac:dyDescent="0.15">
      <c r="C99" s="3"/>
    </row>
    <row r="100" spans="3:3" ht="13" x14ac:dyDescent="0.15">
      <c r="C100" s="3"/>
    </row>
    <row r="101" spans="3:3" ht="13" x14ac:dyDescent="0.15">
      <c r="C101" s="3"/>
    </row>
    <row r="102" spans="3:3" ht="13" x14ac:dyDescent="0.15">
      <c r="C102" s="3"/>
    </row>
    <row r="103" spans="3:3" ht="13" x14ac:dyDescent="0.15">
      <c r="C103" s="3"/>
    </row>
    <row r="104" spans="3:3" ht="13" x14ac:dyDescent="0.15">
      <c r="C104" s="3"/>
    </row>
    <row r="105" spans="3:3" ht="13" x14ac:dyDescent="0.15">
      <c r="C105" s="3"/>
    </row>
    <row r="106" spans="3:3" ht="13" x14ac:dyDescent="0.15">
      <c r="C106" s="3"/>
    </row>
    <row r="107" spans="3:3" ht="13" x14ac:dyDescent="0.15">
      <c r="C107" s="3"/>
    </row>
    <row r="108" spans="3:3" ht="13" x14ac:dyDescent="0.15">
      <c r="C108" s="3"/>
    </row>
    <row r="109" spans="3:3" ht="13" x14ac:dyDescent="0.15">
      <c r="C109" s="3"/>
    </row>
    <row r="110" spans="3:3" ht="13" x14ac:dyDescent="0.15">
      <c r="C110" s="3"/>
    </row>
    <row r="111" spans="3:3" ht="13" x14ac:dyDescent="0.15">
      <c r="C111" s="3"/>
    </row>
    <row r="112" spans="3:3" ht="13" x14ac:dyDescent="0.15">
      <c r="C112" s="3"/>
    </row>
    <row r="113" spans="3:3" ht="13" x14ac:dyDescent="0.15">
      <c r="C113" s="3"/>
    </row>
    <row r="114" spans="3:3" ht="13" x14ac:dyDescent="0.15">
      <c r="C114" s="3"/>
    </row>
    <row r="115" spans="3:3" ht="13" x14ac:dyDescent="0.15">
      <c r="C115" s="3"/>
    </row>
    <row r="116" spans="3:3" ht="13" x14ac:dyDescent="0.15">
      <c r="C116" s="3"/>
    </row>
    <row r="117" spans="3:3" ht="13" x14ac:dyDescent="0.15">
      <c r="C117" s="3"/>
    </row>
    <row r="118" spans="3:3" ht="13" x14ac:dyDescent="0.15">
      <c r="C118" s="3"/>
    </row>
    <row r="119" spans="3:3" ht="13" x14ac:dyDescent="0.15">
      <c r="C119" s="3"/>
    </row>
    <row r="120" spans="3:3" ht="13" x14ac:dyDescent="0.15">
      <c r="C120" s="3"/>
    </row>
    <row r="121" spans="3:3" ht="13" x14ac:dyDescent="0.15">
      <c r="C121" s="3"/>
    </row>
    <row r="122" spans="3:3" ht="13" x14ac:dyDescent="0.15">
      <c r="C122" s="3"/>
    </row>
    <row r="123" spans="3:3" ht="13" x14ac:dyDescent="0.15">
      <c r="C123" s="3"/>
    </row>
    <row r="124" spans="3:3" ht="13" x14ac:dyDescent="0.15">
      <c r="C124" s="3"/>
    </row>
    <row r="125" spans="3:3" ht="13" x14ac:dyDescent="0.15">
      <c r="C125" s="3"/>
    </row>
    <row r="126" spans="3:3" ht="13" x14ac:dyDescent="0.15">
      <c r="C126" s="3"/>
    </row>
    <row r="127" spans="3:3" ht="13" x14ac:dyDescent="0.15">
      <c r="C127" s="3"/>
    </row>
    <row r="128" spans="3:3" ht="13" x14ac:dyDescent="0.15">
      <c r="C128" s="3"/>
    </row>
    <row r="129" spans="3:3" ht="13" x14ac:dyDescent="0.15">
      <c r="C129" s="3"/>
    </row>
    <row r="130" spans="3:3" ht="13" x14ac:dyDescent="0.15">
      <c r="C130" s="3"/>
    </row>
    <row r="131" spans="3:3" ht="13" x14ac:dyDescent="0.15">
      <c r="C131" s="3"/>
    </row>
    <row r="132" spans="3:3" ht="13" x14ac:dyDescent="0.15">
      <c r="C132" s="3"/>
    </row>
    <row r="133" spans="3:3" ht="13" x14ac:dyDescent="0.15">
      <c r="C133" s="3"/>
    </row>
    <row r="134" spans="3:3" ht="13" x14ac:dyDescent="0.15">
      <c r="C134" s="3"/>
    </row>
    <row r="135" spans="3:3" ht="13" x14ac:dyDescent="0.15">
      <c r="C135" s="3"/>
    </row>
    <row r="136" spans="3:3" ht="13" x14ac:dyDescent="0.15">
      <c r="C136" s="3"/>
    </row>
    <row r="137" spans="3:3" ht="13" x14ac:dyDescent="0.15">
      <c r="C137" s="3"/>
    </row>
    <row r="138" spans="3:3" ht="13" x14ac:dyDescent="0.15">
      <c r="C138" s="3"/>
    </row>
    <row r="139" spans="3:3" ht="13" x14ac:dyDescent="0.15">
      <c r="C139" s="3"/>
    </row>
    <row r="140" spans="3:3" ht="13" x14ac:dyDescent="0.15">
      <c r="C140" s="3"/>
    </row>
    <row r="141" spans="3:3" ht="13" x14ac:dyDescent="0.15">
      <c r="C141" s="3"/>
    </row>
    <row r="142" spans="3:3" ht="13" x14ac:dyDescent="0.15">
      <c r="C142" s="3"/>
    </row>
    <row r="143" spans="3:3" ht="13" x14ac:dyDescent="0.15">
      <c r="C143" s="3"/>
    </row>
    <row r="144" spans="3:3" ht="13" x14ac:dyDescent="0.15">
      <c r="C144" s="3"/>
    </row>
    <row r="145" spans="3:3" ht="13" x14ac:dyDescent="0.15">
      <c r="C145" s="3"/>
    </row>
    <row r="146" spans="3:3" ht="13" x14ac:dyDescent="0.15">
      <c r="C146" s="3"/>
    </row>
    <row r="147" spans="3:3" ht="13" x14ac:dyDescent="0.15">
      <c r="C147" s="3"/>
    </row>
    <row r="148" spans="3:3" ht="13" x14ac:dyDescent="0.15">
      <c r="C148" s="3"/>
    </row>
    <row r="149" spans="3:3" ht="13" x14ac:dyDescent="0.15">
      <c r="C149" s="3"/>
    </row>
    <row r="150" spans="3:3" ht="13" x14ac:dyDescent="0.15">
      <c r="C150" s="3"/>
    </row>
    <row r="151" spans="3:3" ht="13" x14ac:dyDescent="0.15">
      <c r="C151" s="3"/>
    </row>
    <row r="152" spans="3:3" ht="13" x14ac:dyDescent="0.15">
      <c r="C152" s="3"/>
    </row>
    <row r="153" spans="3:3" ht="13" x14ac:dyDescent="0.15">
      <c r="C153" s="3"/>
    </row>
    <row r="154" spans="3:3" ht="13" x14ac:dyDescent="0.15">
      <c r="C154" s="3"/>
    </row>
    <row r="155" spans="3:3" ht="13" x14ac:dyDescent="0.15">
      <c r="C155" s="3"/>
    </row>
    <row r="156" spans="3:3" ht="13" x14ac:dyDescent="0.15">
      <c r="C156" s="3"/>
    </row>
    <row r="157" spans="3:3" ht="13" x14ac:dyDescent="0.15">
      <c r="C157" s="3"/>
    </row>
    <row r="158" spans="3:3" ht="13" x14ac:dyDescent="0.15">
      <c r="C158" s="3"/>
    </row>
    <row r="159" spans="3:3" ht="13" x14ac:dyDescent="0.15">
      <c r="C159" s="3"/>
    </row>
    <row r="160" spans="3:3" ht="13" x14ac:dyDescent="0.15">
      <c r="C160" s="3"/>
    </row>
    <row r="161" spans="3:3" ht="13" x14ac:dyDescent="0.15">
      <c r="C161" s="3"/>
    </row>
    <row r="162" spans="3:3" ht="13" x14ac:dyDescent="0.15">
      <c r="C162" s="3"/>
    </row>
    <row r="163" spans="3:3" ht="13" x14ac:dyDescent="0.15">
      <c r="C163" s="3"/>
    </row>
    <row r="164" spans="3:3" ht="13" x14ac:dyDescent="0.15">
      <c r="C164" s="3"/>
    </row>
    <row r="165" spans="3:3" ht="13" x14ac:dyDescent="0.15">
      <c r="C165" s="3"/>
    </row>
    <row r="166" spans="3:3" ht="13" x14ac:dyDescent="0.15">
      <c r="C166" s="3"/>
    </row>
    <row r="167" spans="3:3" ht="13" x14ac:dyDescent="0.15">
      <c r="C167" s="3"/>
    </row>
    <row r="168" spans="3:3" ht="13" x14ac:dyDescent="0.15">
      <c r="C168" s="3"/>
    </row>
    <row r="169" spans="3:3" ht="13" x14ac:dyDescent="0.15">
      <c r="C169" s="3"/>
    </row>
    <row r="170" spans="3:3" ht="13" x14ac:dyDescent="0.15">
      <c r="C170" s="3"/>
    </row>
    <row r="171" spans="3:3" ht="13" x14ac:dyDescent="0.15">
      <c r="C171" s="3"/>
    </row>
    <row r="172" spans="3:3" ht="13" x14ac:dyDescent="0.15">
      <c r="C172" s="3"/>
    </row>
    <row r="173" spans="3:3" ht="13" x14ac:dyDescent="0.15">
      <c r="C173" s="3"/>
    </row>
    <row r="174" spans="3:3" ht="13" x14ac:dyDescent="0.15">
      <c r="C174" s="3"/>
    </row>
    <row r="175" spans="3:3" ht="13" x14ac:dyDescent="0.15">
      <c r="C175" s="3"/>
    </row>
    <row r="176" spans="3:3" ht="13" x14ac:dyDescent="0.15">
      <c r="C176" s="3"/>
    </row>
    <row r="177" spans="3:3" ht="13" x14ac:dyDescent="0.15">
      <c r="C177" s="3"/>
    </row>
    <row r="178" spans="3:3" ht="13" x14ac:dyDescent="0.15">
      <c r="C178" s="3"/>
    </row>
    <row r="179" spans="3:3" ht="13" x14ac:dyDescent="0.15">
      <c r="C179" s="3"/>
    </row>
    <row r="180" spans="3:3" ht="13" x14ac:dyDescent="0.15">
      <c r="C180" s="3"/>
    </row>
    <row r="181" spans="3:3" ht="13" x14ac:dyDescent="0.15">
      <c r="C181" s="3"/>
    </row>
    <row r="182" spans="3:3" ht="13" x14ac:dyDescent="0.15">
      <c r="C182" s="3"/>
    </row>
    <row r="183" spans="3:3" ht="13" x14ac:dyDescent="0.15">
      <c r="C183" s="3"/>
    </row>
    <row r="184" spans="3:3" ht="13" x14ac:dyDescent="0.15">
      <c r="C184" s="3"/>
    </row>
    <row r="185" spans="3:3" ht="13" x14ac:dyDescent="0.15">
      <c r="C185" s="3"/>
    </row>
    <row r="186" spans="3:3" ht="13" x14ac:dyDescent="0.15">
      <c r="C186" s="3"/>
    </row>
    <row r="187" spans="3:3" ht="13" x14ac:dyDescent="0.15">
      <c r="C187" s="3"/>
    </row>
    <row r="188" spans="3:3" ht="13" x14ac:dyDescent="0.15">
      <c r="C188" s="3"/>
    </row>
    <row r="189" spans="3:3" ht="13" x14ac:dyDescent="0.15">
      <c r="C189" s="3"/>
    </row>
    <row r="190" spans="3:3" ht="13" x14ac:dyDescent="0.15">
      <c r="C190" s="3"/>
    </row>
    <row r="191" spans="3:3" ht="13" x14ac:dyDescent="0.15">
      <c r="C191" s="3"/>
    </row>
    <row r="192" spans="3:3" ht="13" x14ac:dyDescent="0.15">
      <c r="C192" s="3"/>
    </row>
    <row r="193" spans="3:3" ht="13" x14ac:dyDescent="0.15">
      <c r="C193" s="3"/>
    </row>
    <row r="194" spans="3:3" ht="13" x14ac:dyDescent="0.15">
      <c r="C194" s="3"/>
    </row>
    <row r="195" spans="3:3" ht="13" x14ac:dyDescent="0.15">
      <c r="C195" s="3"/>
    </row>
    <row r="196" spans="3:3" ht="13" x14ac:dyDescent="0.15">
      <c r="C196" s="3"/>
    </row>
    <row r="197" spans="3:3" ht="13" x14ac:dyDescent="0.15">
      <c r="C197" s="3"/>
    </row>
    <row r="198" spans="3:3" ht="13" x14ac:dyDescent="0.15">
      <c r="C198" s="3"/>
    </row>
    <row r="199" spans="3:3" ht="13" x14ac:dyDescent="0.15">
      <c r="C199" s="3"/>
    </row>
    <row r="200" spans="3:3" ht="13" x14ac:dyDescent="0.15">
      <c r="C200" s="3"/>
    </row>
    <row r="201" spans="3:3" ht="13" x14ac:dyDescent="0.15">
      <c r="C201" s="3"/>
    </row>
    <row r="202" spans="3:3" ht="13" x14ac:dyDescent="0.15">
      <c r="C202" s="3"/>
    </row>
    <row r="203" spans="3:3" ht="13" x14ac:dyDescent="0.15">
      <c r="C203" s="3"/>
    </row>
    <row r="204" spans="3:3" ht="13" x14ac:dyDescent="0.15">
      <c r="C204" s="3"/>
    </row>
    <row r="205" spans="3:3" ht="13" x14ac:dyDescent="0.15">
      <c r="C205" s="3"/>
    </row>
    <row r="206" spans="3:3" ht="13" x14ac:dyDescent="0.15">
      <c r="C206" s="3"/>
    </row>
    <row r="207" spans="3:3" ht="13" x14ac:dyDescent="0.15">
      <c r="C207" s="3"/>
    </row>
    <row r="208" spans="3:3" ht="13" x14ac:dyDescent="0.15">
      <c r="C208" s="3"/>
    </row>
    <row r="209" spans="3:3" ht="13" x14ac:dyDescent="0.15">
      <c r="C209" s="3"/>
    </row>
    <row r="210" spans="3:3" ht="13" x14ac:dyDescent="0.15">
      <c r="C210" s="3"/>
    </row>
    <row r="211" spans="3:3" ht="13" x14ac:dyDescent="0.15">
      <c r="C211" s="3"/>
    </row>
    <row r="212" spans="3:3" ht="13" x14ac:dyDescent="0.15">
      <c r="C212" s="3"/>
    </row>
    <row r="213" spans="3:3" ht="13" x14ac:dyDescent="0.15">
      <c r="C213" s="3"/>
    </row>
    <row r="214" spans="3:3" ht="13" x14ac:dyDescent="0.15">
      <c r="C214" s="3"/>
    </row>
    <row r="215" spans="3:3" ht="13" x14ac:dyDescent="0.15">
      <c r="C215" s="3"/>
    </row>
    <row r="216" spans="3:3" ht="13" x14ac:dyDescent="0.15">
      <c r="C216" s="3"/>
    </row>
    <row r="217" spans="3:3" ht="13" x14ac:dyDescent="0.15">
      <c r="C217" s="3"/>
    </row>
    <row r="218" spans="3:3" ht="13" x14ac:dyDescent="0.15">
      <c r="C218" s="3"/>
    </row>
    <row r="219" spans="3:3" ht="13" x14ac:dyDescent="0.15">
      <c r="C219" s="3"/>
    </row>
    <row r="220" spans="3:3" ht="13" x14ac:dyDescent="0.15">
      <c r="C220" s="3"/>
    </row>
    <row r="221" spans="3:3" ht="13" x14ac:dyDescent="0.15">
      <c r="C221" s="3"/>
    </row>
    <row r="222" spans="3:3" ht="13" x14ac:dyDescent="0.15">
      <c r="C222" s="3"/>
    </row>
    <row r="223" spans="3:3" ht="13" x14ac:dyDescent="0.15">
      <c r="C223" s="3"/>
    </row>
    <row r="224" spans="3:3" ht="13" x14ac:dyDescent="0.15">
      <c r="C224" s="3"/>
    </row>
    <row r="225" spans="3:3" ht="13" x14ac:dyDescent="0.15">
      <c r="C225" s="3"/>
    </row>
    <row r="226" spans="3:3" ht="13" x14ac:dyDescent="0.15">
      <c r="C226" s="3"/>
    </row>
    <row r="227" spans="3:3" ht="13" x14ac:dyDescent="0.15">
      <c r="C227" s="3"/>
    </row>
    <row r="228" spans="3:3" ht="13" x14ac:dyDescent="0.15">
      <c r="C228" s="3"/>
    </row>
    <row r="229" spans="3:3" ht="13" x14ac:dyDescent="0.15">
      <c r="C229" s="3"/>
    </row>
    <row r="230" spans="3:3" ht="13" x14ac:dyDescent="0.15">
      <c r="C230" s="3"/>
    </row>
    <row r="231" spans="3:3" ht="13" x14ac:dyDescent="0.15">
      <c r="C231" s="3"/>
    </row>
    <row r="232" spans="3:3" ht="13" x14ac:dyDescent="0.15">
      <c r="C232" s="3"/>
    </row>
    <row r="233" spans="3:3" ht="13" x14ac:dyDescent="0.15">
      <c r="C233" s="3"/>
    </row>
    <row r="234" spans="3:3" ht="13" x14ac:dyDescent="0.15">
      <c r="C234" s="3"/>
    </row>
    <row r="235" spans="3:3" ht="13" x14ac:dyDescent="0.15">
      <c r="C235" s="3"/>
    </row>
    <row r="236" spans="3:3" ht="13" x14ac:dyDescent="0.15">
      <c r="C236" s="3"/>
    </row>
    <row r="237" spans="3:3" ht="13" x14ac:dyDescent="0.15">
      <c r="C237" s="3"/>
    </row>
    <row r="238" spans="3:3" ht="13" x14ac:dyDescent="0.15">
      <c r="C238" s="3"/>
    </row>
    <row r="239" spans="3:3" ht="13" x14ac:dyDescent="0.15">
      <c r="C239" s="3"/>
    </row>
    <row r="240" spans="3:3" ht="13" x14ac:dyDescent="0.15">
      <c r="C240" s="3"/>
    </row>
    <row r="241" spans="3:3" ht="13" x14ac:dyDescent="0.15">
      <c r="C241" s="3"/>
    </row>
    <row r="242" spans="3:3" ht="13" x14ac:dyDescent="0.15">
      <c r="C242" s="3"/>
    </row>
    <row r="243" spans="3:3" ht="13" x14ac:dyDescent="0.15">
      <c r="C243" s="3"/>
    </row>
    <row r="244" spans="3:3" ht="13" x14ac:dyDescent="0.15">
      <c r="C244" s="3"/>
    </row>
    <row r="245" spans="3:3" ht="13" x14ac:dyDescent="0.15">
      <c r="C245" s="3"/>
    </row>
    <row r="246" spans="3:3" ht="13" x14ac:dyDescent="0.15">
      <c r="C246" s="3"/>
    </row>
    <row r="247" spans="3:3" ht="13" x14ac:dyDescent="0.15">
      <c r="C247" s="3"/>
    </row>
    <row r="248" spans="3:3" ht="13" x14ac:dyDescent="0.15">
      <c r="C248" s="3"/>
    </row>
    <row r="249" spans="3:3" ht="13" x14ac:dyDescent="0.15">
      <c r="C249" s="3"/>
    </row>
    <row r="250" spans="3:3" ht="13" x14ac:dyDescent="0.15">
      <c r="C250" s="3"/>
    </row>
    <row r="251" spans="3:3" ht="13" x14ac:dyDescent="0.15">
      <c r="C251" s="3"/>
    </row>
    <row r="252" spans="3:3" ht="13" x14ac:dyDescent="0.15">
      <c r="C252" s="3"/>
    </row>
    <row r="253" spans="3:3" ht="13" x14ac:dyDescent="0.15">
      <c r="C253" s="3"/>
    </row>
    <row r="254" spans="3:3" ht="13" x14ac:dyDescent="0.15">
      <c r="C254" s="3"/>
    </row>
    <row r="255" spans="3:3" ht="13" x14ac:dyDescent="0.15">
      <c r="C255" s="3"/>
    </row>
    <row r="256" spans="3:3" ht="13" x14ac:dyDescent="0.15">
      <c r="C256" s="3"/>
    </row>
    <row r="257" spans="3:3" ht="13" x14ac:dyDescent="0.15">
      <c r="C257" s="3"/>
    </row>
    <row r="258" spans="3:3" ht="13" x14ac:dyDescent="0.15">
      <c r="C258" s="3"/>
    </row>
    <row r="259" spans="3:3" ht="13" x14ac:dyDescent="0.15">
      <c r="C259" s="3"/>
    </row>
    <row r="260" spans="3:3" ht="13" x14ac:dyDescent="0.15">
      <c r="C260" s="3"/>
    </row>
    <row r="261" spans="3:3" ht="13" x14ac:dyDescent="0.15">
      <c r="C261" s="3"/>
    </row>
    <row r="262" spans="3:3" ht="13" x14ac:dyDescent="0.15">
      <c r="C262" s="3"/>
    </row>
    <row r="263" spans="3:3" ht="13" x14ac:dyDescent="0.15">
      <c r="C263" s="3"/>
    </row>
    <row r="264" spans="3:3" ht="13" x14ac:dyDescent="0.15">
      <c r="C264" s="3"/>
    </row>
    <row r="265" spans="3:3" ht="13" x14ac:dyDescent="0.15">
      <c r="C265" s="3"/>
    </row>
    <row r="266" spans="3:3" ht="13" x14ac:dyDescent="0.15">
      <c r="C266" s="3"/>
    </row>
    <row r="267" spans="3:3" ht="13" x14ac:dyDescent="0.15">
      <c r="C267" s="3"/>
    </row>
    <row r="268" spans="3:3" ht="13" x14ac:dyDescent="0.15">
      <c r="C268" s="3"/>
    </row>
    <row r="269" spans="3:3" ht="13" x14ac:dyDescent="0.15">
      <c r="C269" s="3"/>
    </row>
    <row r="270" spans="3:3" ht="13" x14ac:dyDescent="0.15">
      <c r="C270" s="3"/>
    </row>
    <row r="271" spans="3:3" ht="13" x14ac:dyDescent="0.15">
      <c r="C271" s="3"/>
    </row>
    <row r="272" spans="3:3" ht="13" x14ac:dyDescent="0.15">
      <c r="C272" s="3"/>
    </row>
    <row r="273" spans="3:3" ht="13" x14ac:dyDescent="0.15">
      <c r="C273" s="3"/>
    </row>
    <row r="274" spans="3:3" ht="13" x14ac:dyDescent="0.15">
      <c r="C274" s="3"/>
    </row>
    <row r="275" spans="3:3" ht="13" x14ac:dyDescent="0.15">
      <c r="C275" s="3"/>
    </row>
    <row r="276" spans="3:3" ht="13" x14ac:dyDescent="0.15">
      <c r="C276" s="3"/>
    </row>
    <row r="277" spans="3:3" ht="13" x14ac:dyDescent="0.15">
      <c r="C277" s="3"/>
    </row>
    <row r="278" spans="3:3" ht="13" x14ac:dyDescent="0.15">
      <c r="C278" s="3"/>
    </row>
    <row r="279" spans="3:3" ht="13" x14ac:dyDescent="0.15">
      <c r="C279" s="3"/>
    </row>
    <row r="280" spans="3:3" ht="13" x14ac:dyDescent="0.15">
      <c r="C280" s="3"/>
    </row>
    <row r="281" spans="3:3" ht="13" x14ac:dyDescent="0.15">
      <c r="C281" s="3"/>
    </row>
    <row r="282" spans="3:3" ht="13" x14ac:dyDescent="0.15">
      <c r="C282" s="3"/>
    </row>
    <row r="283" spans="3:3" ht="13" x14ac:dyDescent="0.15">
      <c r="C283" s="3"/>
    </row>
    <row r="284" spans="3:3" ht="13" x14ac:dyDescent="0.15">
      <c r="C284" s="3"/>
    </row>
    <row r="285" spans="3:3" ht="13" x14ac:dyDescent="0.15">
      <c r="C285" s="3"/>
    </row>
    <row r="286" spans="3:3" ht="13" x14ac:dyDescent="0.15">
      <c r="C286" s="3"/>
    </row>
    <row r="287" spans="3:3" ht="13" x14ac:dyDescent="0.15">
      <c r="C287" s="3"/>
    </row>
    <row r="288" spans="3:3" ht="13" x14ac:dyDescent="0.15">
      <c r="C288" s="3"/>
    </row>
    <row r="289" spans="3:3" ht="13" x14ac:dyDescent="0.15">
      <c r="C289" s="3"/>
    </row>
    <row r="290" spans="3:3" ht="13" x14ac:dyDescent="0.15">
      <c r="C290" s="3"/>
    </row>
    <row r="291" spans="3:3" ht="13" x14ac:dyDescent="0.15">
      <c r="C291" s="3"/>
    </row>
    <row r="292" spans="3:3" ht="13" x14ac:dyDescent="0.15">
      <c r="C292" s="3"/>
    </row>
    <row r="293" spans="3:3" ht="13" x14ac:dyDescent="0.15">
      <c r="C293" s="3"/>
    </row>
    <row r="294" spans="3:3" ht="13" x14ac:dyDescent="0.15">
      <c r="C294" s="3"/>
    </row>
    <row r="295" spans="3:3" ht="13" x14ac:dyDescent="0.15">
      <c r="C295" s="3"/>
    </row>
    <row r="296" spans="3:3" ht="13" x14ac:dyDescent="0.15">
      <c r="C296" s="3"/>
    </row>
    <row r="297" spans="3:3" ht="13" x14ac:dyDescent="0.15">
      <c r="C297" s="3"/>
    </row>
    <row r="298" spans="3:3" ht="13" x14ac:dyDescent="0.15">
      <c r="C298" s="3"/>
    </row>
    <row r="299" spans="3:3" ht="13" x14ac:dyDescent="0.15">
      <c r="C299" s="3"/>
    </row>
    <row r="300" spans="3:3" ht="13" x14ac:dyDescent="0.15">
      <c r="C300" s="3"/>
    </row>
    <row r="301" spans="3:3" ht="13" x14ac:dyDescent="0.15">
      <c r="C301" s="3"/>
    </row>
    <row r="302" spans="3:3" ht="13" x14ac:dyDescent="0.15">
      <c r="C302" s="3"/>
    </row>
    <row r="303" spans="3:3" ht="13" x14ac:dyDescent="0.15">
      <c r="C303" s="3"/>
    </row>
    <row r="304" spans="3:3" ht="13" x14ac:dyDescent="0.15">
      <c r="C304" s="3"/>
    </row>
    <row r="305" spans="3:3" ht="13" x14ac:dyDescent="0.15">
      <c r="C305" s="3"/>
    </row>
    <row r="306" spans="3:3" ht="13" x14ac:dyDescent="0.15">
      <c r="C306" s="3"/>
    </row>
    <row r="307" spans="3:3" ht="13" x14ac:dyDescent="0.15">
      <c r="C307" s="3"/>
    </row>
    <row r="308" spans="3:3" ht="13" x14ac:dyDescent="0.15">
      <c r="C308" s="3"/>
    </row>
    <row r="309" spans="3:3" ht="13" x14ac:dyDescent="0.15">
      <c r="C309" s="3"/>
    </row>
    <row r="310" spans="3:3" ht="13" x14ac:dyDescent="0.15">
      <c r="C310" s="3"/>
    </row>
    <row r="311" spans="3:3" ht="13" x14ac:dyDescent="0.15">
      <c r="C311" s="3"/>
    </row>
    <row r="312" spans="3:3" ht="13" x14ac:dyDescent="0.15">
      <c r="C312" s="3"/>
    </row>
    <row r="313" spans="3:3" ht="13" x14ac:dyDescent="0.15">
      <c r="C313" s="3"/>
    </row>
    <row r="314" spans="3:3" ht="13" x14ac:dyDescent="0.15">
      <c r="C314" s="3"/>
    </row>
    <row r="315" spans="3:3" ht="13" x14ac:dyDescent="0.15">
      <c r="C315" s="3"/>
    </row>
    <row r="316" spans="3:3" ht="13" x14ac:dyDescent="0.15">
      <c r="C316" s="3"/>
    </row>
    <row r="317" spans="3:3" ht="13" x14ac:dyDescent="0.15">
      <c r="C317" s="3"/>
    </row>
    <row r="318" spans="3:3" ht="13" x14ac:dyDescent="0.15">
      <c r="C318" s="3"/>
    </row>
    <row r="319" spans="3:3" ht="13" x14ac:dyDescent="0.15">
      <c r="C319" s="3"/>
    </row>
    <row r="320" spans="3:3"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row r="1001" spans="3:3" ht="13" x14ac:dyDescent="0.15">
      <c r="C1001" s="3"/>
    </row>
    <row r="1002" spans="3:3" ht="13" x14ac:dyDescent="0.15">
      <c r="C1002" s="3"/>
    </row>
    <row r="1003" spans="3:3" ht="13" x14ac:dyDescent="0.15">
      <c r="C1003" s="3"/>
    </row>
    <row r="1004" spans="3:3" ht="13" x14ac:dyDescent="0.15">
      <c r="C1004" s="3"/>
    </row>
    <row r="1005" spans="3:3" ht="13" x14ac:dyDescent="0.15">
      <c r="C1005" s="3"/>
    </row>
    <row r="1006" spans="3:3" ht="13" x14ac:dyDescent="0.15">
      <c r="C1006" s="3"/>
    </row>
    <row r="1007" spans="3:3" ht="13" x14ac:dyDescent="0.15">
      <c r="C1007" s="3"/>
    </row>
    <row r="1008" spans="3:3" ht="13" x14ac:dyDescent="0.15">
      <c r="C1008" s="3"/>
    </row>
    <row r="1009" spans="3:3" ht="13" x14ac:dyDescent="0.15">
      <c r="C100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1000"/>
  <sheetViews>
    <sheetView topLeftCell="R1" workbookViewId="0">
      <pane ySplit="1" topLeftCell="A11" activePane="bottomLeft" state="frozen"/>
      <selection pane="bottomLeft" activeCell="P2" sqref="P2"/>
    </sheetView>
  </sheetViews>
  <sheetFormatPr baseColWidth="10" defaultColWidth="14.5" defaultRowHeight="15.75" customHeight="1" x14ac:dyDescent="0.15"/>
  <cols>
    <col min="5" max="5" width="52" customWidth="1"/>
    <col min="7" max="7" width="18.83203125" customWidth="1"/>
    <col min="13" max="13" width="20" customWidth="1"/>
  </cols>
  <sheetData>
    <row r="1" spans="1:30" ht="15.75" customHeight="1" x14ac:dyDescent="0.15">
      <c r="A1" s="4" t="s">
        <v>0</v>
      </c>
      <c r="B1" s="4" t="s">
        <v>1</v>
      </c>
      <c r="C1" s="1" t="s">
        <v>2</v>
      </c>
      <c r="D1" s="1" t="s">
        <v>3</v>
      </c>
      <c r="E1" s="2" t="s">
        <v>5</v>
      </c>
      <c r="F1" s="5" t="s">
        <v>211</v>
      </c>
      <c r="G1" s="5" t="s">
        <v>212</v>
      </c>
      <c r="H1" s="5" t="s">
        <v>213</v>
      </c>
      <c r="I1" s="7" t="s">
        <v>228</v>
      </c>
      <c r="J1" s="7" t="s">
        <v>229</v>
      </c>
      <c r="K1" s="7" t="s">
        <v>230</v>
      </c>
      <c r="L1" s="8" t="s">
        <v>243</v>
      </c>
      <c r="M1" s="1" t="s">
        <v>244</v>
      </c>
      <c r="N1" s="1" t="s">
        <v>245</v>
      </c>
      <c r="O1" s="28" t="s">
        <v>302</v>
      </c>
      <c r="P1" s="28" t="s">
        <v>303</v>
      </c>
      <c r="Q1" s="9" t="s">
        <v>246</v>
      </c>
      <c r="R1" s="9" t="s">
        <v>247</v>
      </c>
      <c r="S1" s="9" t="s">
        <v>248</v>
      </c>
      <c r="T1" s="9" t="s">
        <v>249</v>
      </c>
    </row>
    <row r="2" spans="1:30" ht="56" x14ac:dyDescent="0.15">
      <c r="A2" s="4" t="s">
        <v>12</v>
      </c>
      <c r="B2" s="4">
        <v>1</v>
      </c>
      <c r="C2" s="1" t="s">
        <v>6</v>
      </c>
      <c r="D2" s="1" t="s">
        <v>9</v>
      </c>
      <c r="E2" s="2" t="s">
        <v>13</v>
      </c>
      <c r="F2" s="6"/>
      <c r="G2" s="6"/>
      <c r="H2" s="6"/>
      <c r="I2" s="10"/>
      <c r="J2" s="10"/>
      <c r="K2" s="10"/>
      <c r="M2" s="1"/>
      <c r="N2" t="b">
        <f>AND((F2=I2),(G2=J2),(H2=K2))</f>
        <v>1</v>
      </c>
      <c r="O2" s="11" t="b">
        <f t="shared" ref="O2:O181" si="0">AND(ISBLANK(F2),ISBLANK(G2),ISBLANK(H2))</f>
        <v>1</v>
      </c>
      <c r="P2" s="11" t="b">
        <f t="shared" ref="P2:P181" si="1">AND(ISBLANK(I2),ISBLANK(J2),ISBLANK(K2))</f>
        <v>1</v>
      </c>
      <c r="Q2" s="12"/>
      <c r="R2" s="12"/>
      <c r="S2" s="12"/>
      <c r="T2" s="12" t="b">
        <f t="shared" ref="T2:T181" si="2">AND(ISBLANK(Q:Q),ISBLANK(R:R),ISBLANK(S:S))</f>
        <v>1</v>
      </c>
      <c r="U2" s="1"/>
      <c r="V2" s="1" t="s">
        <v>250</v>
      </c>
    </row>
    <row r="3" spans="1:30" ht="56" x14ac:dyDescent="0.15">
      <c r="A3" s="4" t="s">
        <v>12</v>
      </c>
      <c r="B3" s="4">
        <v>2</v>
      </c>
      <c r="C3" s="1" t="s">
        <v>6</v>
      </c>
      <c r="D3" s="1" t="s">
        <v>10</v>
      </c>
      <c r="E3" s="2" t="s">
        <v>14</v>
      </c>
      <c r="F3" s="6"/>
      <c r="G3" s="6"/>
      <c r="H3" s="6"/>
      <c r="I3" s="10"/>
      <c r="J3" s="10"/>
      <c r="K3" s="10"/>
      <c r="M3" s="1"/>
      <c r="N3" t="b">
        <f t="shared" ref="N3:N66" si="3">AND((F3=I3),(G3=J3),(H3=K3))</f>
        <v>1</v>
      </c>
      <c r="O3" s="11" t="b">
        <f t="shared" si="0"/>
        <v>1</v>
      </c>
      <c r="P3" s="11" t="b">
        <f t="shared" si="1"/>
        <v>1</v>
      </c>
      <c r="Q3" s="12"/>
      <c r="R3" s="12"/>
      <c r="S3" s="12"/>
      <c r="T3" s="12" t="b">
        <f t="shared" si="2"/>
        <v>1</v>
      </c>
      <c r="U3" s="1"/>
      <c r="V3" s="1" t="s">
        <v>251</v>
      </c>
    </row>
    <row r="4" spans="1:30" ht="42" x14ac:dyDescent="0.15">
      <c r="A4" s="4" t="s">
        <v>12</v>
      </c>
      <c r="B4" s="4">
        <v>3</v>
      </c>
      <c r="C4" s="1" t="s">
        <v>8</v>
      </c>
      <c r="D4" s="1" t="s">
        <v>9</v>
      </c>
      <c r="E4" s="2" t="s">
        <v>15</v>
      </c>
      <c r="F4" s="6"/>
      <c r="G4" s="6"/>
      <c r="H4" s="6"/>
      <c r="I4" s="10"/>
      <c r="J4" s="10"/>
      <c r="K4" s="10"/>
      <c r="N4" t="b">
        <f t="shared" si="3"/>
        <v>1</v>
      </c>
      <c r="O4" s="11" t="b">
        <f t="shared" si="0"/>
        <v>1</v>
      </c>
      <c r="P4" s="11" t="b">
        <f t="shared" si="1"/>
        <v>1</v>
      </c>
      <c r="Q4" s="12"/>
      <c r="R4" s="12"/>
      <c r="S4" s="12"/>
      <c r="T4" s="12" t="b">
        <f t="shared" si="2"/>
        <v>1</v>
      </c>
      <c r="U4" s="1"/>
      <c r="V4" s="1" t="s">
        <v>252</v>
      </c>
      <c r="W4" s="1" t="s">
        <v>253</v>
      </c>
      <c r="X4" s="1" t="s">
        <v>254</v>
      </c>
      <c r="Y4" s="1" t="s">
        <v>255</v>
      </c>
      <c r="Z4" s="1" t="s">
        <v>256</v>
      </c>
      <c r="AA4" s="13" t="s">
        <v>257</v>
      </c>
      <c r="AB4" s="1"/>
      <c r="AC4" s="1" t="s">
        <v>258</v>
      </c>
      <c r="AD4">
        <f>(W5+X6+Y7+Z8)/AA9</f>
        <v>0.94444444444444442</v>
      </c>
    </row>
    <row r="5" spans="1:30" ht="56" x14ac:dyDescent="0.15">
      <c r="A5" s="4" t="s">
        <v>12</v>
      </c>
      <c r="B5" s="4">
        <v>4</v>
      </c>
      <c r="C5" s="1" t="s">
        <v>11</v>
      </c>
      <c r="D5" s="1" t="s">
        <v>7</v>
      </c>
      <c r="E5" s="2" t="s">
        <v>16</v>
      </c>
      <c r="F5" s="6"/>
      <c r="G5" s="6"/>
      <c r="H5" s="5">
        <v>1</v>
      </c>
      <c r="I5" s="10"/>
      <c r="J5" s="10"/>
      <c r="K5" s="7">
        <v>1</v>
      </c>
      <c r="N5" t="b">
        <f t="shared" si="3"/>
        <v>1</v>
      </c>
      <c r="O5" s="11" t="b">
        <f t="shared" si="0"/>
        <v>0</v>
      </c>
      <c r="P5" s="11" t="b">
        <f t="shared" si="1"/>
        <v>0</v>
      </c>
      <c r="Q5" s="12"/>
      <c r="R5" s="12"/>
      <c r="S5" s="9">
        <v>1</v>
      </c>
      <c r="T5" s="12" t="b">
        <f t="shared" si="2"/>
        <v>0</v>
      </c>
      <c r="U5" s="1"/>
      <c r="V5" s="1" t="s">
        <v>253</v>
      </c>
      <c r="W5" s="14">
        <f>COUNTIFS($F$2:$F$181,"=1",$I$2:$I$181,"=1")</f>
        <v>10</v>
      </c>
      <c r="X5">
        <f>COUNTIFS($F$2:$F$181,"=1",$J$2:$J$181,"=1")</f>
        <v>0</v>
      </c>
      <c r="Y5" s="15">
        <f>COUNTIFS($F$2:$F$181,"=1",$K$2:$K$181,"=1")</f>
        <v>5</v>
      </c>
      <c r="Z5" s="15">
        <f>COUNTIFS($F$2:$F$181,"=1",$P$2:$P$181,"=TRUE")</f>
        <v>1</v>
      </c>
      <c r="AA5" s="16">
        <f t="shared" ref="AA5:AA8" si="4">SUM(W5:Z5)</f>
        <v>16</v>
      </c>
      <c r="AB5" s="1"/>
      <c r="AC5" s="1" t="s">
        <v>259</v>
      </c>
      <c r="AD5">
        <f>(AA5/AA9)*(W9/AA9)</f>
        <v>5.4320987654320986E-3</v>
      </c>
    </row>
    <row r="6" spans="1:30" ht="56" x14ac:dyDescent="0.15">
      <c r="A6" s="4" t="s">
        <v>12</v>
      </c>
      <c r="B6" s="4">
        <v>5</v>
      </c>
      <c r="C6" s="1" t="s">
        <v>8</v>
      </c>
      <c r="D6" s="1" t="s">
        <v>7</v>
      </c>
      <c r="E6" s="2" t="s">
        <v>17</v>
      </c>
      <c r="F6" s="5"/>
      <c r="G6" s="6"/>
      <c r="H6" s="6"/>
      <c r="I6" s="7">
        <v>1</v>
      </c>
      <c r="J6" s="10"/>
      <c r="K6" s="10"/>
      <c r="M6" s="1" t="s">
        <v>232</v>
      </c>
      <c r="N6" t="b">
        <f t="shared" si="3"/>
        <v>0</v>
      </c>
      <c r="O6" s="11" t="b">
        <f t="shared" si="0"/>
        <v>1</v>
      </c>
      <c r="P6" s="11" t="b">
        <f t="shared" si="1"/>
        <v>0</v>
      </c>
      <c r="Q6" s="9">
        <v>1</v>
      </c>
      <c r="R6" s="12"/>
      <c r="S6" s="12"/>
      <c r="T6" s="12" t="b">
        <f t="shared" si="2"/>
        <v>0</v>
      </c>
      <c r="U6" s="1"/>
      <c r="V6" s="1" t="s">
        <v>254</v>
      </c>
      <c r="W6">
        <f>COUNTIFS($G$2:$G$181,"=1",$I$2:$I$181,"=1")</f>
        <v>0</v>
      </c>
      <c r="X6" s="14">
        <f>COUNTIFS($G$2:$G$181,"=1",$J$2:$J$181,"=1")</f>
        <v>4</v>
      </c>
      <c r="Y6">
        <f>COUNTIFS($G$2:$G$181,"=1",$K$2:$K$181,"=1")</f>
        <v>0</v>
      </c>
      <c r="Z6">
        <f>COUNTIFS($G$2:$G$181,"=1",$P$2:$P$181,"=TRUE")</f>
        <v>0</v>
      </c>
      <c r="AA6" s="16">
        <f t="shared" si="4"/>
        <v>4</v>
      </c>
      <c r="AB6" s="1"/>
      <c r="AC6" s="1" t="s">
        <v>260</v>
      </c>
      <c r="AD6">
        <f>(AA6/AA9)*(X9/AA9)</f>
        <v>7.4074074074074081E-4</v>
      </c>
    </row>
    <row r="7" spans="1:30" ht="70" x14ac:dyDescent="0.15">
      <c r="A7" s="4" t="s">
        <v>12</v>
      </c>
      <c r="B7" s="4">
        <v>6</v>
      </c>
      <c r="C7" s="1" t="s">
        <v>11</v>
      </c>
      <c r="D7" s="1" t="s">
        <v>10</v>
      </c>
      <c r="E7" s="2" t="s">
        <v>18</v>
      </c>
      <c r="F7" s="6"/>
      <c r="G7" s="6"/>
      <c r="H7" s="5">
        <v>1</v>
      </c>
      <c r="I7" s="10"/>
      <c r="J7" s="10"/>
      <c r="K7" s="7">
        <v>1</v>
      </c>
      <c r="N7" t="b">
        <f t="shared" si="3"/>
        <v>1</v>
      </c>
      <c r="O7" s="11" t="b">
        <f t="shared" si="0"/>
        <v>0</v>
      </c>
      <c r="P7" s="11" t="b">
        <f t="shared" si="1"/>
        <v>0</v>
      </c>
      <c r="Q7" s="12"/>
      <c r="R7" s="12"/>
      <c r="S7" s="9">
        <v>1</v>
      </c>
      <c r="T7" s="12" t="b">
        <f t="shared" si="2"/>
        <v>0</v>
      </c>
      <c r="U7" s="1"/>
      <c r="V7" s="1" t="s">
        <v>255</v>
      </c>
      <c r="W7">
        <f>COUNTIFS($H$2:$H$181,"=1",$I$2:$I$181,"=1")</f>
        <v>0</v>
      </c>
      <c r="X7" s="15">
        <f>COUNTIFS($H$2:$H$181,"=1",$J$2:$J$181,"=1")</f>
        <v>2</v>
      </c>
      <c r="Y7" s="14">
        <f>COUNTIFS($H$2:$H$181,"=1",$K$2:$K$181,"=1")</f>
        <v>23</v>
      </c>
      <c r="Z7" s="15">
        <f>COUNTIFS($H$2:$H$181,"=1",$P$2:$P$181,"=TRUE")</f>
        <v>1</v>
      </c>
      <c r="AA7" s="16">
        <f t="shared" si="4"/>
        <v>26</v>
      </c>
      <c r="AB7" s="1"/>
      <c r="AC7" s="1" t="s">
        <v>261</v>
      </c>
      <c r="AD7">
        <f>(AA7/AA9)*(Y9/AA9)</f>
        <v>2.2469135802469134E-2</v>
      </c>
    </row>
    <row r="8" spans="1:30" ht="56" x14ac:dyDescent="0.15">
      <c r="A8" s="4" t="s">
        <v>12</v>
      </c>
      <c r="B8" s="4">
        <v>7</v>
      </c>
      <c r="C8" s="1" t="s">
        <v>8</v>
      </c>
      <c r="D8" s="1" t="s">
        <v>10</v>
      </c>
      <c r="E8" s="2" t="s">
        <v>19</v>
      </c>
      <c r="F8" s="6"/>
      <c r="G8" s="6"/>
      <c r="H8" s="6"/>
      <c r="I8" s="10"/>
      <c r="J8" s="10"/>
      <c r="K8" s="10"/>
      <c r="N8" t="b">
        <f t="shared" si="3"/>
        <v>1</v>
      </c>
      <c r="O8" s="11" t="b">
        <f t="shared" si="0"/>
        <v>1</v>
      </c>
      <c r="P8" s="11" t="b">
        <f t="shared" si="1"/>
        <v>1</v>
      </c>
      <c r="Q8" s="12"/>
      <c r="R8" s="12"/>
      <c r="S8" s="12"/>
      <c r="T8" s="12" t="b">
        <f t="shared" si="2"/>
        <v>1</v>
      </c>
      <c r="U8" s="1"/>
      <c r="V8" s="1" t="s">
        <v>256</v>
      </c>
      <c r="W8" s="15">
        <f>COUNTIFS($O$2:$O$181,"=TRUE",$I$2:$I$181,"=1")</f>
        <v>1</v>
      </c>
      <c r="X8">
        <f>COUNTIFS($O$2:$O$181,"=TRUE",$J$2:$J$181,"=1")</f>
        <v>0</v>
      </c>
      <c r="Y8">
        <f>COUNTIFS($O$2:$O$181,"=TRUE",$K$2:$K$181,"=1")</f>
        <v>0</v>
      </c>
      <c r="Z8" s="14">
        <f>COUNTIFS($O$2:$O$181,"=TRUE",$P$2:$P$181,"=TRUE")</f>
        <v>133</v>
      </c>
      <c r="AA8" s="16">
        <f t="shared" si="4"/>
        <v>134</v>
      </c>
      <c r="AB8" s="1"/>
      <c r="AC8" s="1" t="s">
        <v>262</v>
      </c>
      <c r="AD8">
        <f>(AA8/AA9)*(Z9/AA9)</f>
        <v>0.55833333333333335</v>
      </c>
    </row>
    <row r="9" spans="1:30" ht="70" x14ac:dyDescent="0.15">
      <c r="A9" s="4" t="s">
        <v>12</v>
      </c>
      <c r="B9" s="4">
        <v>8</v>
      </c>
      <c r="C9" s="1" t="s">
        <v>6</v>
      </c>
      <c r="D9" s="1" t="s">
        <v>7</v>
      </c>
      <c r="E9" s="2" t="s">
        <v>20</v>
      </c>
      <c r="F9" s="6"/>
      <c r="G9" s="6"/>
      <c r="H9" s="6"/>
      <c r="I9" s="10"/>
      <c r="J9" s="10"/>
      <c r="K9" s="10"/>
      <c r="N9" t="b">
        <f t="shared" si="3"/>
        <v>1</v>
      </c>
      <c r="O9" s="11" t="b">
        <f t="shared" si="0"/>
        <v>1</v>
      </c>
      <c r="P9" s="11" t="b">
        <f t="shared" si="1"/>
        <v>1</v>
      </c>
      <c r="Q9" s="12"/>
      <c r="R9" s="12"/>
      <c r="S9" s="12"/>
      <c r="T9" s="12" t="b">
        <f t="shared" si="2"/>
        <v>1</v>
      </c>
      <c r="U9" s="17"/>
      <c r="V9" s="13" t="s">
        <v>257</v>
      </c>
      <c r="W9" s="16">
        <f t="shared" ref="W9:AA9" si="5">SUM(W5:W8)</f>
        <v>11</v>
      </c>
      <c r="X9" s="16">
        <f t="shared" si="5"/>
        <v>6</v>
      </c>
      <c r="Y9" s="16">
        <f t="shared" si="5"/>
        <v>28</v>
      </c>
      <c r="Z9" s="16">
        <f t="shared" si="5"/>
        <v>135</v>
      </c>
      <c r="AA9" s="16">
        <f t="shared" si="5"/>
        <v>180</v>
      </c>
      <c r="AB9" s="1"/>
      <c r="AC9" s="1" t="s">
        <v>263</v>
      </c>
      <c r="AD9">
        <f>SUM(AD5:AD8)</f>
        <v>0.58697530864197534</v>
      </c>
    </row>
    <row r="10" spans="1:30" ht="42" x14ac:dyDescent="0.15">
      <c r="A10" s="4" t="s">
        <v>12</v>
      </c>
      <c r="B10" s="4">
        <v>9</v>
      </c>
      <c r="C10" s="1" t="s">
        <v>11</v>
      </c>
      <c r="D10" s="1" t="s">
        <v>9</v>
      </c>
      <c r="E10" s="2" t="s">
        <v>21</v>
      </c>
      <c r="F10" s="6"/>
      <c r="G10" s="6"/>
      <c r="H10" s="5">
        <v>1</v>
      </c>
      <c r="I10" s="10"/>
      <c r="J10" s="10"/>
      <c r="K10" s="7">
        <v>1</v>
      </c>
      <c r="N10" t="b">
        <f t="shared" si="3"/>
        <v>1</v>
      </c>
      <c r="O10" s="11" t="b">
        <f t="shared" si="0"/>
        <v>0</v>
      </c>
      <c r="P10" s="11" t="b">
        <f t="shared" si="1"/>
        <v>0</v>
      </c>
      <c r="Q10" s="12"/>
      <c r="R10" s="12"/>
      <c r="S10" s="9">
        <v>1</v>
      </c>
      <c r="T10" s="12" t="b">
        <f t="shared" si="2"/>
        <v>0</v>
      </c>
      <c r="AB10" s="18"/>
      <c r="AC10" s="18" t="s">
        <v>264</v>
      </c>
      <c r="AD10" s="19">
        <f>(AD4-AD9)/(1-AD9)</f>
        <v>0.8654909580032879</v>
      </c>
    </row>
    <row r="11" spans="1:30" ht="84" x14ac:dyDescent="0.15">
      <c r="A11" s="4" t="s">
        <v>22</v>
      </c>
      <c r="B11" s="4">
        <v>1</v>
      </c>
      <c r="C11" s="1" t="s">
        <v>11</v>
      </c>
      <c r="D11" s="1" t="s">
        <v>9</v>
      </c>
      <c r="E11" s="2" t="s">
        <v>23</v>
      </c>
      <c r="F11" s="5">
        <v>1</v>
      </c>
      <c r="G11" s="6"/>
      <c r="H11" s="6"/>
      <c r="I11" s="10"/>
      <c r="J11" s="10"/>
      <c r="K11" s="7">
        <v>1</v>
      </c>
      <c r="N11" t="b">
        <f t="shared" si="3"/>
        <v>0</v>
      </c>
      <c r="O11" s="11" t="b">
        <f t="shared" si="0"/>
        <v>0</v>
      </c>
      <c r="P11" s="11" t="b">
        <f t="shared" si="1"/>
        <v>0</v>
      </c>
      <c r="Q11" s="12"/>
      <c r="R11" s="12"/>
      <c r="S11" s="9">
        <v>1</v>
      </c>
      <c r="T11" s="12" t="b">
        <f t="shared" si="2"/>
        <v>0</v>
      </c>
    </row>
    <row r="12" spans="1:30" ht="70" x14ac:dyDescent="0.15">
      <c r="A12" s="4" t="s">
        <v>22</v>
      </c>
      <c r="B12" s="4">
        <v>2</v>
      </c>
      <c r="C12" s="1" t="s">
        <v>8</v>
      </c>
      <c r="D12" s="1" t="s">
        <v>7</v>
      </c>
      <c r="E12" s="2" t="s">
        <v>24</v>
      </c>
      <c r="F12" s="5">
        <v>1</v>
      </c>
      <c r="G12" s="6"/>
      <c r="H12" s="6"/>
      <c r="I12" s="7">
        <v>1</v>
      </c>
      <c r="J12" s="10"/>
      <c r="K12" s="10"/>
      <c r="M12" s="1" t="s">
        <v>233</v>
      </c>
      <c r="N12" t="b">
        <f t="shared" si="3"/>
        <v>1</v>
      </c>
      <c r="O12" s="11" t="b">
        <f t="shared" si="0"/>
        <v>0</v>
      </c>
      <c r="P12" s="11" t="b">
        <f t="shared" si="1"/>
        <v>0</v>
      </c>
      <c r="Q12" s="9">
        <v>1</v>
      </c>
      <c r="R12" s="12"/>
      <c r="S12" s="12"/>
      <c r="T12" s="12" t="b">
        <f t="shared" si="2"/>
        <v>0</v>
      </c>
      <c r="U12" s="1"/>
      <c r="V12" s="1" t="s">
        <v>265</v>
      </c>
    </row>
    <row r="13" spans="1:30" ht="56" x14ac:dyDescent="0.15">
      <c r="A13" s="4" t="s">
        <v>22</v>
      </c>
      <c r="B13" s="4">
        <v>3</v>
      </c>
      <c r="C13" s="1" t="s">
        <v>8</v>
      </c>
      <c r="D13" s="1" t="s">
        <v>9</v>
      </c>
      <c r="E13" s="2" t="s">
        <v>25</v>
      </c>
      <c r="F13" s="6"/>
      <c r="G13" s="6"/>
      <c r="H13" s="6"/>
      <c r="I13" s="10"/>
      <c r="J13" s="10"/>
      <c r="K13" s="10"/>
      <c r="N13" t="b">
        <f t="shared" si="3"/>
        <v>1</v>
      </c>
      <c r="O13" s="11" t="b">
        <f t="shared" si="0"/>
        <v>1</v>
      </c>
      <c r="P13" s="11" t="b">
        <f t="shared" si="1"/>
        <v>1</v>
      </c>
      <c r="Q13" s="12"/>
      <c r="R13" s="12"/>
      <c r="S13" s="12"/>
      <c r="T13" s="12" t="b">
        <f t="shared" si="2"/>
        <v>1</v>
      </c>
      <c r="U13" s="1"/>
      <c r="V13" s="1" t="s">
        <v>266</v>
      </c>
      <c r="W13" s="1" t="s">
        <v>253</v>
      </c>
      <c r="X13" s="1" t="s">
        <v>254</v>
      </c>
      <c r="Y13" s="1" t="s">
        <v>255</v>
      </c>
      <c r="Z13" s="1" t="s">
        <v>256</v>
      </c>
      <c r="AA13" s="20" t="s">
        <v>257</v>
      </c>
      <c r="AB13" s="17"/>
      <c r="AC13" s="17" t="s">
        <v>267</v>
      </c>
      <c r="AD13" s="17" t="s">
        <v>268</v>
      </c>
    </row>
    <row r="14" spans="1:30" ht="70" x14ac:dyDescent="0.15">
      <c r="A14" s="4" t="s">
        <v>22</v>
      </c>
      <c r="B14" s="4">
        <v>4</v>
      </c>
      <c r="C14" s="1" t="s">
        <v>6</v>
      </c>
      <c r="D14" s="1" t="s">
        <v>7</v>
      </c>
      <c r="E14" s="2" t="s">
        <v>26</v>
      </c>
      <c r="F14" s="6"/>
      <c r="G14" s="5">
        <v>1</v>
      </c>
      <c r="H14" s="6"/>
      <c r="I14" s="10"/>
      <c r="J14" s="7">
        <v>1</v>
      </c>
      <c r="K14" s="10"/>
      <c r="N14" t="b">
        <f t="shared" si="3"/>
        <v>1</v>
      </c>
      <c r="O14" s="11" t="b">
        <f t="shared" si="0"/>
        <v>0</v>
      </c>
      <c r="P14" s="11" t="b">
        <f t="shared" si="1"/>
        <v>0</v>
      </c>
      <c r="Q14" s="12"/>
      <c r="R14" s="9">
        <v>1</v>
      </c>
      <c r="S14" s="12"/>
      <c r="T14" s="12" t="b">
        <f t="shared" si="2"/>
        <v>0</v>
      </c>
      <c r="V14" s="1" t="s">
        <v>253</v>
      </c>
      <c r="W14" s="21">
        <f>COUNTIFS($Q$2:$Q$181,"=1",$C$2:$C$181,"=converge")</f>
        <v>14</v>
      </c>
      <c r="X14" s="22">
        <f>COUNTIFS($Q$2:$Q$181,"=1",$C$2:$C$181,"=diverge")</f>
        <v>0</v>
      </c>
      <c r="Y14" s="23">
        <f>COUNTIFS($Q$2:$Q$181,"=1",$C$2:$C$181,"=cross")</f>
        <v>2</v>
      </c>
      <c r="Z14" s="22">
        <f>COUNTIFS($Q$2:$Q$181,"=1",$C$2:$C$181,"")</f>
        <v>0</v>
      </c>
      <c r="AA14" s="24">
        <f t="shared" ref="AA14:AA17" si="6">SUM(W14:Z14)</f>
        <v>16</v>
      </c>
      <c r="AB14" s="19"/>
      <c r="AC14" s="19">
        <f>W14/AA14</f>
        <v>0.875</v>
      </c>
      <c r="AD14" s="19">
        <f>W14/W18</f>
        <v>0.23333333333333334</v>
      </c>
    </row>
    <row r="15" spans="1:30" ht="84" x14ac:dyDescent="0.15">
      <c r="A15" s="4" t="s">
        <v>22</v>
      </c>
      <c r="B15" s="4">
        <v>5</v>
      </c>
      <c r="C15" s="1" t="s">
        <v>6</v>
      </c>
      <c r="D15" s="1" t="s">
        <v>9</v>
      </c>
      <c r="E15" s="2" t="s">
        <v>27</v>
      </c>
      <c r="F15" s="6"/>
      <c r="G15" s="5">
        <v>1</v>
      </c>
      <c r="H15" s="6"/>
      <c r="I15" s="10"/>
      <c r="J15" s="7">
        <v>1</v>
      </c>
      <c r="K15" s="10"/>
      <c r="N15" t="b">
        <f t="shared" si="3"/>
        <v>1</v>
      </c>
      <c r="O15" s="11" t="b">
        <f t="shared" si="0"/>
        <v>0</v>
      </c>
      <c r="P15" s="11" t="b">
        <f t="shared" si="1"/>
        <v>0</v>
      </c>
      <c r="Q15" s="12"/>
      <c r="R15" s="9">
        <v>1</v>
      </c>
      <c r="S15" s="12"/>
      <c r="T15" s="12" t="b">
        <f t="shared" si="2"/>
        <v>0</v>
      </c>
      <c r="V15" s="1" t="s">
        <v>254</v>
      </c>
      <c r="W15" s="22">
        <f>COUNTIFS($R$2:$R$181,"=1",$C$2:$C$181,"=converge")</f>
        <v>0</v>
      </c>
      <c r="X15" s="21">
        <f>COUNTIFS($R$2:$R$181,"=1",$C$2:$C$181,"=diverge")</f>
        <v>5</v>
      </c>
      <c r="Y15" s="22">
        <f>COUNTIFS($R$2:$R$181,"=1",$C$2:$C$181,"=cross")</f>
        <v>0</v>
      </c>
      <c r="Z15" s="22">
        <f>COUNTIFS($R$2:$R$181,"=1",$C$2:$C$181,"")</f>
        <v>0</v>
      </c>
      <c r="AA15" s="24">
        <f t="shared" si="6"/>
        <v>5</v>
      </c>
      <c r="AB15" s="19"/>
      <c r="AC15" s="19">
        <f>X15/AA15</f>
        <v>1</v>
      </c>
      <c r="AD15" s="19">
        <f>X15/X18</f>
        <v>8.3333333333333329E-2</v>
      </c>
    </row>
    <row r="16" spans="1:30" ht="98" x14ac:dyDescent="0.15">
      <c r="A16" s="4" t="s">
        <v>22</v>
      </c>
      <c r="B16" s="4">
        <v>6</v>
      </c>
      <c r="C16" s="1" t="s">
        <v>11</v>
      </c>
      <c r="D16" s="1" t="s">
        <v>7</v>
      </c>
      <c r="E16" s="2" t="s">
        <v>28</v>
      </c>
      <c r="F16" s="6"/>
      <c r="G16" s="6"/>
      <c r="H16" s="5">
        <v>1</v>
      </c>
      <c r="I16" s="10"/>
      <c r="J16" s="10"/>
      <c r="K16" s="7">
        <v>1</v>
      </c>
      <c r="N16" t="b">
        <f t="shared" si="3"/>
        <v>1</v>
      </c>
      <c r="O16" s="11" t="b">
        <f t="shared" si="0"/>
        <v>0</v>
      </c>
      <c r="P16" s="11" t="b">
        <f t="shared" si="1"/>
        <v>0</v>
      </c>
      <c r="Q16" s="12"/>
      <c r="R16" s="12"/>
      <c r="S16" s="9">
        <v>1</v>
      </c>
      <c r="T16" s="12" t="b">
        <f t="shared" si="2"/>
        <v>0</v>
      </c>
      <c r="V16" s="1" t="s">
        <v>255</v>
      </c>
      <c r="W16" s="22">
        <f>COUNTIFS($S$2:$S$181,"=1",$C$2:$C$181,"=converge")</f>
        <v>0</v>
      </c>
      <c r="X16" s="22">
        <f>COUNTIFS($S$2:$S$181,"=1",$C$2:$C$181,"=diverge")</f>
        <v>0</v>
      </c>
      <c r="Y16" s="21">
        <f>COUNTIFS($S$2:$S$181,"=1",$C$2:$C$181,"=cross")</f>
        <v>26</v>
      </c>
      <c r="Z16" s="22">
        <f>COUNTIFS($S$2:$S$181,"=1",$C$2:$C$181,"")</f>
        <v>0</v>
      </c>
      <c r="AA16" s="24">
        <f t="shared" si="6"/>
        <v>26</v>
      </c>
      <c r="AB16" s="19"/>
      <c r="AC16" s="19">
        <f>Y16/AA16</f>
        <v>1</v>
      </c>
      <c r="AD16" s="19">
        <f>Y16/Y18</f>
        <v>0.43333333333333335</v>
      </c>
    </row>
    <row r="17" spans="1:27" ht="70" x14ac:dyDescent="0.15">
      <c r="A17" s="4" t="s">
        <v>22</v>
      </c>
      <c r="B17" s="4">
        <v>7</v>
      </c>
      <c r="C17" s="1" t="s">
        <v>8</v>
      </c>
      <c r="D17" s="1" t="s">
        <v>10</v>
      </c>
      <c r="E17" s="2" t="s">
        <v>29</v>
      </c>
      <c r="F17" s="5">
        <v>1</v>
      </c>
      <c r="G17" s="6"/>
      <c r="H17" s="6"/>
      <c r="I17" s="7">
        <v>1</v>
      </c>
      <c r="J17" s="10"/>
      <c r="K17" s="10"/>
      <c r="N17" t="b">
        <f t="shared" si="3"/>
        <v>1</v>
      </c>
      <c r="O17" s="11" t="b">
        <f t="shared" si="0"/>
        <v>0</v>
      </c>
      <c r="P17" s="11" t="b">
        <f t="shared" si="1"/>
        <v>0</v>
      </c>
      <c r="Q17" s="9">
        <v>1</v>
      </c>
      <c r="R17" s="12"/>
      <c r="S17" s="12"/>
      <c r="T17" s="12" t="b">
        <f t="shared" si="2"/>
        <v>0</v>
      </c>
      <c r="V17" s="1" t="s">
        <v>256</v>
      </c>
      <c r="W17" s="23">
        <f>COUNTIFS($T$2:$T$181,"=TRUE",$C$2:$C$181,"=converge")</f>
        <v>46</v>
      </c>
      <c r="X17" s="23">
        <f>COUNTIFS($T$2:$T$181,"=TRUE",$C$2:$C$181,"=diverge")</f>
        <v>55</v>
      </c>
      <c r="Y17" s="23">
        <f>COUNTIFS($T$2:$T$181,"=TRUE",$C$2:$C$181,"=cross")</f>
        <v>32</v>
      </c>
      <c r="Z17" s="21">
        <f>COUNTIFS($T$2:$T$181,"=TRUE",$C$2:$C$181,"")</f>
        <v>0</v>
      </c>
      <c r="AA17" s="24">
        <f t="shared" si="6"/>
        <v>133</v>
      </c>
    </row>
    <row r="18" spans="1:27" ht="56" x14ac:dyDescent="0.15">
      <c r="A18" s="4" t="s">
        <v>22</v>
      </c>
      <c r="B18" s="4">
        <v>8</v>
      </c>
      <c r="C18" s="1" t="s">
        <v>6</v>
      </c>
      <c r="D18" s="1" t="s">
        <v>10</v>
      </c>
      <c r="E18" s="2" t="s">
        <v>30</v>
      </c>
      <c r="F18" s="6"/>
      <c r="G18" s="6"/>
      <c r="H18" s="6"/>
      <c r="I18" s="10"/>
      <c r="J18" s="10"/>
      <c r="K18" s="10"/>
      <c r="N18" t="b">
        <f t="shared" si="3"/>
        <v>1</v>
      </c>
      <c r="O18" s="11" t="b">
        <f t="shared" si="0"/>
        <v>1</v>
      </c>
      <c r="P18" s="11" t="b">
        <f t="shared" si="1"/>
        <v>1</v>
      </c>
      <c r="Q18" s="12"/>
      <c r="R18" s="12"/>
      <c r="S18" s="12"/>
      <c r="T18" s="12" t="b">
        <f t="shared" si="2"/>
        <v>1</v>
      </c>
      <c r="V18" s="20" t="s">
        <v>257</v>
      </c>
      <c r="W18" s="24">
        <f t="shared" ref="W18:Z18" si="7">SUM(W14:W17)</f>
        <v>60</v>
      </c>
      <c r="X18" s="24">
        <f t="shared" si="7"/>
        <v>60</v>
      </c>
      <c r="Y18" s="24">
        <f t="shared" si="7"/>
        <v>60</v>
      </c>
      <c r="Z18" s="24">
        <f t="shared" si="7"/>
        <v>0</v>
      </c>
      <c r="AA18" s="24">
        <f>SUM(W14:Z17)</f>
        <v>180</v>
      </c>
    </row>
    <row r="19" spans="1:27" ht="84" x14ac:dyDescent="0.15">
      <c r="A19" s="4" t="s">
        <v>22</v>
      </c>
      <c r="B19" s="4">
        <v>9</v>
      </c>
      <c r="C19" s="1" t="s">
        <v>11</v>
      </c>
      <c r="D19" s="1" t="s">
        <v>10</v>
      </c>
      <c r="E19" s="2" t="s">
        <v>31</v>
      </c>
      <c r="F19" s="6"/>
      <c r="G19" s="6"/>
      <c r="H19" s="5">
        <v>1</v>
      </c>
      <c r="I19" s="10"/>
      <c r="J19" s="10"/>
      <c r="K19" s="7">
        <v>1</v>
      </c>
      <c r="N19" t="b">
        <f t="shared" si="3"/>
        <v>1</v>
      </c>
      <c r="O19" s="11" t="b">
        <f t="shared" si="0"/>
        <v>0</v>
      </c>
      <c r="P19" s="11" t="b">
        <f t="shared" si="1"/>
        <v>0</v>
      </c>
      <c r="Q19" s="12"/>
      <c r="R19" s="12"/>
      <c r="S19" s="9">
        <v>1</v>
      </c>
      <c r="T19" s="12" t="b">
        <f t="shared" si="2"/>
        <v>0</v>
      </c>
    </row>
    <row r="20" spans="1:27" ht="56" x14ac:dyDescent="0.15">
      <c r="A20" s="4" t="s">
        <v>32</v>
      </c>
      <c r="B20" s="4">
        <v>1</v>
      </c>
      <c r="C20" s="1" t="s">
        <v>6</v>
      </c>
      <c r="D20" s="1" t="s">
        <v>7</v>
      </c>
      <c r="E20" s="2" t="s">
        <v>33</v>
      </c>
      <c r="F20" s="6"/>
      <c r="G20" s="6"/>
      <c r="H20" s="6"/>
      <c r="I20" s="10"/>
      <c r="J20" s="10"/>
      <c r="K20" s="10"/>
      <c r="N20" t="b">
        <f t="shared" si="3"/>
        <v>1</v>
      </c>
      <c r="O20" s="11" t="b">
        <f t="shared" si="0"/>
        <v>1</v>
      </c>
      <c r="P20" s="11" t="b">
        <f t="shared" si="1"/>
        <v>1</v>
      </c>
      <c r="Q20" s="12"/>
      <c r="R20" s="12"/>
      <c r="S20" s="12"/>
      <c r="T20" s="12" t="b">
        <f t="shared" si="2"/>
        <v>1</v>
      </c>
    </row>
    <row r="21" spans="1:27" ht="42" x14ac:dyDescent="0.15">
      <c r="A21" s="4" t="s">
        <v>32</v>
      </c>
      <c r="B21" s="4">
        <v>2</v>
      </c>
      <c r="C21" s="1" t="s">
        <v>6</v>
      </c>
      <c r="D21" s="1" t="s">
        <v>9</v>
      </c>
      <c r="E21" s="2" t="s">
        <v>34</v>
      </c>
      <c r="F21" s="6"/>
      <c r="G21" s="6"/>
      <c r="H21" s="6"/>
      <c r="I21" s="10"/>
      <c r="J21" s="10"/>
      <c r="K21" s="10"/>
      <c r="N21" t="b">
        <f t="shared" si="3"/>
        <v>1</v>
      </c>
      <c r="O21" s="11" t="b">
        <f t="shared" si="0"/>
        <v>1</v>
      </c>
      <c r="P21" s="11" t="b">
        <f t="shared" si="1"/>
        <v>1</v>
      </c>
      <c r="Q21" s="12"/>
      <c r="R21" s="12"/>
      <c r="S21" s="12"/>
      <c r="T21" s="12" t="b">
        <f t="shared" si="2"/>
        <v>1</v>
      </c>
    </row>
    <row r="22" spans="1:27" ht="56" x14ac:dyDescent="0.15">
      <c r="A22" s="4" t="s">
        <v>32</v>
      </c>
      <c r="B22" s="4">
        <v>3</v>
      </c>
      <c r="C22" s="1" t="s">
        <v>11</v>
      </c>
      <c r="D22" s="1" t="s">
        <v>7</v>
      </c>
      <c r="E22" s="2" t="s">
        <v>35</v>
      </c>
      <c r="F22" s="5">
        <v>1</v>
      </c>
      <c r="G22" s="6"/>
      <c r="H22" s="6"/>
      <c r="I22" s="10"/>
      <c r="J22" s="10"/>
      <c r="K22" s="7">
        <v>1</v>
      </c>
      <c r="M22" s="1" t="s">
        <v>234</v>
      </c>
      <c r="N22" t="b">
        <f t="shared" si="3"/>
        <v>0</v>
      </c>
      <c r="O22" s="11" t="b">
        <f t="shared" si="0"/>
        <v>0</v>
      </c>
      <c r="P22" s="11" t="b">
        <f t="shared" si="1"/>
        <v>0</v>
      </c>
      <c r="Q22" s="9">
        <v>1</v>
      </c>
      <c r="R22" s="12"/>
      <c r="S22" s="9"/>
      <c r="T22" s="12" t="b">
        <f t="shared" si="2"/>
        <v>0</v>
      </c>
    </row>
    <row r="23" spans="1:27" ht="56" x14ac:dyDescent="0.15">
      <c r="A23" s="4" t="s">
        <v>32</v>
      </c>
      <c r="B23" s="4">
        <v>4</v>
      </c>
      <c r="C23" s="1" t="s">
        <v>8</v>
      </c>
      <c r="D23" s="1" t="s">
        <v>10</v>
      </c>
      <c r="E23" s="2" t="s">
        <v>36</v>
      </c>
      <c r="F23" s="6"/>
      <c r="G23" s="6"/>
      <c r="H23" s="6"/>
      <c r="I23" s="10"/>
      <c r="J23" s="10"/>
      <c r="K23" s="10"/>
      <c r="N23" t="b">
        <f t="shared" si="3"/>
        <v>1</v>
      </c>
      <c r="O23" s="11" t="b">
        <f t="shared" si="0"/>
        <v>1</v>
      </c>
      <c r="P23" s="11" t="b">
        <f t="shared" si="1"/>
        <v>1</v>
      </c>
      <c r="Q23" s="12"/>
      <c r="R23" s="12"/>
      <c r="S23" s="12"/>
      <c r="T23" s="12" t="b">
        <f t="shared" si="2"/>
        <v>1</v>
      </c>
    </row>
    <row r="24" spans="1:27" ht="56" x14ac:dyDescent="0.15">
      <c r="A24" s="4" t="s">
        <v>32</v>
      </c>
      <c r="B24" s="4">
        <v>5</v>
      </c>
      <c r="C24" s="1" t="s">
        <v>8</v>
      </c>
      <c r="D24" s="1" t="s">
        <v>7</v>
      </c>
      <c r="E24" s="2" t="s">
        <v>37</v>
      </c>
      <c r="F24" s="5">
        <v>1</v>
      </c>
      <c r="G24" s="6"/>
      <c r="H24" s="6"/>
      <c r="I24" s="10"/>
      <c r="J24" s="10"/>
      <c r="K24" s="7">
        <v>1</v>
      </c>
      <c r="N24" t="b">
        <f t="shared" si="3"/>
        <v>0</v>
      </c>
      <c r="O24" s="11" t="b">
        <f t="shared" si="0"/>
        <v>0</v>
      </c>
      <c r="P24" s="11" t="b">
        <f t="shared" si="1"/>
        <v>0</v>
      </c>
      <c r="Q24" s="9">
        <v>1</v>
      </c>
      <c r="R24" s="12"/>
      <c r="S24" s="9"/>
      <c r="T24" s="12" t="b">
        <f t="shared" si="2"/>
        <v>0</v>
      </c>
    </row>
    <row r="25" spans="1:27" ht="56" x14ac:dyDescent="0.15">
      <c r="A25" s="4" t="s">
        <v>32</v>
      </c>
      <c r="B25" s="4">
        <v>6</v>
      </c>
      <c r="C25" s="1" t="s">
        <v>8</v>
      </c>
      <c r="D25" s="1" t="s">
        <v>9</v>
      </c>
      <c r="E25" s="2" t="s">
        <v>38</v>
      </c>
      <c r="F25" s="6"/>
      <c r="G25" s="6"/>
      <c r="H25" s="6"/>
      <c r="I25" s="10"/>
      <c r="J25" s="10"/>
      <c r="K25" s="10"/>
      <c r="N25" t="b">
        <f t="shared" si="3"/>
        <v>1</v>
      </c>
      <c r="O25" s="11" t="b">
        <f t="shared" si="0"/>
        <v>1</v>
      </c>
      <c r="P25" s="11" t="b">
        <f t="shared" si="1"/>
        <v>1</v>
      </c>
      <c r="Q25" s="12"/>
      <c r="R25" s="12"/>
      <c r="S25" s="12"/>
      <c r="T25" s="12" t="b">
        <f t="shared" si="2"/>
        <v>1</v>
      </c>
    </row>
    <row r="26" spans="1:27" ht="56" x14ac:dyDescent="0.15">
      <c r="A26" s="4" t="s">
        <v>32</v>
      </c>
      <c r="B26" s="4">
        <v>7</v>
      </c>
      <c r="C26" s="1" t="s">
        <v>11</v>
      </c>
      <c r="D26" s="1" t="s">
        <v>10</v>
      </c>
      <c r="E26" s="2" t="s">
        <v>39</v>
      </c>
      <c r="F26" s="5">
        <v>1</v>
      </c>
      <c r="G26" s="6"/>
      <c r="H26" s="6"/>
      <c r="I26" s="10"/>
      <c r="J26" s="10"/>
      <c r="K26" s="7">
        <v>1</v>
      </c>
      <c r="N26" t="b">
        <f t="shared" si="3"/>
        <v>0</v>
      </c>
      <c r="O26" s="11" t="b">
        <f t="shared" si="0"/>
        <v>0</v>
      </c>
      <c r="P26" s="11" t="b">
        <f t="shared" si="1"/>
        <v>0</v>
      </c>
      <c r="Q26" s="12"/>
      <c r="R26" s="12"/>
      <c r="S26" s="9">
        <v>1</v>
      </c>
      <c r="T26" s="12" t="b">
        <f t="shared" si="2"/>
        <v>0</v>
      </c>
    </row>
    <row r="27" spans="1:27" ht="42" x14ac:dyDescent="0.15">
      <c r="A27" s="4" t="s">
        <v>32</v>
      </c>
      <c r="B27" s="4">
        <v>8</v>
      </c>
      <c r="C27" s="1" t="s">
        <v>6</v>
      </c>
      <c r="D27" s="1" t="s">
        <v>10</v>
      </c>
      <c r="E27" s="2" t="s">
        <v>40</v>
      </c>
      <c r="F27" s="6"/>
      <c r="G27" s="6"/>
      <c r="H27" s="6"/>
      <c r="I27" s="10"/>
      <c r="J27" s="10"/>
      <c r="K27" s="10"/>
      <c r="N27" t="b">
        <f t="shared" si="3"/>
        <v>1</v>
      </c>
      <c r="O27" s="11" t="b">
        <f t="shared" si="0"/>
        <v>1</v>
      </c>
      <c r="P27" s="11" t="b">
        <f t="shared" si="1"/>
        <v>1</v>
      </c>
      <c r="Q27" s="12"/>
      <c r="R27" s="12"/>
      <c r="S27" s="12"/>
      <c r="T27" s="12" t="b">
        <f t="shared" si="2"/>
        <v>1</v>
      </c>
    </row>
    <row r="28" spans="1:27" ht="42" x14ac:dyDescent="0.15">
      <c r="A28" s="4" t="s">
        <v>32</v>
      </c>
      <c r="B28" s="4">
        <v>9</v>
      </c>
      <c r="C28" s="1" t="s">
        <v>11</v>
      </c>
      <c r="D28" s="1" t="s">
        <v>9</v>
      </c>
      <c r="E28" s="2" t="s">
        <v>41</v>
      </c>
      <c r="F28" s="6"/>
      <c r="G28" s="6"/>
      <c r="H28" s="6"/>
      <c r="I28" s="10"/>
      <c r="J28" s="10"/>
      <c r="K28" s="10"/>
      <c r="N28" t="b">
        <f t="shared" si="3"/>
        <v>1</v>
      </c>
      <c r="O28" s="11" t="b">
        <f t="shared" si="0"/>
        <v>1</v>
      </c>
      <c r="P28" s="11" t="b">
        <f t="shared" si="1"/>
        <v>1</v>
      </c>
      <c r="Q28" s="12"/>
      <c r="R28" s="12"/>
      <c r="S28" s="12"/>
      <c r="T28" s="12" t="b">
        <f t="shared" si="2"/>
        <v>1</v>
      </c>
    </row>
    <row r="29" spans="1:27" ht="56" x14ac:dyDescent="0.15">
      <c r="A29" s="4" t="s">
        <v>42</v>
      </c>
      <c r="B29" s="4">
        <v>1</v>
      </c>
      <c r="C29" s="1" t="s">
        <v>6</v>
      </c>
      <c r="D29" s="1" t="s">
        <v>9</v>
      </c>
      <c r="E29" s="2" t="s">
        <v>43</v>
      </c>
      <c r="F29" s="6"/>
      <c r="G29" s="6"/>
      <c r="H29" s="6"/>
      <c r="I29" s="10"/>
      <c r="J29" s="10"/>
      <c r="K29" s="10"/>
      <c r="N29" t="b">
        <f t="shared" si="3"/>
        <v>1</v>
      </c>
      <c r="O29" s="11" t="b">
        <f t="shared" si="0"/>
        <v>1</v>
      </c>
      <c r="P29" s="11" t="b">
        <f t="shared" si="1"/>
        <v>1</v>
      </c>
      <c r="Q29" s="12"/>
      <c r="R29" s="12"/>
      <c r="S29" s="12"/>
      <c r="T29" s="12" t="b">
        <f t="shared" si="2"/>
        <v>1</v>
      </c>
    </row>
    <row r="30" spans="1:27" ht="56" x14ac:dyDescent="0.15">
      <c r="A30" s="4" t="s">
        <v>42</v>
      </c>
      <c r="B30" s="4">
        <v>2</v>
      </c>
      <c r="C30" s="1" t="s">
        <v>8</v>
      </c>
      <c r="D30" s="1" t="s">
        <v>10</v>
      </c>
      <c r="E30" s="2" t="s">
        <v>44</v>
      </c>
      <c r="F30" s="6"/>
      <c r="G30" s="6"/>
      <c r="H30" s="6"/>
      <c r="I30" s="10"/>
      <c r="J30" s="10"/>
      <c r="K30" s="10"/>
      <c r="N30" t="b">
        <f t="shared" si="3"/>
        <v>1</v>
      </c>
      <c r="O30" s="11" t="b">
        <f t="shared" si="0"/>
        <v>1</v>
      </c>
      <c r="P30" s="11" t="b">
        <f t="shared" si="1"/>
        <v>1</v>
      </c>
      <c r="Q30" s="12"/>
      <c r="R30" s="12"/>
      <c r="S30" s="12"/>
      <c r="T30" s="12" t="b">
        <f t="shared" si="2"/>
        <v>1</v>
      </c>
    </row>
    <row r="31" spans="1:27" ht="84" x14ac:dyDescent="0.15">
      <c r="A31" s="4" t="s">
        <v>42</v>
      </c>
      <c r="B31" s="4">
        <v>3</v>
      </c>
      <c r="C31" s="1" t="s">
        <v>6</v>
      </c>
      <c r="D31" s="1" t="s">
        <v>10</v>
      </c>
      <c r="E31" s="2" t="s">
        <v>45</v>
      </c>
      <c r="F31" s="6"/>
      <c r="G31" s="6"/>
      <c r="H31" s="6"/>
      <c r="I31" s="10"/>
      <c r="J31" s="10"/>
      <c r="K31" s="10"/>
      <c r="M31" s="1" t="s">
        <v>235</v>
      </c>
      <c r="N31" t="b">
        <f t="shared" si="3"/>
        <v>1</v>
      </c>
      <c r="O31" s="11" t="b">
        <f t="shared" si="0"/>
        <v>1</v>
      </c>
      <c r="P31" s="11" t="b">
        <f t="shared" si="1"/>
        <v>1</v>
      </c>
      <c r="Q31" s="12"/>
      <c r="R31" s="12"/>
      <c r="S31" s="12"/>
      <c r="T31" s="12" t="b">
        <f t="shared" si="2"/>
        <v>1</v>
      </c>
    </row>
    <row r="32" spans="1:27" ht="42" x14ac:dyDescent="0.15">
      <c r="A32" s="4" t="s">
        <v>42</v>
      </c>
      <c r="B32" s="4">
        <v>4</v>
      </c>
      <c r="C32" s="1" t="s">
        <v>8</v>
      </c>
      <c r="D32" s="1" t="s">
        <v>7</v>
      </c>
      <c r="E32" s="2" t="s">
        <v>46</v>
      </c>
      <c r="F32" s="6"/>
      <c r="G32" s="6"/>
      <c r="H32" s="6"/>
      <c r="I32" s="10"/>
      <c r="J32" s="10"/>
      <c r="K32" s="10"/>
      <c r="N32" t="b">
        <f t="shared" si="3"/>
        <v>1</v>
      </c>
      <c r="O32" s="11" t="b">
        <f t="shared" si="0"/>
        <v>1</v>
      </c>
      <c r="P32" s="11" t="b">
        <f t="shared" si="1"/>
        <v>1</v>
      </c>
      <c r="Q32" s="12"/>
      <c r="R32" s="12"/>
      <c r="S32" s="12"/>
      <c r="T32" s="12" t="b">
        <f t="shared" si="2"/>
        <v>1</v>
      </c>
    </row>
    <row r="33" spans="1:20" ht="42" x14ac:dyDescent="0.15">
      <c r="A33" s="4" t="s">
        <v>42</v>
      </c>
      <c r="B33" s="4">
        <v>5</v>
      </c>
      <c r="C33" s="1" t="s">
        <v>11</v>
      </c>
      <c r="D33" s="1" t="s">
        <v>7</v>
      </c>
      <c r="E33" s="2" t="s">
        <v>47</v>
      </c>
      <c r="F33" s="6"/>
      <c r="G33" s="6"/>
      <c r="H33" s="6"/>
      <c r="I33" s="10"/>
      <c r="J33" s="10"/>
      <c r="K33" s="10"/>
      <c r="N33" t="b">
        <f t="shared" si="3"/>
        <v>1</v>
      </c>
      <c r="O33" s="11" t="b">
        <f t="shared" si="0"/>
        <v>1</v>
      </c>
      <c r="P33" s="11" t="b">
        <f t="shared" si="1"/>
        <v>1</v>
      </c>
      <c r="Q33" s="12"/>
      <c r="R33" s="12"/>
      <c r="S33" s="12"/>
      <c r="T33" s="12" t="b">
        <f t="shared" si="2"/>
        <v>1</v>
      </c>
    </row>
    <row r="34" spans="1:20" ht="56" x14ac:dyDescent="0.15">
      <c r="A34" s="4" t="s">
        <v>42</v>
      </c>
      <c r="B34" s="4">
        <v>6</v>
      </c>
      <c r="C34" s="1" t="s">
        <v>11</v>
      </c>
      <c r="D34" s="1" t="s">
        <v>9</v>
      </c>
      <c r="E34" s="2" t="s">
        <v>48</v>
      </c>
      <c r="F34" s="6"/>
      <c r="G34" s="6"/>
      <c r="H34" s="6"/>
      <c r="I34" s="10"/>
      <c r="J34" s="10"/>
      <c r="K34" s="10"/>
      <c r="N34" t="b">
        <f t="shared" si="3"/>
        <v>1</v>
      </c>
      <c r="O34" s="11" t="b">
        <f t="shared" si="0"/>
        <v>1</v>
      </c>
      <c r="P34" s="11" t="b">
        <f t="shared" si="1"/>
        <v>1</v>
      </c>
      <c r="Q34" s="12"/>
      <c r="R34" s="12"/>
      <c r="S34" s="12"/>
      <c r="T34" s="12" t="b">
        <f t="shared" si="2"/>
        <v>1</v>
      </c>
    </row>
    <row r="35" spans="1:20" ht="42" x14ac:dyDescent="0.15">
      <c r="A35" s="4" t="s">
        <v>42</v>
      </c>
      <c r="B35" s="4">
        <v>7</v>
      </c>
      <c r="C35" s="1" t="s">
        <v>11</v>
      </c>
      <c r="D35" s="1" t="s">
        <v>10</v>
      </c>
      <c r="E35" s="2" t="s">
        <v>49</v>
      </c>
      <c r="F35" s="6"/>
      <c r="G35" s="6"/>
      <c r="H35" s="6"/>
      <c r="I35" s="10"/>
      <c r="J35" s="10"/>
      <c r="K35" s="10"/>
      <c r="N35" t="b">
        <f t="shared" si="3"/>
        <v>1</v>
      </c>
      <c r="O35" s="11" t="b">
        <f t="shared" si="0"/>
        <v>1</v>
      </c>
      <c r="P35" s="11" t="b">
        <f t="shared" si="1"/>
        <v>1</v>
      </c>
      <c r="Q35" s="12"/>
      <c r="R35" s="12"/>
      <c r="S35" s="12"/>
      <c r="T35" s="12" t="b">
        <f t="shared" si="2"/>
        <v>1</v>
      </c>
    </row>
    <row r="36" spans="1:20" ht="42" x14ac:dyDescent="0.15">
      <c r="A36" s="4" t="s">
        <v>42</v>
      </c>
      <c r="B36" s="4">
        <v>8</v>
      </c>
      <c r="C36" s="1" t="s">
        <v>8</v>
      </c>
      <c r="D36" s="1" t="s">
        <v>9</v>
      </c>
      <c r="E36" s="2" t="s">
        <v>50</v>
      </c>
      <c r="F36" s="6"/>
      <c r="G36" s="6"/>
      <c r="H36" s="6"/>
      <c r="I36" s="10"/>
      <c r="J36" s="10"/>
      <c r="K36" s="10"/>
      <c r="N36" t="b">
        <f t="shared" si="3"/>
        <v>1</v>
      </c>
      <c r="O36" s="11" t="b">
        <f t="shared" si="0"/>
        <v>1</v>
      </c>
      <c r="P36" s="11" t="b">
        <f t="shared" si="1"/>
        <v>1</v>
      </c>
      <c r="Q36" s="12"/>
      <c r="R36" s="12"/>
      <c r="S36" s="12"/>
      <c r="T36" s="12" t="b">
        <f t="shared" si="2"/>
        <v>1</v>
      </c>
    </row>
    <row r="37" spans="1:20" ht="56" x14ac:dyDescent="0.15">
      <c r="A37" s="4" t="s">
        <v>42</v>
      </c>
      <c r="B37" s="4">
        <v>9</v>
      </c>
      <c r="C37" s="1" t="s">
        <v>6</v>
      </c>
      <c r="D37" s="1" t="s">
        <v>7</v>
      </c>
      <c r="E37" s="2" t="s">
        <v>51</v>
      </c>
      <c r="F37" s="6"/>
      <c r="G37" s="6"/>
      <c r="H37" s="6"/>
      <c r="I37" s="10"/>
      <c r="J37" s="7"/>
      <c r="K37" s="10"/>
      <c r="N37" t="b">
        <f t="shared" si="3"/>
        <v>1</v>
      </c>
      <c r="O37" s="11" t="b">
        <f t="shared" si="0"/>
        <v>1</v>
      </c>
      <c r="P37" s="11" t="b">
        <f t="shared" si="1"/>
        <v>1</v>
      </c>
      <c r="Q37" s="12"/>
      <c r="R37" s="9"/>
      <c r="S37" s="12"/>
      <c r="T37" s="12" t="b">
        <f t="shared" si="2"/>
        <v>1</v>
      </c>
    </row>
    <row r="38" spans="1:20" ht="70" x14ac:dyDescent="0.15">
      <c r="A38" s="4" t="s">
        <v>52</v>
      </c>
      <c r="B38" s="4">
        <v>1</v>
      </c>
      <c r="C38" s="1" t="s">
        <v>8</v>
      </c>
      <c r="D38" s="1" t="s">
        <v>10</v>
      </c>
      <c r="E38" s="2" t="s">
        <v>53</v>
      </c>
      <c r="F38" s="6"/>
      <c r="G38" s="6"/>
      <c r="H38" s="6"/>
      <c r="I38" s="10"/>
      <c r="J38" s="10"/>
      <c r="K38" s="10"/>
      <c r="N38" t="b">
        <f t="shared" si="3"/>
        <v>1</v>
      </c>
      <c r="O38" s="11" t="b">
        <f t="shared" si="0"/>
        <v>1</v>
      </c>
      <c r="P38" s="11" t="b">
        <f t="shared" si="1"/>
        <v>1</v>
      </c>
      <c r="Q38" s="12"/>
      <c r="R38" s="12"/>
      <c r="S38" s="12"/>
      <c r="T38" s="12" t="b">
        <f t="shared" si="2"/>
        <v>1</v>
      </c>
    </row>
    <row r="39" spans="1:20" ht="56" x14ac:dyDescent="0.15">
      <c r="A39" s="4" t="s">
        <v>52</v>
      </c>
      <c r="B39" s="4">
        <v>2</v>
      </c>
      <c r="C39" s="1" t="s">
        <v>6</v>
      </c>
      <c r="D39" s="1" t="s">
        <v>7</v>
      </c>
      <c r="E39" s="2" t="s">
        <v>54</v>
      </c>
      <c r="F39" s="6"/>
      <c r="G39" s="6"/>
      <c r="H39" s="6"/>
      <c r="I39" s="10"/>
      <c r="J39" s="7"/>
      <c r="K39" s="10"/>
      <c r="M39" s="1" t="s">
        <v>236</v>
      </c>
      <c r="N39" t="b">
        <f t="shared" si="3"/>
        <v>1</v>
      </c>
      <c r="O39" s="11" t="b">
        <f t="shared" si="0"/>
        <v>1</v>
      </c>
      <c r="P39" s="11" t="b">
        <f t="shared" si="1"/>
        <v>1</v>
      </c>
      <c r="Q39" s="12"/>
      <c r="R39" s="9"/>
      <c r="S39" s="12"/>
      <c r="T39" s="12" t="b">
        <f t="shared" si="2"/>
        <v>1</v>
      </c>
    </row>
    <row r="40" spans="1:20" ht="56" x14ac:dyDescent="0.15">
      <c r="A40" s="4" t="s">
        <v>52</v>
      </c>
      <c r="B40" s="4">
        <v>3</v>
      </c>
      <c r="C40" s="1" t="s">
        <v>11</v>
      </c>
      <c r="D40" s="1" t="s">
        <v>10</v>
      </c>
      <c r="E40" s="2" t="s">
        <v>55</v>
      </c>
      <c r="F40" s="6"/>
      <c r="G40" s="6"/>
      <c r="H40" s="5">
        <v>1</v>
      </c>
      <c r="I40" s="10"/>
      <c r="J40" s="10"/>
      <c r="K40" s="7">
        <v>1</v>
      </c>
      <c r="N40" t="b">
        <f t="shared" si="3"/>
        <v>1</v>
      </c>
      <c r="O40" s="11" t="b">
        <f t="shared" si="0"/>
        <v>0</v>
      </c>
      <c r="P40" s="11" t="b">
        <f t="shared" si="1"/>
        <v>0</v>
      </c>
      <c r="Q40" s="12"/>
      <c r="R40" s="12"/>
      <c r="S40" s="9">
        <v>1</v>
      </c>
      <c r="T40" s="12" t="b">
        <f t="shared" si="2"/>
        <v>0</v>
      </c>
    </row>
    <row r="41" spans="1:20" ht="56" x14ac:dyDescent="0.15">
      <c r="A41" s="4" t="s">
        <v>52</v>
      </c>
      <c r="B41" s="4">
        <v>4</v>
      </c>
      <c r="C41" s="1" t="s">
        <v>11</v>
      </c>
      <c r="D41" s="1" t="s">
        <v>7</v>
      </c>
      <c r="E41" s="2" t="s">
        <v>56</v>
      </c>
      <c r="F41" s="6"/>
      <c r="G41" s="6"/>
      <c r="H41" s="6"/>
      <c r="I41" s="10"/>
      <c r="J41" s="10"/>
      <c r="K41" s="10"/>
      <c r="N41" t="b">
        <f t="shared" si="3"/>
        <v>1</v>
      </c>
      <c r="O41" s="11" t="b">
        <f t="shared" si="0"/>
        <v>1</v>
      </c>
      <c r="P41" s="11" t="b">
        <f t="shared" si="1"/>
        <v>1</v>
      </c>
      <c r="Q41" s="12"/>
      <c r="R41" s="12"/>
      <c r="S41" s="12"/>
      <c r="T41" s="12" t="b">
        <f t="shared" si="2"/>
        <v>1</v>
      </c>
    </row>
    <row r="42" spans="1:20" ht="56" x14ac:dyDescent="0.15">
      <c r="A42" s="4" t="s">
        <v>52</v>
      </c>
      <c r="B42" s="4">
        <v>5</v>
      </c>
      <c r="C42" s="1" t="s">
        <v>8</v>
      </c>
      <c r="D42" s="1" t="s">
        <v>7</v>
      </c>
      <c r="E42" s="2" t="s">
        <v>57</v>
      </c>
      <c r="F42" s="6"/>
      <c r="G42" s="6"/>
      <c r="H42" s="6"/>
      <c r="I42" s="10"/>
      <c r="J42" s="10"/>
      <c r="K42" s="10"/>
      <c r="N42" t="b">
        <f t="shared" si="3"/>
        <v>1</v>
      </c>
      <c r="O42" s="11" t="b">
        <f t="shared" si="0"/>
        <v>1</v>
      </c>
      <c r="P42" s="11" t="b">
        <f t="shared" si="1"/>
        <v>1</v>
      </c>
      <c r="Q42" s="12"/>
      <c r="R42" s="12"/>
      <c r="S42" s="12"/>
      <c r="T42" s="12" t="b">
        <f t="shared" si="2"/>
        <v>1</v>
      </c>
    </row>
    <row r="43" spans="1:20" ht="42" x14ac:dyDescent="0.15">
      <c r="A43" s="4" t="s">
        <v>52</v>
      </c>
      <c r="B43" s="4">
        <v>6</v>
      </c>
      <c r="C43" s="1" t="s">
        <v>6</v>
      </c>
      <c r="D43" s="1" t="s">
        <v>10</v>
      </c>
      <c r="E43" s="2" t="s">
        <v>58</v>
      </c>
      <c r="F43" s="6"/>
      <c r="G43" s="6"/>
      <c r="H43" s="6"/>
      <c r="I43" s="10"/>
      <c r="J43" s="10"/>
      <c r="K43" s="10"/>
      <c r="N43" t="b">
        <f t="shared" si="3"/>
        <v>1</v>
      </c>
      <c r="O43" s="11" t="b">
        <f t="shared" si="0"/>
        <v>1</v>
      </c>
      <c r="P43" s="11" t="b">
        <f t="shared" si="1"/>
        <v>1</v>
      </c>
      <c r="Q43" s="12"/>
      <c r="R43" s="12"/>
      <c r="S43" s="12"/>
      <c r="T43" s="12" t="b">
        <f t="shared" si="2"/>
        <v>1</v>
      </c>
    </row>
    <row r="44" spans="1:20" ht="56" x14ac:dyDescent="0.15">
      <c r="A44" s="4" t="s">
        <v>52</v>
      </c>
      <c r="B44" s="4">
        <v>7</v>
      </c>
      <c r="C44" s="1" t="s">
        <v>6</v>
      </c>
      <c r="D44" s="1" t="s">
        <v>9</v>
      </c>
      <c r="E44" s="2" t="s">
        <v>59</v>
      </c>
      <c r="F44" s="6"/>
      <c r="G44" s="6"/>
      <c r="H44" s="6"/>
      <c r="I44" s="10"/>
      <c r="J44" s="10"/>
      <c r="K44" s="10"/>
      <c r="N44" t="b">
        <f t="shared" si="3"/>
        <v>1</v>
      </c>
      <c r="O44" s="11" t="b">
        <f t="shared" si="0"/>
        <v>1</v>
      </c>
      <c r="P44" s="11" t="b">
        <f t="shared" si="1"/>
        <v>1</v>
      </c>
      <c r="Q44" s="12"/>
      <c r="R44" s="12"/>
      <c r="S44" s="12"/>
      <c r="T44" s="12" t="b">
        <f t="shared" si="2"/>
        <v>1</v>
      </c>
    </row>
    <row r="45" spans="1:20" ht="42" x14ac:dyDescent="0.15">
      <c r="A45" s="4" t="s">
        <v>52</v>
      </c>
      <c r="B45" s="4">
        <v>8</v>
      </c>
      <c r="C45" s="1" t="s">
        <v>11</v>
      </c>
      <c r="D45" s="1" t="s">
        <v>9</v>
      </c>
      <c r="E45" s="2" t="s">
        <v>60</v>
      </c>
      <c r="F45" s="6"/>
      <c r="G45" s="6"/>
      <c r="H45" s="6"/>
      <c r="I45" s="10"/>
      <c r="J45" s="10"/>
      <c r="K45" s="10"/>
      <c r="N45" t="b">
        <f t="shared" si="3"/>
        <v>1</v>
      </c>
      <c r="O45" s="11" t="b">
        <f t="shared" si="0"/>
        <v>1</v>
      </c>
      <c r="P45" s="11" t="b">
        <f t="shared" si="1"/>
        <v>1</v>
      </c>
      <c r="Q45" s="12"/>
      <c r="R45" s="12"/>
      <c r="S45" s="12"/>
      <c r="T45" s="12" t="b">
        <f t="shared" si="2"/>
        <v>1</v>
      </c>
    </row>
    <row r="46" spans="1:20" ht="42" x14ac:dyDescent="0.15">
      <c r="A46" s="4" t="s">
        <v>52</v>
      </c>
      <c r="B46" s="4">
        <v>9</v>
      </c>
      <c r="C46" s="1" t="s">
        <v>8</v>
      </c>
      <c r="D46" s="1" t="s">
        <v>9</v>
      </c>
      <c r="E46" s="2" t="s">
        <v>61</v>
      </c>
      <c r="F46" s="6"/>
      <c r="G46" s="6"/>
      <c r="H46" s="6"/>
      <c r="I46" s="10"/>
      <c r="J46" s="10"/>
      <c r="K46" s="10"/>
      <c r="N46" t="b">
        <f t="shared" si="3"/>
        <v>1</v>
      </c>
      <c r="O46" s="11" t="b">
        <f t="shared" si="0"/>
        <v>1</v>
      </c>
      <c r="P46" s="11" t="b">
        <f t="shared" si="1"/>
        <v>1</v>
      </c>
      <c r="Q46" s="12"/>
      <c r="R46" s="12"/>
      <c r="S46" s="12"/>
      <c r="T46" s="12" t="b">
        <f t="shared" si="2"/>
        <v>1</v>
      </c>
    </row>
    <row r="47" spans="1:20" ht="56" x14ac:dyDescent="0.15">
      <c r="A47" s="4" t="s">
        <v>62</v>
      </c>
      <c r="B47" s="4">
        <v>1</v>
      </c>
      <c r="C47" s="1" t="s">
        <v>6</v>
      </c>
      <c r="D47" s="1" t="s">
        <v>10</v>
      </c>
      <c r="E47" s="2" t="s">
        <v>63</v>
      </c>
      <c r="F47" s="6"/>
      <c r="G47" s="6"/>
      <c r="H47" s="6"/>
      <c r="I47" s="10"/>
      <c r="J47" s="10"/>
      <c r="K47" s="10"/>
      <c r="N47" t="b">
        <f t="shared" si="3"/>
        <v>1</v>
      </c>
      <c r="O47" s="11" t="b">
        <f t="shared" si="0"/>
        <v>1</v>
      </c>
      <c r="P47" s="11" t="b">
        <f t="shared" si="1"/>
        <v>1</v>
      </c>
      <c r="Q47" s="12"/>
      <c r="R47" s="12"/>
      <c r="S47" s="12"/>
      <c r="T47" s="12" t="b">
        <f t="shared" si="2"/>
        <v>1</v>
      </c>
    </row>
    <row r="48" spans="1:20" ht="56" x14ac:dyDescent="0.15">
      <c r="A48" s="4" t="s">
        <v>62</v>
      </c>
      <c r="B48" s="4">
        <v>2</v>
      </c>
      <c r="C48" s="1" t="s">
        <v>11</v>
      </c>
      <c r="D48" s="1" t="s">
        <v>10</v>
      </c>
      <c r="E48" s="2" t="s">
        <v>64</v>
      </c>
      <c r="F48" s="6"/>
      <c r="G48" s="6"/>
      <c r="H48" s="6"/>
      <c r="I48" s="10"/>
      <c r="J48" s="10"/>
      <c r="K48" s="10"/>
      <c r="N48" t="b">
        <f t="shared" si="3"/>
        <v>1</v>
      </c>
      <c r="O48" s="11" t="b">
        <f t="shared" si="0"/>
        <v>1</v>
      </c>
      <c r="P48" s="11" t="b">
        <f t="shared" si="1"/>
        <v>1</v>
      </c>
      <c r="Q48" s="12"/>
      <c r="R48" s="12"/>
      <c r="S48" s="12"/>
      <c r="T48" s="12" t="b">
        <f t="shared" si="2"/>
        <v>1</v>
      </c>
    </row>
    <row r="49" spans="1:20" ht="70" x14ac:dyDescent="0.15">
      <c r="A49" s="4" t="s">
        <v>62</v>
      </c>
      <c r="B49" s="4">
        <v>3</v>
      </c>
      <c r="C49" s="1" t="s">
        <v>6</v>
      </c>
      <c r="D49" s="1" t="s">
        <v>7</v>
      </c>
      <c r="E49" s="2" t="s">
        <v>65</v>
      </c>
      <c r="F49" s="6"/>
      <c r="G49" s="6"/>
      <c r="H49" s="6"/>
      <c r="I49" s="10"/>
      <c r="J49" s="10"/>
      <c r="K49" s="10"/>
      <c r="N49" t="b">
        <f t="shared" si="3"/>
        <v>1</v>
      </c>
      <c r="O49" s="11" t="b">
        <f t="shared" si="0"/>
        <v>1</v>
      </c>
      <c r="P49" s="11" t="b">
        <f t="shared" si="1"/>
        <v>1</v>
      </c>
      <c r="Q49" s="12"/>
      <c r="R49" s="12"/>
      <c r="S49" s="12"/>
      <c r="T49" s="12" t="b">
        <f t="shared" si="2"/>
        <v>1</v>
      </c>
    </row>
    <row r="50" spans="1:20" ht="56" x14ac:dyDescent="0.15">
      <c r="A50" s="4" t="s">
        <v>62</v>
      </c>
      <c r="B50" s="4">
        <v>4</v>
      </c>
      <c r="C50" s="1" t="s">
        <v>8</v>
      </c>
      <c r="D50" s="1" t="s">
        <v>10</v>
      </c>
      <c r="E50" s="2" t="s">
        <v>66</v>
      </c>
      <c r="F50" s="6"/>
      <c r="G50" s="6"/>
      <c r="H50" s="6"/>
      <c r="I50" s="10"/>
      <c r="J50" s="10"/>
      <c r="K50" s="10"/>
      <c r="N50" t="b">
        <f t="shared" si="3"/>
        <v>1</v>
      </c>
      <c r="O50" s="11" t="b">
        <f t="shared" si="0"/>
        <v>1</v>
      </c>
      <c r="P50" s="11" t="b">
        <f t="shared" si="1"/>
        <v>1</v>
      </c>
      <c r="Q50" s="12"/>
      <c r="R50" s="12"/>
      <c r="S50" s="12"/>
      <c r="T50" s="12" t="b">
        <f t="shared" si="2"/>
        <v>1</v>
      </c>
    </row>
    <row r="51" spans="1:20" ht="42" x14ac:dyDescent="0.15">
      <c r="A51" s="4" t="s">
        <v>62</v>
      </c>
      <c r="B51" s="4">
        <v>5</v>
      </c>
      <c r="C51" s="1" t="s">
        <v>11</v>
      </c>
      <c r="D51" s="1" t="s">
        <v>9</v>
      </c>
      <c r="E51" s="2" t="s">
        <v>67</v>
      </c>
      <c r="F51" s="6"/>
      <c r="G51" s="6"/>
      <c r="H51" s="6"/>
      <c r="I51" s="10"/>
      <c r="J51" s="10"/>
      <c r="K51" s="10"/>
      <c r="N51" t="b">
        <f t="shared" si="3"/>
        <v>1</v>
      </c>
      <c r="O51" s="11" t="b">
        <f t="shared" si="0"/>
        <v>1</v>
      </c>
      <c r="P51" s="11" t="b">
        <f t="shared" si="1"/>
        <v>1</v>
      </c>
      <c r="Q51" s="12"/>
      <c r="R51" s="12"/>
      <c r="S51" s="12"/>
      <c r="T51" s="12" t="b">
        <f t="shared" si="2"/>
        <v>1</v>
      </c>
    </row>
    <row r="52" spans="1:20" ht="42" x14ac:dyDescent="0.15">
      <c r="A52" s="4" t="s">
        <v>62</v>
      </c>
      <c r="B52" s="4">
        <v>6</v>
      </c>
      <c r="C52" s="1" t="s">
        <v>8</v>
      </c>
      <c r="D52" s="1" t="s">
        <v>9</v>
      </c>
      <c r="E52" s="2" t="s">
        <v>68</v>
      </c>
      <c r="F52" s="6"/>
      <c r="G52" s="6"/>
      <c r="H52" s="6"/>
      <c r="I52" s="10"/>
      <c r="J52" s="10"/>
      <c r="K52" s="10"/>
      <c r="N52" t="b">
        <f t="shared" si="3"/>
        <v>1</v>
      </c>
      <c r="O52" s="11" t="b">
        <f t="shared" si="0"/>
        <v>1</v>
      </c>
      <c r="P52" s="11" t="b">
        <f t="shared" si="1"/>
        <v>1</v>
      </c>
      <c r="Q52" s="12"/>
      <c r="R52" s="12"/>
      <c r="S52" s="12"/>
      <c r="T52" s="12" t="b">
        <f t="shared" si="2"/>
        <v>1</v>
      </c>
    </row>
    <row r="53" spans="1:20" ht="70" x14ac:dyDescent="0.15">
      <c r="A53" s="4" t="s">
        <v>62</v>
      </c>
      <c r="B53" s="4">
        <v>7</v>
      </c>
      <c r="C53" s="1" t="s">
        <v>8</v>
      </c>
      <c r="D53" s="1" t="s">
        <v>7</v>
      </c>
      <c r="E53" s="2" t="s">
        <v>69</v>
      </c>
      <c r="F53" s="6"/>
      <c r="G53" s="6"/>
      <c r="H53" s="6"/>
      <c r="I53" s="10"/>
      <c r="J53" s="10"/>
      <c r="K53" s="10"/>
      <c r="N53" t="b">
        <f t="shared" si="3"/>
        <v>1</v>
      </c>
      <c r="O53" s="11" t="b">
        <f t="shared" si="0"/>
        <v>1</v>
      </c>
      <c r="P53" s="11" t="b">
        <f t="shared" si="1"/>
        <v>1</v>
      </c>
      <c r="Q53" s="12"/>
      <c r="R53" s="12"/>
      <c r="S53" s="12"/>
      <c r="T53" s="12" t="b">
        <f t="shared" si="2"/>
        <v>1</v>
      </c>
    </row>
    <row r="54" spans="1:20" ht="56" x14ac:dyDescent="0.15">
      <c r="A54" s="4" t="s">
        <v>62</v>
      </c>
      <c r="B54" s="4">
        <v>8</v>
      </c>
      <c r="C54" s="1" t="s">
        <v>6</v>
      </c>
      <c r="D54" s="1" t="s">
        <v>9</v>
      </c>
      <c r="E54" s="2" t="s">
        <v>70</v>
      </c>
      <c r="F54" s="6"/>
      <c r="G54" s="6"/>
      <c r="H54" s="6"/>
      <c r="I54" s="10"/>
      <c r="J54" s="10"/>
      <c r="K54" s="10"/>
      <c r="N54" t="b">
        <f t="shared" si="3"/>
        <v>1</v>
      </c>
      <c r="O54" s="11" t="b">
        <f t="shared" si="0"/>
        <v>1</v>
      </c>
      <c r="P54" s="11" t="b">
        <f t="shared" si="1"/>
        <v>1</v>
      </c>
      <c r="Q54" s="12"/>
      <c r="R54" s="12"/>
      <c r="S54" s="12"/>
      <c r="T54" s="12" t="b">
        <f t="shared" si="2"/>
        <v>1</v>
      </c>
    </row>
    <row r="55" spans="1:20" ht="70" x14ac:dyDescent="0.15">
      <c r="A55" s="4" t="s">
        <v>62</v>
      </c>
      <c r="B55" s="4">
        <v>9</v>
      </c>
      <c r="C55" s="1" t="s">
        <v>11</v>
      </c>
      <c r="D55" s="1" t="s">
        <v>7</v>
      </c>
      <c r="E55" s="2" t="s">
        <v>71</v>
      </c>
      <c r="F55" s="6"/>
      <c r="G55" s="6"/>
      <c r="H55" s="6"/>
      <c r="I55" s="10"/>
      <c r="J55" s="10"/>
      <c r="K55" s="10"/>
      <c r="N55" t="b">
        <f t="shared" si="3"/>
        <v>1</v>
      </c>
      <c r="O55" s="11" t="b">
        <f t="shared" si="0"/>
        <v>1</v>
      </c>
      <c r="P55" s="11" t="b">
        <f t="shared" si="1"/>
        <v>1</v>
      </c>
      <c r="Q55" s="12"/>
      <c r="R55" s="12"/>
      <c r="S55" s="12"/>
      <c r="T55" s="12" t="b">
        <f t="shared" si="2"/>
        <v>1</v>
      </c>
    </row>
    <row r="56" spans="1:20" ht="42" x14ac:dyDescent="0.15">
      <c r="A56" s="4" t="s">
        <v>72</v>
      </c>
      <c r="B56" s="4">
        <v>1</v>
      </c>
      <c r="C56" s="1" t="s">
        <v>11</v>
      </c>
      <c r="D56" s="1" t="s">
        <v>7</v>
      </c>
      <c r="E56" s="2" t="s">
        <v>73</v>
      </c>
      <c r="F56" s="6"/>
      <c r="G56" s="6"/>
      <c r="H56" s="6"/>
      <c r="I56" s="10"/>
      <c r="J56" s="10"/>
      <c r="K56" s="10"/>
      <c r="N56" t="b">
        <f t="shared" si="3"/>
        <v>1</v>
      </c>
      <c r="O56" s="11" t="b">
        <f t="shared" si="0"/>
        <v>1</v>
      </c>
      <c r="P56" s="11" t="b">
        <f t="shared" si="1"/>
        <v>1</v>
      </c>
      <c r="Q56" s="12"/>
      <c r="R56" s="12"/>
      <c r="S56" s="12"/>
      <c r="T56" s="12" t="b">
        <f t="shared" si="2"/>
        <v>1</v>
      </c>
    </row>
    <row r="57" spans="1:20" ht="56" x14ac:dyDescent="0.15">
      <c r="A57" s="4" t="s">
        <v>72</v>
      </c>
      <c r="B57" s="4">
        <v>2</v>
      </c>
      <c r="C57" s="1" t="s">
        <v>11</v>
      </c>
      <c r="D57" s="1" t="s">
        <v>9</v>
      </c>
      <c r="E57" s="2" t="s">
        <v>74</v>
      </c>
      <c r="F57" s="6"/>
      <c r="G57" s="6"/>
      <c r="H57" s="5">
        <v>1</v>
      </c>
      <c r="I57" s="10"/>
      <c r="J57" s="10"/>
      <c r="K57" s="7">
        <v>1</v>
      </c>
      <c r="N57" t="b">
        <f t="shared" si="3"/>
        <v>1</v>
      </c>
      <c r="O57" s="11" t="b">
        <f t="shared" si="0"/>
        <v>0</v>
      </c>
      <c r="P57" s="11" t="b">
        <f t="shared" si="1"/>
        <v>0</v>
      </c>
      <c r="Q57" s="12"/>
      <c r="R57" s="12"/>
      <c r="S57" s="9">
        <v>1</v>
      </c>
      <c r="T57" s="12" t="b">
        <f t="shared" si="2"/>
        <v>0</v>
      </c>
    </row>
    <row r="58" spans="1:20" ht="56" x14ac:dyDescent="0.15">
      <c r="A58" s="4" t="s">
        <v>72</v>
      </c>
      <c r="B58" s="4">
        <v>3</v>
      </c>
      <c r="C58" s="1" t="s">
        <v>11</v>
      </c>
      <c r="D58" s="1" t="s">
        <v>10</v>
      </c>
      <c r="E58" s="2" t="s">
        <v>75</v>
      </c>
      <c r="F58" s="6"/>
      <c r="G58" s="6"/>
      <c r="H58" s="6"/>
      <c r="I58" s="10"/>
      <c r="J58" s="10"/>
      <c r="K58" s="10"/>
      <c r="N58" t="b">
        <f t="shared" si="3"/>
        <v>1</v>
      </c>
      <c r="O58" s="11" t="b">
        <f t="shared" si="0"/>
        <v>1</v>
      </c>
      <c r="P58" s="11" t="b">
        <f t="shared" si="1"/>
        <v>1</v>
      </c>
      <c r="Q58" s="12"/>
      <c r="R58" s="12"/>
      <c r="S58" s="12"/>
      <c r="T58" s="12" t="b">
        <f t="shared" si="2"/>
        <v>1</v>
      </c>
    </row>
    <row r="59" spans="1:20" ht="70" x14ac:dyDescent="0.15">
      <c r="A59" s="4" t="s">
        <v>72</v>
      </c>
      <c r="B59" s="4">
        <v>4</v>
      </c>
      <c r="C59" s="1" t="s">
        <v>6</v>
      </c>
      <c r="D59" s="1" t="s">
        <v>10</v>
      </c>
      <c r="E59" s="2" t="s">
        <v>76</v>
      </c>
      <c r="F59" s="6"/>
      <c r="G59" s="6"/>
      <c r="H59" s="6"/>
      <c r="I59" s="10"/>
      <c r="J59" s="10"/>
      <c r="K59" s="10"/>
      <c r="N59" t="b">
        <f t="shared" si="3"/>
        <v>1</v>
      </c>
      <c r="O59" s="11" t="b">
        <f t="shared" si="0"/>
        <v>1</v>
      </c>
      <c r="P59" s="11" t="b">
        <f t="shared" si="1"/>
        <v>1</v>
      </c>
      <c r="Q59" s="12"/>
      <c r="R59" s="12"/>
      <c r="S59" s="12"/>
      <c r="T59" s="12" t="b">
        <f t="shared" si="2"/>
        <v>1</v>
      </c>
    </row>
    <row r="60" spans="1:20" ht="56" x14ac:dyDescent="0.15">
      <c r="A60" s="4" t="s">
        <v>72</v>
      </c>
      <c r="B60" s="4">
        <v>5</v>
      </c>
      <c r="C60" s="1" t="s">
        <v>8</v>
      </c>
      <c r="D60" s="1" t="s">
        <v>7</v>
      </c>
      <c r="E60" s="2" t="s">
        <v>77</v>
      </c>
      <c r="F60" s="6"/>
      <c r="G60" s="6"/>
      <c r="H60" s="6"/>
      <c r="I60" s="10"/>
      <c r="J60" s="10"/>
      <c r="K60" s="10"/>
      <c r="N60" t="b">
        <f t="shared" si="3"/>
        <v>1</v>
      </c>
      <c r="O60" s="11" t="b">
        <f t="shared" si="0"/>
        <v>1</v>
      </c>
      <c r="P60" s="11" t="b">
        <f t="shared" si="1"/>
        <v>1</v>
      </c>
      <c r="Q60" s="12"/>
      <c r="R60" s="12"/>
      <c r="S60" s="12"/>
      <c r="T60" s="12" t="b">
        <f t="shared" si="2"/>
        <v>1</v>
      </c>
    </row>
    <row r="61" spans="1:20" ht="42" x14ac:dyDescent="0.15">
      <c r="A61" s="4" t="s">
        <v>72</v>
      </c>
      <c r="B61" s="4">
        <v>6</v>
      </c>
      <c r="C61" s="1" t="s">
        <v>8</v>
      </c>
      <c r="D61" s="1" t="s">
        <v>10</v>
      </c>
      <c r="E61" s="2" t="s">
        <v>78</v>
      </c>
      <c r="F61" s="6"/>
      <c r="G61" s="6"/>
      <c r="H61" s="6"/>
      <c r="I61" s="10"/>
      <c r="J61" s="10"/>
      <c r="K61" s="10"/>
      <c r="N61" t="b">
        <f t="shared" si="3"/>
        <v>1</v>
      </c>
      <c r="O61" s="11" t="b">
        <f t="shared" si="0"/>
        <v>1</v>
      </c>
      <c r="P61" s="11" t="b">
        <f t="shared" si="1"/>
        <v>1</v>
      </c>
      <c r="Q61" s="12"/>
      <c r="R61" s="12"/>
      <c r="S61" s="12"/>
      <c r="T61" s="12" t="b">
        <f t="shared" si="2"/>
        <v>1</v>
      </c>
    </row>
    <row r="62" spans="1:20" ht="42" x14ac:dyDescent="0.15">
      <c r="A62" s="4" t="s">
        <v>72</v>
      </c>
      <c r="B62" s="4">
        <v>7</v>
      </c>
      <c r="C62" s="1" t="s">
        <v>6</v>
      </c>
      <c r="D62" s="1" t="s">
        <v>9</v>
      </c>
      <c r="E62" s="2" t="s">
        <v>79</v>
      </c>
      <c r="F62" s="6"/>
      <c r="G62" s="6"/>
      <c r="H62" s="6"/>
      <c r="I62" s="10"/>
      <c r="J62" s="10"/>
      <c r="K62" s="10"/>
      <c r="N62" t="b">
        <f t="shared" si="3"/>
        <v>1</v>
      </c>
      <c r="O62" s="11" t="b">
        <f t="shared" si="0"/>
        <v>1</v>
      </c>
      <c r="P62" s="11" t="b">
        <f t="shared" si="1"/>
        <v>1</v>
      </c>
      <c r="Q62" s="12"/>
      <c r="R62" s="12"/>
      <c r="S62" s="12"/>
      <c r="T62" s="12" t="b">
        <f t="shared" si="2"/>
        <v>1</v>
      </c>
    </row>
    <row r="63" spans="1:20" ht="56" x14ac:dyDescent="0.15">
      <c r="A63" s="4" t="s">
        <v>72</v>
      </c>
      <c r="B63" s="4">
        <v>8</v>
      </c>
      <c r="C63" s="1" t="s">
        <v>8</v>
      </c>
      <c r="D63" s="1" t="s">
        <v>9</v>
      </c>
      <c r="E63" s="2" t="s">
        <v>80</v>
      </c>
      <c r="F63" s="5">
        <v>1</v>
      </c>
      <c r="G63" s="6"/>
      <c r="H63" s="6"/>
      <c r="I63" s="7">
        <v>1</v>
      </c>
      <c r="J63" s="10"/>
      <c r="K63" s="10"/>
      <c r="N63" t="b">
        <f t="shared" si="3"/>
        <v>1</v>
      </c>
      <c r="O63" s="11" t="b">
        <f t="shared" si="0"/>
        <v>0</v>
      </c>
      <c r="P63" s="11" t="b">
        <f t="shared" si="1"/>
        <v>0</v>
      </c>
      <c r="Q63" s="9">
        <v>1</v>
      </c>
      <c r="R63" s="12"/>
      <c r="S63" s="12"/>
      <c r="T63" s="12" t="b">
        <f t="shared" si="2"/>
        <v>0</v>
      </c>
    </row>
    <row r="64" spans="1:20" ht="56" x14ac:dyDescent="0.15">
      <c r="A64" s="4" t="s">
        <v>72</v>
      </c>
      <c r="B64" s="4">
        <v>9</v>
      </c>
      <c r="C64" s="1" t="s">
        <v>6</v>
      </c>
      <c r="D64" s="1" t="s">
        <v>7</v>
      </c>
      <c r="E64" s="2" t="s">
        <v>81</v>
      </c>
      <c r="F64" s="6"/>
      <c r="G64" s="6"/>
      <c r="H64" s="6"/>
      <c r="I64" s="10"/>
      <c r="J64" s="10"/>
      <c r="K64" s="10"/>
      <c r="N64" t="b">
        <f t="shared" si="3"/>
        <v>1</v>
      </c>
      <c r="O64" s="11" t="b">
        <f t="shared" si="0"/>
        <v>1</v>
      </c>
      <c r="P64" s="11" t="b">
        <f t="shared" si="1"/>
        <v>1</v>
      </c>
      <c r="Q64" s="12"/>
      <c r="R64" s="12"/>
      <c r="S64" s="12"/>
      <c r="T64" s="12" t="b">
        <f t="shared" si="2"/>
        <v>1</v>
      </c>
    </row>
    <row r="65" spans="1:20" ht="42" x14ac:dyDescent="0.15">
      <c r="A65" s="4" t="s">
        <v>82</v>
      </c>
      <c r="B65" s="4">
        <v>1</v>
      </c>
      <c r="C65" s="1" t="s">
        <v>11</v>
      </c>
      <c r="D65" s="1" t="s">
        <v>9</v>
      </c>
      <c r="E65" s="2" t="s">
        <v>83</v>
      </c>
      <c r="F65" s="5">
        <v>1</v>
      </c>
      <c r="G65" s="6"/>
      <c r="H65" s="6"/>
      <c r="I65" s="10"/>
      <c r="J65" s="10"/>
      <c r="K65" s="7">
        <v>1</v>
      </c>
      <c r="M65" s="1" t="s">
        <v>237</v>
      </c>
      <c r="N65" t="b">
        <f t="shared" si="3"/>
        <v>0</v>
      </c>
      <c r="O65" s="11" t="b">
        <f t="shared" si="0"/>
        <v>0</v>
      </c>
      <c r="P65" s="11" t="b">
        <f t="shared" si="1"/>
        <v>0</v>
      </c>
      <c r="Q65" s="9">
        <v>1</v>
      </c>
      <c r="R65" s="12"/>
      <c r="S65" s="9"/>
      <c r="T65" s="12" t="b">
        <f t="shared" si="2"/>
        <v>0</v>
      </c>
    </row>
    <row r="66" spans="1:20" ht="42" x14ac:dyDescent="0.15">
      <c r="A66" s="4" t="s">
        <v>82</v>
      </c>
      <c r="B66" s="4">
        <v>2</v>
      </c>
      <c r="C66" s="1" t="s">
        <v>11</v>
      </c>
      <c r="D66" s="1" t="s">
        <v>7</v>
      </c>
      <c r="E66" s="2" t="s">
        <v>84</v>
      </c>
      <c r="F66" s="6"/>
      <c r="G66" s="6"/>
      <c r="H66" s="6"/>
      <c r="I66" s="10"/>
      <c r="J66" s="10"/>
      <c r="K66" s="10"/>
      <c r="N66" t="b">
        <f t="shared" si="3"/>
        <v>1</v>
      </c>
      <c r="O66" s="11" t="b">
        <f t="shared" si="0"/>
        <v>1</v>
      </c>
      <c r="P66" s="11" t="b">
        <f t="shared" si="1"/>
        <v>1</v>
      </c>
      <c r="Q66" s="12"/>
      <c r="R66" s="12"/>
      <c r="S66" s="12"/>
      <c r="T66" s="12" t="b">
        <f t="shared" si="2"/>
        <v>1</v>
      </c>
    </row>
    <row r="67" spans="1:20" ht="42" x14ac:dyDescent="0.15">
      <c r="A67" s="4" t="s">
        <v>82</v>
      </c>
      <c r="B67" s="4">
        <v>3</v>
      </c>
      <c r="C67" s="1" t="s">
        <v>6</v>
      </c>
      <c r="D67" s="1" t="s">
        <v>9</v>
      </c>
      <c r="E67" s="2" t="s">
        <v>85</v>
      </c>
      <c r="F67" s="6"/>
      <c r="G67" s="6"/>
      <c r="H67" s="6"/>
      <c r="I67" s="10"/>
      <c r="J67" s="10"/>
      <c r="K67" s="10"/>
      <c r="N67" t="b">
        <f t="shared" ref="N67:N130" si="8">AND((F67=I67),(G67=J67),(H67=K67))</f>
        <v>1</v>
      </c>
      <c r="O67" s="11" t="b">
        <f t="shared" si="0"/>
        <v>1</v>
      </c>
      <c r="P67" s="11" t="b">
        <f t="shared" si="1"/>
        <v>1</v>
      </c>
      <c r="Q67" s="12"/>
      <c r="R67" s="12"/>
      <c r="S67" s="12"/>
      <c r="T67" s="12" t="b">
        <f t="shared" si="2"/>
        <v>1</v>
      </c>
    </row>
    <row r="68" spans="1:20" ht="42" x14ac:dyDescent="0.15">
      <c r="A68" s="4" t="s">
        <v>82</v>
      </c>
      <c r="B68" s="4">
        <v>4</v>
      </c>
      <c r="C68" s="1" t="s">
        <v>8</v>
      </c>
      <c r="D68" s="1" t="s">
        <v>9</v>
      </c>
      <c r="E68" s="2" t="s">
        <v>86</v>
      </c>
      <c r="F68" s="6"/>
      <c r="G68" s="6"/>
      <c r="H68" s="6"/>
      <c r="I68" s="10"/>
      <c r="J68" s="10"/>
      <c r="K68" s="10"/>
      <c r="N68" t="b">
        <f t="shared" si="8"/>
        <v>1</v>
      </c>
      <c r="O68" s="11" t="b">
        <f t="shared" si="0"/>
        <v>1</v>
      </c>
      <c r="P68" s="11" t="b">
        <f t="shared" si="1"/>
        <v>1</v>
      </c>
      <c r="Q68" s="12"/>
      <c r="R68" s="12"/>
      <c r="S68" s="12"/>
      <c r="T68" s="12" t="b">
        <f t="shared" si="2"/>
        <v>1</v>
      </c>
    </row>
    <row r="69" spans="1:20" ht="70" x14ac:dyDescent="0.15">
      <c r="A69" s="4" t="s">
        <v>82</v>
      </c>
      <c r="B69" s="4">
        <v>5</v>
      </c>
      <c r="C69" s="1" t="s">
        <v>8</v>
      </c>
      <c r="D69" s="1" t="s">
        <v>7</v>
      </c>
      <c r="E69" s="2" t="s">
        <v>87</v>
      </c>
      <c r="F69" s="6"/>
      <c r="G69" s="6"/>
      <c r="H69" s="6"/>
      <c r="I69" s="10"/>
      <c r="J69" s="10"/>
      <c r="K69" s="10"/>
      <c r="N69" t="b">
        <f t="shared" si="8"/>
        <v>1</v>
      </c>
      <c r="O69" s="11" t="b">
        <f t="shared" si="0"/>
        <v>1</v>
      </c>
      <c r="P69" s="11" t="b">
        <f t="shared" si="1"/>
        <v>1</v>
      </c>
      <c r="Q69" s="12"/>
      <c r="R69" s="12"/>
      <c r="S69" s="12"/>
      <c r="T69" s="12" t="b">
        <f t="shared" si="2"/>
        <v>1</v>
      </c>
    </row>
    <row r="70" spans="1:20" ht="42" x14ac:dyDescent="0.15">
      <c r="A70" s="4" t="s">
        <v>82</v>
      </c>
      <c r="B70" s="4">
        <v>6</v>
      </c>
      <c r="C70" s="1" t="s">
        <v>6</v>
      </c>
      <c r="D70" s="1" t="s">
        <v>7</v>
      </c>
      <c r="E70" s="2" t="s">
        <v>88</v>
      </c>
      <c r="F70" s="6"/>
      <c r="G70" s="6"/>
      <c r="H70" s="6"/>
      <c r="I70" s="10"/>
      <c r="J70" s="10"/>
      <c r="K70" s="10"/>
      <c r="N70" t="b">
        <f t="shared" si="8"/>
        <v>1</v>
      </c>
      <c r="O70" s="11" t="b">
        <f t="shared" si="0"/>
        <v>1</v>
      </c>
      <c r="P70" s="11" t="b">
        <f t="shared" si="1"/>
        <v>1</v>
      </c>
      <c r="Q70" s="12"/>
      <c r="R70" s="12"/>
      <c r="S70" s="12"/>
      <c r="T70" s="12" t="b">
        <f t="shared" si="2"/>
        <v>1</v>
      </c>
    </row>
    <row r="71" spans="1:20" ht="42" x14ac:dyDescent="0.15">
      <c r="A71" s="4" t="s">
        <v>82</v>
      </c>
      <c r="B71" s="4">
        <v>7</v>
      </c>
      <c r="C71" s="1" t="s">
        <v>11</v>
      </c>
      <c r="D71" s="1" t="s">
        <v>10</v>
      </c>
      <c r="E71" s="2" t="s">
        <v>89</v>
      </c>
      <c r="F71" s="6"/>
      <c r="G71" s="6"/>
      <c r="H71" s="6"/>
      <c r="I71" s="10"/>
      <c r="J71" s="10"/>
      <c r="K71" s="10"/>
      <c r="N71" t="b">
        <f t="shared" si="8"/>
        <v>1</v>
      </c>
      <c r="O71" s="11" t="b">
        <f t="shared" si="0"/>
        <v>1</v>
      </c>
      <c r="P71" s="11" t="b">
        <f t="shared" si="1"/>
        <v>1</v>
      </c>
      <c r="Q71" s="12"/>
      <c r="R71" s="12"/>
      <c r="S71" s="12"/>
      <c r="T71" s="12" t="b">
        <f t="shared" si="2"/>
        <v>1</v>
      </c>
    </row>
    <row r="72" spans="1:20" ht="42" x14ac:dyDescent="0.15">
      <c r="A72" s="4" t="s">
        <v>82</v>
      </c>
      <c r="B72" s="4">
        <v>8</v>
      </c>
      <c r="C72" s="1" t="s">
        <v>8</v>
      </c>
      <c r="D72" s="1" t="s">
        <v>10</v>
      </c>
      <c r="E72" s="2" t="s">
        <v>90</v>
      </c>
      <c r="F72" s="6"/>
      <c r="G72" s="6"/>
      <c r="H72" s="6"/>
      <c r="I72" s="10"/>
      <c r="J72" s="10"/>
      <c r="K72" s="10"/>
      <c r="N72" t="b">
        <f t="shared" si="8"/>
        <v>1</v>
      </c>
      <c r="O72" s="11" t="b">
        <f t="shared" si="0"/>
        <v>1</v>
      </c>
      <c r="P72" s="11" t="b">
        <f t="shared" si="1"/>
        <v>1</v>
      </c>
      <c r="Q72" s="12"/>
      <c r="R72" s="12"/>
      <c r="S72" s="12"/>
      <c r="T72" s="12" t="b">
        <f t="shared" si="2"/>
        <v>1</v>
      </c>
    </row>
    <row r="73" spans="1:20" ht="42" x14ac:dyDescent="0.15">
      <c r="A73" s="4" t="s">
        <v>82</v>
      </c>
      <c r="B73" s="4">
        <v>9</v>
      </c>
      <c r="C73" s="1" t="s">
        <v>6</v>
      </c>
      <c r="D73" s="1" t="s">
        <v>10</v>
      </c>
      <c r="E73" s="2" t="s">
        <v>91</v>
      </c>
      <c r="F73" s="6"/>
      <c r="G73" s="6"/>
      <c r="H73" s="6"/>
      <c r="I73" s="10"/>
      <c r="J73" s="10"/>
      <c r="K73" s="10"/>
      <c r="N73" t="b">
        <f t="shared" si="8"/>
        <v>1</v>
      </c>
      <c r="O73" s="11" t="b">
        <f t="shared" si="0"/>
        <v>1</v>
      </c>
      <c r="P73" s="11" t="b">
        <f t="shared" si="1"/>
        <v>1</v>
      </c>
      <c r="Q73" s="12"/>
      <c r="R73" s="12"/>
      <c r="S73" s="12"/>
      <c r="T73" s="12" t="b">
        <f t="shared" si="2"/>
        <v>1</v>
      </c>
    </row>
    <row r="74" spans="1:20" ht="42" x14ac:dyDescent="0.15">
      <c r="A74" s="4" t="s">
        <v>92</v>
      </c>
      <c r="B74" s="4">
        <v>1</v>
      </c>
      <c r="C74" s="1" t="s">
        <v>11</v>
      </c>
      <c r="D74" s="1" t="s">
        <v>7</v>
      </c>
      <c r="E74" s="2" t="s">
        <v>93</v>
      </c>
      <c r="F74" s="6"/>
      <c r="G74" s="6"/>
      <c r="H74" s="5">
        <v>1</v>
      </c>
      <c r="I74" s="10"/>
      <c r="J74" s="10"/>
      <c r="K74" s="10"/>
      <c r="L74" s="1" t="s">
        <v>223</v>
      </c>
      <c r="M74" s="1" t="s">
        <v>238</v>
      </c>
      <c r="N74" t="b">
        <f t="shared" si="8"/>
        <v>0</v>
      </c>
      <c r="O74" s="11" t="b">
        <f t="shared" si="0"/>
        <v>0</v>
      </c>
      <c r="P74" s="11" t="b">
        <f t="shared" si="1"/>
        <v>1</v>
      </c>
      <c r="Q74" s="12"/>
      <c r="R74" s="12"/>
      <c r="S74" s="9">
        <v>1</v>
      </c>
      <c r="T74" s="12" t="b">
        <f t="shared" si="2"/>
        <v>0</v>
      </c>
    </row>
    <row r="75" spans="1:20" ht="56" x14ac:dyDescent="0.15">
      <c r="A75" s="4" t="s">
        <v>92</v>
      </c>
      <c r="B75" s="4">
        <v>2</v>
      </c>
      <c r="C75" s="1" t="s">
        <v>8</v>
      </c>
      <c r="D75" s="1" t="s">
        <v>7</v>
      </c>
      <c r="E75" s="2" t="s">
        <v>94</v>
      </c>
      <c r="F75" s="6"/>
      <c r="G75" s="6"/>
      <c r="H75" s="6"/>
      <c r="I75" s="10"/>
      <c r="J75" s="10"/>
      <c r="K75" s="10"/>
      <c r="N75" t="b">
        <f t="shared" si="8"/>
        <v>1</v>
      </c>
      <c r="O75" s="11" t="b">
        <f t="shared" si="0"/>
        <v>1</v>
      </c>
      <c r="P75" s="11" t="b">
        <f t="shared" si="1"/>
        <v>1</v>
      </c>
      <c r="Q75" s="12"/>
      <c r="R75" s="12"/>
      <c r="S75" s="12"/>
      <c r="T75" s="12" t="b">
        <f t="shared" si="2"/>
        <v>1</v>
      </c>
    </row>
    <row r="76" spans="1:20" ht="42" x14ac:dyDescent="0.15">
      <c r="A76" s="4" t="s">
        <v>92</v>
      </c>
      <c r="B76" s="4">
        <v>3</v>
      </c>
      <c r="C76" s="1" t="s">
        <v>6</v>
      </c>
      <c r="D76" s="1" t="s">
        <v>9</v>
      </c>
      <c r="E76" s="2" t="s">
        <v>95</v>
      </c>
      <c r="F76" s="6"/>
      <c r="G76" s="6"/>
      <c r="H76" s="6"/>
      <c r="I76" s="10"/>
      <c r="J76" s="10"/>
      <c r="K76" s="10"/>
      <c r="N76" t="b">
        <f t="shared" si="8"/>
        <v>1</v>
      </c>
      <c r="O76" s="11" t="b">
        <f t="shared" si="0"/>
        <v>1</v>
      </c>
      <c r="P76" s="11" t="b">
        <f t="shared" si="1"/>
        <v>1</v>
      </c>
      <c r="Q76" s="12"/>
      <c r="R76" s="12"/>
      <c r="S76" s="12"/>
      <c r="T76" s="12" t="b">
        <f t="shared" si="2"/>
        <v>1</v>
      </c>
    </row>
    <row r="77" spans="1:20" ht="42" x14ac:dyDescent="0.15">
      <c r="A77" s="4" t="s">
        <v>92</v>
      </c>
      <c r="B77" s="4">
        <v>4</v>
      </c>
      <c r="C77" s="1" t="s">
        <v>8</v>
      </c>
      <c r="D77" s="1" t="s">
        <v>10</v>
      </c>
      <c r="E77" s="2" t="s">
        <v>96</v>
      </c>
      <c r="F77" s="6"/>
      <c r="G77" s="6"/>
      <c r="H77" s="6"/>
      <c r="I77" s="10"/>
      <c r="J77" s="10"/>
      <c r="K77" s="10"/>
      <c r="N77" t="b">
        <f t="shared" si="8"/>
        <v>1</v>
      </c>
      <c r="O77" s="11" t="b">
        <f t="shared" si="0"/>
        <v>1</v>
      </c>
      <c r="P77" s="11" t="b">
        <f t="shared" si="1"/>
        <v>1</v>
      </c>
      <c r="Q77" s="12"/>
      <c r="R77" s="12"/>
      <c r="S77" s="12"/>
      <c r="T77" s="12" t="b">
        <f t="shared" si="2"/>
        <v>1</v>
      </c>
    </row>
    <row r="78" spans="1:20" ht="56" x14ac:dyDescent="0.15">
      <c r="A78" s="4" t="s">
        <v>92</v>
      </c>
      <c r="B78" s="4">
        <v>5</v>
      </c>
      <c r="C78" s="1" t="s">
        <v>11</v>
      </c>
      <c r="D78" s="1" t="s">
        <v>9</v>
      </c>
      <c r="E78" s="2" t="s">
        <v>97</v>
      </c>
      <c r="F78" s="6"/>
      <c r="G78" s="6"/>
      <c r="H78" s="5">
        <v>1</v>
      </c>
      <c r="I78" s="10"/>
      <c r="J78" s="10"/>
      <c r="K78" s="7">
        <v>1</v>
      </c>
      <c r="L78" s="1" t="s">
        <v>224</v>
      </c>
      <c r="N78" t="b">
        <f t="shared" si="8"/>
        <v>1</v>
      </c>
      <c r="O78" s="11" t="b">
        <f t="shared" si="0"/>
        <v>0</v>
      </c>
      <c r="P78" s="11" t="b">
        <f t="shared" si="1"/>
        <v>0</v>
      </c>
      <c r="Q78" s="12"/>
      <c r="R78" s="12"/>
      <c r="S78" s="9">
        <v>1</v>
      </c>
      <c r="T78" s="12" t="b">
        <f t="shared" si="2"/>
        <v>0</v>
      </c>
    </row>
    <row r="79" spans="1:20" ht="56" x14ac:dyDescent="0.15">
      <c r="A79" s="4" t="s">
        <v>92</v>
      </c>
      <c r="B79" s="4">
        <v>6</v>
      </c>
      <c r="C79" s="1" t="s">
        <v>6</v>
      </c>
      <c r="D79" s="1" t="s">
        <v>10</v>
      </c>
      <c r="E79" s="2" t="s">
        <v>98</v>
      </c>
      <c r="F79" s="6"/>
      <c r="G79" s="6"/>
      <c r="H79" s="6"/>
      <c r="I79" s="10"/>
      <c r="J79" s="10"/>
      <c r="K79" s="10"/>
      <c r="N79" t="b">
        <f t="shared" si="8"/>
        <v>1</v>
      </c>
      <c r="O79" s="11" t="b">
        <f t="shared" si="0"/>
        <v>1</v>
      </c>
      <c r="P79" s="11" t="b">
        <f t="shared" si="1"/>
        <v>1</v>
      </c>
      <c r="Q79" s="12"/>
      <c r="R79" s="12"/>
      <c r="S79" s="12"/>
      <c r="T79" s="12" t="b">
        <f t="shared" si="2"/>
        <v>1</v>
      </c>
    </row>
    <row r="80" spans="1:20" ht="42" x14ac:dyDescent="0.15">
      <c r="A80" s="4" t="s">
        <v>92</v>
      </c>
      <c r="B80" s="4">
        <v>7</v>
      </c>
      <c r="C80" s="1" t="s">
        <v>8</v>
      </c>
      <c r="D80" s="1" t="s">
        <v>9</v>
      </c>
      <c r="E80" s="2" t="s">
        <v>99</v>
      </c>
      <c r="F80" s="6"/>
      <c r="G80" s="6"/>
      <c r="H80" s="6"/>
      <c r="I80" s="10"/>
      <c r="J80" s="10"/>
      <c r="K80" s="10"/>
      <c r="N80" t="b">
        <f t="shared" si="8"/>
        <v>1</v>
      </c>
      <c r="O80" s="11" t="b">
        <f t="shared" si="0"/>
        <v>1</v>
      </c>
      <c r="P80" s="11" t="b">
        <f t="shared" si="1"/>
        <v>1</v>
      </c>
      <c r="Q80" s="12"/>
      <c r="R80" s="12"/>
      <c r="S80" s="12"/>
      <c r="T80" s="12" t="b">
        <f t="shared" si="2"/>
        <v>1</v>
      </c>
    </row>
    <row r="81" spans="1:20" ht="56" x14ac:dyDescent="0.15">
      <c r="A81" s="4" t="s">
        <v>92</v>
      </c>
      <c r="B81" s="4">
        <v>8</v>
      </c>
      <c r="C81" s="1" t="s">
        <v>11</v>
      </c>
      <c r="D81" s="1" t="s">
        <v>10</v>
      </c>
      <c r="E81" s="2" t="s">
        <v>100</v>
      </c>
      <c r="F81" s="6"/>
      <c r="G81" s="6"/>
      <c r="H81" s="6"/>
      <c r="I81" s="10"/>
      <c r="J81" s="10"/>
      <c r="K81" s="10"/>
      <c r="N81" t="b">
        <f t="shared" si="8"/>
        <v>1</v>
      </c>
      <c r="O81" s="11" t="b">
        <f t="shared" si="0"/>
        <v>1</v>
      </c>
      <c r="P81" s="11" t="b">
        <f t="shared" si="1"/>
        <v>1</v>
      </c>
      <c r="Q81" s="12"/>
      <c r="R81" s="12"/>
      <c r="S81" s="12"/>
      <c r="T81" s="12" t="b">
        <f t="shared" si="2"/>
        <v>1</v>
      </c>
    </row>
    <row r="82" spans="1:20" ht="70" x14ac:dyDescent="0.15">
      <c r="A82" s="4" t="s">
        <v>92</v>
      </c>
      <c r="B82" s="4">
        <v>9</v>
      </c>
      <c r="C82" s="1" t="s">
        <v>6</v>
      </c>
      <c r="D82" s="1" t="s">
        <v>7</v>
      </c>
      <c r="E82" s="2" t="s">
        <v>101</v>
      </c>
      <c r="F82" s="6"/>
      <c r="G82" s="6"/>
      <c r="H82" s="6"/>
      <c r="I82" s="10"/>
      <c r="J82" s="10"/>
      <c r="K82" s="10"/>
      <c r="N82" t="b">
        <f t="shared" si="8"/>
        <v>1</v>
      </c>
      <c r="O82" s="11" t="b">
        <f t="shared" si="0"/>
        <v>1</v>
      </c>
      <c r="P82" s="11" t="b">
        <f t="shared" si="1"/>
        <v>1</v>
      </c>
      <c r="Q82" s="12"/>
      <c r="R82" s="12"/>
      <c r="S82" s="12"/>
      <c r="T82" s="12" t="b">
        <f t="shared" si="2"/>
        <v>1</v>
      </c>
    </row>
    <row r="83" spans="1:20" ht="42" x14ac:dyDescent="0.15">
      <c r="A83" s="4" t="s">
        <v>102</v>
      </c>
      <c r="B83" s="4">
        <v>1</v>
      </c>
      <c r="C83" s="1" t="s">
        <v>6</v>
      </c>
      <c r="D83" s="1" t="s">
        <v>9</v>
      </c>
      <c r="E83" s="2" t="s">
        <v>103</v>
      </c>
      <c r="F83" s="6"/>
      <c r="G83" s="5"/>
      <c r="H83" s="6"/>
      <c r="I83" s="10"/>
      <c r="J83" s="7"/>
      <c r="K83" s="10"/>
      <c r="N83" t="b">
        <f t="shared" si="8"/>
        <v>1</v>
      </c>
      <c r="O83" s="11" t="b">
        <f t="shared" si="0"/>
        <v>1</v>
      </c>
      <c r="P83" s="11" t="b">
        <f t="shared" si="1"/>
        <v>1</v>
      </c>
      <c r="Q83" s="12"/>
      <c r="R83" s="9"/>
      <c r="S83" s="12"/>
      <c r="T83" s="12" t="b">
        <f t="shared" si="2"/>
        <v>1</v>
      </c>
    </row>
    <row r="84" spans="1:20" ht="42" x14ac:dyDescent="0.15">
      <c r="A84" s="4" t="s">
        <v>102</v>
      </c>
      <c r="B84" s="4">
        <v>2</v>
      </c>
      <c r="C84" s="1" t="s">
        <v>11</v>
      </c>
      <c r="D84" s="1" t="s">
        <v>10</v>
      </c>
      <c r="E84" s="2" t="s">
        <v>104</v>
      </c>
      <c r="F84" s="6"/>
      <c r="G84" s="6"/>
      <c r="H84" s="5">
        <v>1</v>
      </c>
      <c r="I84" s="10"/>
      <c r="J84" s="10"/>
      <c r="K84" s="7">
        <v>1</v>
      </c>
      <c r="N84" t="b">
        <f t="shared" si="8"/>
        <v>1</v>
      </c>
      <c r="O84" s="11" t="b">
        <f t="shared" si="0"/>
        <v>0</v>
      </c>
      <c r="P84" s="11" t="b">
        <f t="shared" si="1"/>
        <v>0</v>
      </c>
      <c r="Q84" s="12"/>
      <c r="R84" s="12"/>
      <c r="S84" s="9">
        <v>1</v>
      </c>
      <c r="T84" s="12" t="b">
        <f t="shared" si="2"/>
        <v>0</v>
      </c>
    </row>
    <row r="85" spans="1:20" ht="56" x14ac:dyDescent="0.15">
      <c r="A85" s="4" t="s">
        <v>102</v>
      </c>
      <c r="B85" s="4">
        <v>3</v>
      </c>
      <c r="C85" s="1" t="s">
        <v>11</v>
      </c>
      <c r="D85" s="1" t="s">
        <v>9</v>
      </c>
      <c r="E85" s="2" t="s">
        <v>105</v>
      </c>
      <c r="F85" s="6"/>
      <c r="G85" s="6"/>
      <c r="H85" s="5">
        <v>1</v>
      </c>
      <c r="I85" s="10"/>
      <c r="J85" s="10"/>
      <c r="K85" s="7">
        <v>1</v>
      </c>
      <c r="N85" t="b">
        <f t="shared" si="8"/>
        <v>1</v>
      </c>
      <c r="O85" s="11" t="b">
        <f t="shared" si="0"/>
        <v>0</v>
      </c>
      <c r="P85" s="11" t="b">
        <f t="shared" si="1"/>
        <v>0</v>
      </c>
      <c r="Q85" s="12"/>
      <c r="R85" s="12"/>
      <c r="S85" s="9">
        <v>1</v>
      </c>
      <c r="T85" s="12" t="b">
        <f t="shared" si="2"/>
        <v>0</v>
      </c>
    </row>
    <row r="86" spans="1:20" ht="42" x14ac:dyDescent="0.15">
      <c r="A86" s="4" t="s">
        <v>102</v>
      </c>
      <c r="B86" s="4">
        <v>4</v>
      </c>
      <c r="C86" s="1" t="s">
        <v>11</v>
      </c>
      <c r="D86" s="1" t="s">
        <v>7</v>
      </c>
      <c r="E86" s="2" t="s">
        <v>106</v>
      </c>
      <c r="F86" s="6"/>
      <c r="G86" s="6"/>
      <c r="H86" s="5">
        <v>1</v>
      </c>
      <c r="I86" s="10"/>
      <c r="J86" s="10"/>
      <c r="K86" s="7">
        <v>1</v>
      </c>
      <c r="N86" t="b">
        <f t="shared" si="8"/>
        <v>1</v>
      </c>
      <c r="O86" s="11" t="b">
        <f t="shared" si="0"/>
        <v>0</v>
      </c>
      <c r="P86" s="11" t="b">
        <f t="shared" si="1"/>
        <v>0</v>
      </c>
      <c r="Q86" s="12"/>
      <c r="R86" s="12"/>
      <c r="S86" s="9">
        <v>1</v>
      </c>
      <c r="T86" s="12" t="b">
        <f t="shared" si="2"/>
        <v>0</v>
      </c>
    </row>
    <row r="87" spans="1:20" ht="42" x14ac:dyDescent="0.15">
      <c r="A87" s="4" t="s">
        <v>102</v>
      </c>
      <c r="B87" s="4">
        <v>5</v>
      </c>
      <c r="C87" s="1" t="s">
        <v>8</v>
      </c>
      <c r="D87" s="1" t="s">
        <v>9</v>
      </c>
      <c r="E87" s="2" t="s">
        <v>107</v>
      </c>
      <c r="F87" s="5">
        <v>1</v>
      </c>
      <c r="G87" s="6"/>
      <c r="H87" s="6"/>
      <c r="I87" s="7">
        <v>1</v>
      </c>
      <c r="J87" s="10"/>
      <c r="K87" s="10"/>
      <c r="N87" t="b">
        <f t="shared" si="8"/>
        <v>1</v>
      </c>
      <c r="O87" s="11" t="b">
        <f t="shared" si="0"/>
        <v>0</v>
      </c>
      <c r="P87" s="11" t="b">
        <f t="shared" si="1"/>
        <v>0</v>
      </c>
      <c r="Q87" s="9">
        <v>1</v>
      </c>
      <c r="R87" s="12"/>
      <c r="S87" s="12"/>
      <c r="T87" s="12" t="b">
        <f t="shared" si="2"/>
        <v>0</v>
      </c>
    </row>
    <row r="88" spans="1:20" ht="42" x14ac:dyDescent="0.15">
      <c r="A88" s="4" t="s">
        <v>102</v>
      </c>
      <c r="B88" s="4">
        <v>6</v>
      </c>
      <c r="C88" s="1" t="s">
        <v>8</v>
      </c>
      <c r="D88" s="1" t="s">
        <v>10</v>
      </c>
      <c r="E88" s="2" t="s">
        <v>108</v>
      </c>
      <c r="F88" s="5">
        <v>1</v>
      </c>
      <c r="G88" s="6"/>
      <c r="H88" s="6"/>
      <c r="I88" s="7">
        <v>1</v>
      </c>
      <c r="J88" s="10"/>
      <c r="K88" s="10"/>
      <c r="N88" t="b">
        <f t="shared" si="8"/>
        <v>1</v>
      </c>
      <c r="O88" s="11" t="b">
        <f t="shared" si="0"/>
        <v>0</v>
      </c>
      <c r="P88" s="11" t="b">
        <f t="shared" si="1"/>
        <v>0</v>
      </c>
      <c r="Q88" s="9">
        <v>1</v>
      </c>
      <c r="R88" s="12"/>
      <c r="S88" s="12"/>
      <c r="T88" s="12" t="b">
        <f t="shared" si="2"/>
        <v>0</v>
      </c>
    </row>
    <row r="89" spans="1:20" ht="42" x14ac:dyDescent="0.15">
      <c r="A89" s="4" t="s">
        <v>102</v>
      </c>
      <c r="B89" s="4">
        <v>7</v>
      </c>
      <c r="C89" s="1" t="s">
        <v>8</v>
      </c>
      <c r="D89" s="1" t="s">
        <v>7</v>
      </c>
      <c r="E89" s="2" t="s">
        <v>109</v>
      </c>
      <c r="F89" s="6"/>
      <c r="G89" s="6"/>
      <c r="H89" s="6"/>
      <c r="I89" s="10"/>
      <c r="J89" s="10"/>
      <c r="K89" s="10"/>
      <c r="N89" t="b">
        <f t="shared" si="8"/>
        <v>1</v>
      </c>
      <c r="O89" s="11" t="b">
        <f t="shared" si="0"/>
        <v>1</v>
      </c>
      <c r="P89" s="11" t="b">
        <f t="shared" si="1"/>
        <v>1</v>
      </c>
      <c r="Q89" s="12"/>
      <c r="R89" s="12"/>
      <c r="S89" s="12"/>
      <c r="T89" s="12" t="b">
        <f t="shared" si="2"/>
        <v>1</v>
      </c>
    </row>
    <row r="90" spans="1:20" ht="42" x14ac:dyDescent="0.15">
      <c r="A90" s="4" t="s">
        <v>102</v>
      </c>
      <c r="B90" s="4">
        <v>8</v>
      </c>
      <c r="C90" s="1" t="s">
        <v>6</v>
      </c>
      <c r="D90" s="1" t="s">
        <v>7</v>
      </c>
      <c r="E90" s="2" t="s">
        <v>110</v>
      </c>
      <c r="F90" s="6"/>
      <c r="G90" s="6"/>
      <c r="H90" s="6"/>
      <c r="I90" s="10"/>
      <c r="J90" s="10"/>
      <c r="K90" s="10"/>
      <c r="N90" t="b">
        <f t="shared" si="8"/>
        <v>1</v>
      </c>
      <c r="O90" s="11" t="b">
        <f t="shared" si="0"/>
        <v>1</v>
      </c>
      <c r="P90" s="11" t="b">
        <f t="shared" si="1"/>
        <v>1</v>
      </c>
      <c r="Q90" s="12"/>
      <c r="R90" s="12"/>
      <c r="S90" s="12"/>
      <c r="T90" s="12" t="b">
        <f t="shared" si="2"/>
        <v>1</v>
      </c>
    </row>
    <row r="91" spans="1:20" ht="42" x14ac:dyDescent="0.15">
      <c r="A91" s="4" t="s">
        <v>102</v>
      </c>
      <c r="B91" s="4">
        <v>9</v>
      </c>
      <c r="C91" s="1" t="s">
        <v>6</v>
      </c>
      <c r="D91" s="1" t="s">
        <v>10</v>
      </c>
      <c r="E91" s="2" t="s">
        <v>111</v>
      </c>
      <c r="F91" s="6"/>
      <c r="G91" s="6"/>
      <c r="H91" s="6"/>
      <c r="I91" s="10"/>
      <c r="J91" s="10"/>
      <c r="K91" s="10"/>
      <c r="N91" t="b">
        <f t="shared" si="8"/>
        <v>1</v>
      </c>
      <c r="O91" s="11" t="b">
        <f t="shared" si="0"/>
        <v>1</v>
      </c>
      <c r="P91" s="11" t="b">
        <f t="shared" si="1"/>
        <v>1</v>
      </c>
      <c r="Q91" s="12"/>
      <c r="R91" s="12"/>
      <c r="S91" s="12"/>
      <c r="T91" s="12" t="b">
        <f t="shared" si="2"/>
        <v>1</v>
      </c>
    </row>
    <row r="92" spans="1:20" ht="42" x14ac:dyDescent="0.15">
      <c r="A92" s="4">
        <v>704550</v>
      </c>
      <c r="B92" s="4">
        <v>1</v>
      </c>
      <c r="C92" s="1" t="s">
        <v>8</v>
      </c>
      <c r="D92" s="1" t="s">
        <v>7</v>
      </c>
      <c r="E92" s="2" t="s">
        <v>112</v>
      </c>
      <c r="F92" s="6"/>
      <c r="G92" s="6"/>
      <c r="H92" s="6"/>
      <c r="I92" s="10"/>
      <c r="J92" s="10"/>
      <c r="K92" s="10"/>
      <c r="N92" t="b">
        <f t="shared" si="8"/>
        <v>1</v>
      </c>
      <c r="O92" s="11" t="b">
        <f t="shared" si="0"/>
        <v>1</v>
      </c>
      <c r="P92" s="11" t="b">
        <f t="shared" si="1"/>
        <v>1</v>
      </c>
      <c r="Q92" s="12"/>
      <c r="R92" s="12"/>
      <c r="S92" s="12"/>
      <c r="T92" s="12" t="b">
        <f t="shared" si="2"/>
        <v>1</v>
      </c>
    </row>
    <row r="93" spans="1:20" ht="42" x14ac:dyDescent="0.15">
      <c r="A93" s="4">
        <v>704550</v>
      </c>
      <c r="B93" s="4">
        <v>2</v>
      </c>
      <c r="C93" s="1" t="s">
        <v>6</v>
      </c>
      <c r="D93" s="1" t="s">
        <v>7</v>
      </c>
      <c r="E93" s="2" t="s">
        <v>113</v>
      </c>
      <c r="F93" s="6"/>
      <c r="G93" s="6"/>
      <c r="H93" s="6"/>
      <c r="I93" s="10"/>
      <c r="J93" s="10"/>
      <c r="K93" s="10"/>
      <c r="N93" t="b">
        <f t="shared" si="8"/>
        <v>1</v>
      </c>
      <c r="O93" s="11" t="b">
        <f t="shared" si="0"/>
        <v>1</v>
      </c>
      <c r="P93" s="11" t="b">
        <f t="shared" si="1"/>
        <v>1</v>
      </c>
      <c r="Q93" s="12"/>
      <c r="R93" s="12"/>
      <c r="S93" s="12"/>
      <c r="T93" s="12" t="b">
        <f t="shared" si="2"/>
        <v>1</v>
      </c>
    </row>
    <row r="94" spans="1:20" ht="56" x14ac:dyDescent="0.15">
      <c r="A94" s="4">
        <v>704550</v>
      </c>
      <c r="B94" s="4">
        <v>3</v>
      </c>
      <c r="C94" s="1" t="s">
        <v>8</v>
      </c>
      <c r="D94" s="1" t="s">
        <v>9</v>
      </c>
      <c r="E94" s="2" t="s">
        <v>114</v>
      </c>
      <c r="F94" s="5">
        <v>1</v>
      </c>
      <c r="G94" s="6"/>
      <c r="H94" s="6"/>
      <c r="I94" s="7">
        <v>1</v>
      </c>
      <c r="J94" s="10"/>
      <c r="K94" s="10"/>
      <c r="N94" t="b">
        <f t="shared" si="8"/>
        <v>1</v>
      </c>
      <c r="O94" s="11" t="b">
        <f t="shared" si="0"/>
        <v>0</v>
      </c>
      <c r="P94" s="11" t="b">
        <f t="shared" si="1"/>
        <v>0</v>
      </c>
      <c r="Q94" s="9">
        <v>1</v>
      </c>
      <c r="R94" s="12"/>
      <c r="S94" s="12"/>
      <c r="T94" s="12" t="b">
        <f t="shared" si="2"/>
        <v>0</v>
      </c>
    </row>
    <row r="95" spans="1:20" ht="42" x14ac:dyDescent="0.15">
      <c r="A95" s="4">
        <v>704550</v>
      </c>
      <c r="B95" s="4">
        <v>4</v>
      </c>
      <c r="C95" s="1" t="s">
        <v>6</v>
      </c>
      <c r="D95" s="1" t="s">
        <v>10</v>
      </c>
      <c r="E95" s="2" t="s">
        <v>115</v>
      </c>
      <c r="F95" s="6"/>
      <c r="G95" s="6"/>
      <c r="H95" s="6"/>
      <c r="I95" s="10"/>
      <c r="J95" s="10"/>
      <c r="K95" s="10"/>
      <c r="N95" t="b">
        <f t="shared" si="8"/>
        <v>1</v>
      </c>
      <c r="O95" s="11" t="b">
        <f t="shared" si="0"/>
        <v>1</v>
      </c>
      <c r="P95" s="11" t="b">
        <f t="shared" si="1"/>
        <v>1</v>
      </c>
      <c r="Q95" s="12"/>
      <c r="R95" s="12"/>
      <c r="S95" s="12"/>
      <c r="T95" s="12" t="b">
        <f t="shared" si="2"/>
        <v>1</v>
      </c>
    </row>
    <row r="96" spans="1:20" ht="42" x14ac:dyDescent="0.15">
      <c r="A96" s="4">
        <v>704550</v>
      </c>
      <c r="B96" s="4">
        <v>5</v>
      </c>
      <c r="C96" s="1" t="s">
        <v>8</v>
      </c>
      <c r="D96" s="1" t="s">
        <v>10</v>
      </c>
      <c r="E96" s="2" t="s">
        <v>116</v>
      </c>
      <c r="F96" s="6"/>
      <c r="G96" s="6"/>
      <c r="H96" s="6"/>
      <c r="I96" s="10"/>
      <c r="J96" s="10"/>
      <c r="K96" s="10"/>
      <c r="N96" t="b">
        <f t="shared" si="8"/>
        <v>1</v>
      </c>
      <c r="O96" s="11" t="b">
        <f t="shared" si="0"/>
        <v>1</v>
      </c>
      <c r="P96" s="11" t="b">
        <f t="shared" si="1"/>
        <v>1</v>
      </c>
      <c r="Q96" s="12"/>
      <c r="R96" s="12"/>
      <c r="S96" s="12"/>
      <c r="T96" s="12" t="b">
        <f t="shared" si="2"/>
        <v>1</v>
      </c>
    </row>
    <row r="97" spans="1:20" ht="42" x14ac:dyDescent="0.15">
      <c r="A97" s="4">
        <v>704550</v>
      </c>
      <c r="B97" s="4">
        <v>6</v>
      </c>
      <c r="C97" s="1" t="s">
        <v>6</v>
      </c>
      <c r="D97" s="1" t="s">
        <v>9</v>
      </c>
      <c r="E97" s="2" t="s">
        <v>117</v>
      </c>
      <c r="F97" s="6"/>
      <c r="G97" s="6"/>
      <c r="H97" s="6"/>
      <c r="I97" s="10"/>
      <c r="J97" s="10"/>
      <c r="K97" s="10"/>
      <c r="N97" t="b">
        <f t="shared" si="8"/>
        <v>1</v>
      </c>
      <c r="O97" s="11" t="b">
        <f t="shared" si="0"/>
        <v>1</v>
      </c>
      <c r="P97" s="11" t="b">
        <f t="shared" si="1"/>
        <v>1</v>
      </c>
      <c r="Q97" s="12"/>
      <c r="R97" s="12"/>
      <c r="S97" s="12"/>
      <c r="T97" s="12" t="b">
        <f t="shared" si="2"/>
        <v>1</v>
      </c>
    </row>
    <row r="98" spans="1:20" ht="42" x14ac:dyDescent="0.15">
      <c r="A98" s="4">
        <v>704550</v>
      </c>
      <c r="B98" s="4">
        <v>7</v>
      </c>
      <c r="C98" s="1" t="s">
        <v>11</v>
      </c>
      <c r="D98" s="1" t="s">
        <v>7</v>
      </c>
      <c r="E98" s="2" t="s">
        <v>118</v>
      </c>
      <c r="F98" s="6"/>
      <c r="G98" s="6"/>
      <c r="H98" s="5">
        <v>1</v>
      </c>
      <c r="I98" s="10"/>
      <c r="J98" s="10"/>
      <c r="K98" s="7">
        <v>1</v>
      </c>
      <c r="N98" t="b">
        <f t="shared" si="8"/>
        <v>1</v>
      </c>
      <c r="O98" s="11" t="b">
        <f t="shared" si="0"/>
        <v>0</v>
      </c>
      <c r="P98" s="11" t="b">
        <f t="shared" si="1"/>
        <v>0</v>
      </c>
      <c r="Q98" s="12"/>
      <c r="R98" s="12"/>
      <c r="S98" s="9">
        <v>1</v>
      </c>
      <c r="T98" s="12" t="b">
        <f t="shared" si="2"/>
        <v>0</v>
      </c>
    </row>
    <row r="99" spans="1:20" ht="56" x14ac:dyDescent="0.15">
      <c r="A99" s="4">
        <v>704550</v>
      </c>
      <c r="B99" s="4">
        <v>8</v>
      </c>
      <c r="C99" s="1" t="s">
        <v>11</v>
      </c>
      <c r="D99" s="1" t="s">
        <v>10</v>
      </c>
      <c r="E99" s="2" t="s">
        <v>119</v>
      </c>
      <c r="F99" s="6"/>
      <c r="G99" s="6"/>
      <c r="H99" s="5">
        <v>1</v>
      </c>
      <c r="I99" s="10"/>
      <c r="J99" s="10"/>
      <c r="K99" s="7">
        <v>1</v>
      </c>
      <c r="N99" t="b">
        <f t="shared" si="8"/>
        <v>1</v>
      </c>
      <c r="O99" s="11" t="b">
        <f t="shared" si="0"/>
        <v>0</v>
      </c>
      <c r="P99" s="11" t="b">
        <f t="shared" si="1"/>
        <v>0</v>
      </c>
      <c r="Q99" s="12"/>
      <c r="R99" s="12"/>
      <c r="S99" s="9">
        <v>1</v>
      </c>
      <c r="T99" s="12" t="b">
        <f t="shared" si="2"/>
        <v>0</v>
      </c>
    </row>
    <row r="100" spans="1:20" ht="56" x14ac:dyDescent="0.15">
      <c r="A100" s="4">
        <v>704550</v>
      </c>
      <c r="B100" s="4">
        <v>9</v>
      </c>
      <c r="C100" s="1" t="s">
        <v>11</v>
      </c>
      <c r="D100" s="1" t="s">
        <v>9</v>
      </c>
      <c r="E100" s="2" t="s">
        <v>120</v>
      </c>
      <c r="F100" s="6"/>
      <c r="G100" s="6"/>
      <c r="H100" s="5">
        <v>1</v>
      </c>
      <c r="I100" s="10"/>
      <c r="J100" s="10"/>
      <c r="K100" s="7">
        <v>1</v>
      </c>
      <c r="N100" t="b">
        <f t="shared" si="8"/>
        <v>1</v>
      </c>
      <c r="O100" s="11" t="b">
        <f t="shared" si="0"/>
        <v>0</v>
      </c>
      <c r="P100" s="11" t="b">
        <f t="shared" si="1"/>
        <v>0</v>
      </c>
      <c r="Q100" s="12"/>
      <c r="R100" s="12"/>
      <c r="S100" s="9">
        <v>1</v>
      </c>
      <c r="T100" s="12" t="b">
        <f t="shared" si="2"/>
        <v>0</v>
      </c>
    </row>
    <row r="101" spans="1:20" ht="42" x14ac:dyDescent="0.15">
      <c r="A101" s="4" t="s">
        <v>121</v>
      </c>
      <c r="B101" s="4">
        <v>1</v>
      </c>
      <c r="C101" s="1" t="s">
        <v>8</v>
      </c>
      <c r="D101" s="1" t="s">
        <v>10</v>
      </c>
      <c r="E101" s="2" t="s">
        <v>122</v>
      </c>
      <c r="F101" s="5">
        <v>1</v>
      </c>
      <c r="G101" s="6"/>
      <c r="H101" s="6"/>
      <c r="I101" s="10"/>
      <c r="J101" s="10"/>
      <c r="K101" s="10"/>
      <c r="N101" t="b">
        <f t="shared" si="8"/>
        <v>0</v>
      </c>
      <c r="O101" s="11" t="b">
        <f t="shared" si="0"/>
        <v>0</v>
      </c>
      <c r="P101" s="11" t="b">
        <f t="shared" si="1"/>
        <v>1</v>
      </c>
      <c r="Q101" s="9">
        <v>1</v>
      </c>
      <c r="R101" s="12"/>
      <c r="S101" s="12"/>
      <c r="T101" s="12" t="b">
        <f t="shared" si="2"/>
        <v>0</v>
      </c>
    </row>
    <row r="102" spans="1:20" ht="42" x14ac:dyDescent="0.15">
      <c r="A102" s="4" t="s">
        <v>121</v>
      </c>
      <c r="B102" s="4">
        <v>2</v>
      </c>
      <c r="C102" s="1" t="s">
        <v>8</v>
      </c>
      <c r="D102" s="1" t="s">
        <v>9</v>
      </c>
      <c r="E102" s="2" t="s">
        <v>123</v>
      </c>
      <c r="F102" s="6"/>
      <c r="G102" s="6"/>
      <c r="H102" s="6"/>
      <c r="I102" s="10"/>
      <c r="J102" s="10"/>
      <c r="K102" s="10"/>
      <c r="N102" t="b">
        <f t="shared" si="8"/>
        <v>1</v>
      </c>
      <c r="O102" s="11" t="b">
        <f t="shared" si="0"/>
        <v>1</v>
      </c>
      <c r="P102" s="11" t="b">
        <f t="shared" si="1"/>
        <v>1</v>
      </c>
      <c r="Q102" s="12"/>
      <c r="R102" s="12"/>
      <c r="S102" s="12"/>
      <c r="T102" s="12" t="b">
        <f t="shared" si="2"/>
        <v>1</v>
      </c>
    </row>
    <row r="103" spans="1:20" ht="56" x14ac:dyDescent="0.15">
      <c r="A103" s="4" t="s">
        <v>121</v>
      </c>
      <c r="B103" s="4">
        <v>3</v>
      </c>
      <c r="C103" s="1" t="s">
        <v>11</v>
      </c>
      <c r="D103" s="1" t="s">
        <v>7</v>
      </c>
      <c r="E103" s="2" t="s">
        <v>124</v>
      </c>
      <c r="F103" s="6"/>
      <c r="G103" s="6"/>
      <c r="H103" s="6"/>
      <c r="I103" s="10"/>
      <c r="J103" s="10"/>
      <c r="K103" s="10"/>
      <c r="N103" t="b">
        <f t="shared" si="8"/>
        <v>1</v>
      </c>
      <c r="O103" s="11" t="b">
        <f t="shared" si="0"/>
        <v>1</v>
      </c>
      <c r="P103" s="11" t="b">
        <f t="shared" si="1"/>
        <v>1</v>
      </c>
      <c r="Q103" s="12"/>
      <c r="R103" s="12"/>
      <c r="S103" s="12"/>
      <c r="T103" s="12" t="b">
        <f t="shared" si="2"/>
        <v>1</v>
      </c>
    </row>
    <row r="104" spans="1:20" ht="56" x14ac:dyDescent="0.15">
      <c r="A104" s="4" t="s">
        <v>121</v>
      </c>
      <c r="B104" s="4">
        <v>4</v>
      </c>
      <c r="C104" s="1" t="s">
        <v>11</v>
      </c>
      <c r="D104" s="1" t="s">
        <v>10</v>
      </c>
      <c r="E104" s="2" t="s">
        <v>125</v>
      </c>
      <c r="F104" s="6"/>
      <c r="G104" s="6"/>
      <c r="H104" s="6"/>
      <c r="I104" s="10"/>
      <c r="J104" s="10"/>
      <c r="K104" s="10"/>
      <c r="N104" t="b">
        <f t="shared" si="8"/>
        <v>1</v>
      </c>
      <c r="O104" s="11" t="b">
        <f t="shared" si="0"/>
        <v>1</v>
      </c>
      <c r="P104" s="11" t="b">
        <f t="shared" si="1"/>
        <v>1</v>
      </c>
      <c r="Q104" s="12"/>
      <c r="R104" s="12"/>
      <c r="S104" s="12"/>
      <c r="T104" s="12" t="b">
        <f t="shared" si="2"/>
        <v>1</v>
      </c>
    </row>
    <row r="105" spans="1:20" ht="42" x14ac:dyDescent="0.15">
      <c r="A105" s="4" t="s">
        <v>121</v>
      </c>
      <c r="B105" s="4">
        <v>5</v>
      </c>
      <c r="C105" s="1" t="s">
        <v>6</v>
      </c>
      <c r="D105" s="1" t="s">
        <v>9</v>
      </c>
      <c r="E105" s="2" t="s">
        <v>126</v>
      </c>
      <c r="F105" s="6"/>
      <c r="G105" s="6"/>
      <c r="H105" s="6"/>
      <c r="I105" s="10"/>
      <c r="J105" s="10"/>
      <c r="K105" s="10"/>
      <c r="N105" t="b">
        <f t="shared" si="8"/>
        <v>1</v>
      </c>
      <c r="O105" s="11" t="b">
        <f t="shared" si="0"/>
        <v>1</v>
      </c>
      <c r="P105" s="11" t="b">
        <f t="shared" si="1"/>
        <v>1</v>
      </c>
      <c r="Q105" s="12"/>
      <c r="R105" s="12"/>
      <c r="S105" s="12"/>
      <c r="T105" s="12" t="b">
        <f t="shared" si="2"/>
        <v>1</v>
      </c>
    </row>
    <row r="106" spans="1:20" ht="42" x14ac:dyDescent="0.15">
      <c r="A106" s="4" t="s">
        <v>121</v>
      </c>
      <c r="B106" s="4">
        <v>6</v>
      </c>
      <c r="C106" s="1" t="s">
        <v>6</v>
      </c>
      <c r="D106" s="1" t="s">
        <v>7</v>
      </c>
      <c r="E106" s="2" t="s">
        <v>127</v>
      </c>
      <c r="F106" s="6"/>
      <c r="G106" s="6"/>
      <c r="H106" s="6"/>
      <c r="I106" s="10"/>
      <c r="J106" s="10"/>
      <c r="K106" s="10"/>
      <c r="N106" t="b">
        <f t="shared" si="8"/>
        <v>1</v>
      </c>
      <c r="O106" s="11" t="b">
        <f t="shared" si="0"/>
        <v>1</v>
      </c>
      <c r="P106" s="11" t="b">
        <f t="shared" si="1"/>
        <v>1</v>
      </c>
      <c r="Q106" s="12"/>
      <c r="R106" s="12"/>
      <c r="S106" s="12"/>
      <c r="T106" s="12" t="b">
        <f t="shared" si="2"/>
        <v>1</v>
      </c>
    </row>
    <row r="107" spans="1:20" ht="56" x14ac:dyDescent="0.15">
      <c r="A107" s="4" t="s">
        <v>121</v>
      </c>
      <c r="B107" s="4">
        <v>7</v>
      </c>
      <c r="C107" s="1" t="s">
        <v>8</v>
      </c>
      <c r="D107" s="1" t="s">
        <v>7</v>
      </c>
      <c r="E107" s="2" t="s">
        <v>128</v>
      </c>
      <c r="F107" s="6"/>
      <c r="G107" s="6"/>
      <c r="H107" s="6"/>
      <c r="I107" s="10"/>
      <c r="J107" s="10"/>
      <c r="K107" s="10"/>
      <c r="N107" t="b">
        <f t="shared" si="8"/>
        <v>1</v>
      </c>
      <c r="O107" s="11" t="b">
        <f t="shared" si="0"/>
        <v>1</v>
      </c>
      <c r="P107" s="11" t="b">
        <f t="shared" si="1"/>
        <v>1</v>
      </c>
      <c r="Q107" s="12"/>
      <c r="R107" s="12"/>
      <c r="S107" s="12"/>
      <c r="T107" s="12" t="b">
        <f t="shared" si="2"/>
        <v>1</v>
      </c>
    </row>
    <row r="108" spans="1:20" ht="42" x14ac:dyDescent="0.15">
      <c r="A108" s="4" t="s">
        <v>121</v>
      </c>
      <c r="B108" s="4">
        <v>8</v>
      </c>
      <c r="C108" s="1" t="s">
        <v>11</v>
      </c>
      <c r="D108" s="1" t="s">
        <v>9</v>
      </c>
      <c r="E108" s="2" t="s">
        <v>129</v>
      </c>
      <c r="F108" s="6"/>
      <c r="G108" s="6"/>
      <c r="H108" s="6"/>
      <c r="I108" s="10"/>
      <c r="J108" s="10"/>
      <c r="K108" s="10"/>
      <c r="N108" t="b">
        <f t="shared" si="8"/>
        <v>1</v>
      </c>
      <c r="O108" s="11" t="b">
        <f t="shared" si="0"/>
        <v>1</v>
      </c>
      <c r="P108" s="11" t="b">
        <f t="shared" si="1"/>
        <v>1</v>
      </c>
      <c r="Q108" s="12"/>
      <c r="R108" s="12"/>
      <c r="S108" s="12"/>
      <c r="T108" s="12" t="b">
        <f t="shared" si="2"/>
        <v>1</v>
      </c>
    </row>
    <row r="109" spans="1:20" ht="56" x14ac:dyDescent="0.15">
      <c r="A109" s="4" t="s">
        <v>121</v>
      </c>
      <c r="B109" s="4">
        <v>9</v>
      </c>
      <c r="C109" s="1" t="s">
        <v>6</v>
      </c>
      <c r="D109" s="1" t="s">
        <v>10</v>
      </c>
      <c r="E109" s="2" t="s">
        <v>130</v>
      </c>
      <c r="F109" s="6"/>
      <c r="G109" s="6"/>
      <c r="H109" s="6"/>
      <c r="I109" s="10"/>
      <c r="J109" s="10"/>
      <c r="K109" s="10"/>
      <c r="N109" t="b">
        <f t="shared" si="8"/>
        <v>1</v>
      </c>
      <c r="O109" s="11" t="b">
        <f t="shared" si="0"/>
        <v>1</v>
      </c>
      <c r="P109" s="11" t="b">
        <f t="shared" si="1"/>
        <v>1</v>
      </c>
      <c r="Q109" s="12"/>
      <c r="R109" s="12"/>
      <c r="S109" s="12"/>
      <c r="T109" s="12" t="b">
        <f t="shared" si="2"/>
        <v>1</v>
      </c>
    </row>
    <row r="110" spans="1:20" ht="70" x14ac:dyDescent="0.15">
      <c r="A110" s="4" t="s">
        <v>131</v>
      </c>
      <c r="B110" s="4">
        <v>1</v>
      </c>
      <c r="C110" s="1" t="s">
        <v>6</v>
      </c>
      <c r="D110" s="1" t="s">
        <v>7</v>
      </c>
      <c r="E110" s="2" t="s">
        <v>132</v>
      </c>
      <c r="F110" s="6"/>
      <c r="G110" s="6"/>
      <c r="H110" s="6"/>
      <c r="I110" s="10"/>
      <c r="J110" s="10"/>
      <c r="K110" s="10"/>
      <c r="N110" t="b">
        <f t="shared" si="8"/>
        <v>1</v>
      </c>
      <c r="O110" s="11" t="b">
        <f t="shared" si="0"/>
        <v>1</v>
      </c>
      <c r="P110" s="11" t="b">
        <f t="shared" si="1"/>
        <v>1</v>
      </c>
      <c r="Q110" s="12"/>
      <c r="R110" s="12"/>
      <c r="S110" s="12"/>
      <c r="T110" s="12" t="b">
        <f t="shared" si="2"/>
        <v>1</v>
      </c>
    </row>
    <row r="111" spans="1:20" ht="84" x14ac:dyDescent="0.15">
      <c r="A111" s="4" t="s">
        <v>131</v>
      </c>
      <c r="B111" s="4">
        <v>2</v>
      </c>
      <c r="C111" s="1" t="s">
        <v>11</v>
      </c>
      <c r="D111" s="1" t="s">
        <v>9</v>
      </c>
      <c r="E111" s="2" t="s">
        <v>133</v>
      </c>
      <c r="F111" s="6"/>
      <c r="G111" s="6"/>
      <c r="H111" s="5">
        <v>1</v>
      </c>
      <c r="I111" s="10"/>
      <c r="J111" s="10"/>
      <c r="K111" s="7">
        <v>1</v>
      </c>
      <c r="N111" t="b">
        <f t="shared" si="8"/>
        <v>1</v>
      </c>
      <c r="O111" s="11" t="b">
        <f t="shared" si="0"/>
        <v>0</v>
      </c>
      <c r="P111" s="11" t="b">
        <f t="shared" si="1"/>
        <v>0</v>
      </c>
      <c r="Q111" s="12"/>
      <c r="R111" s="12"/>
      <c r="S111" s="9">
        <v>1</v>
      </c>
      <c r="T111" s="12" t="b">
        <f t="shared" si="2"/>
        <v>0</v>
      </c>
    </row>
    <row r="112" spans="1:20" ht="70" x14ac:dyDescent="0.15">
      <c r="A112" s="4" t="s">
        <v>131</v>
      </c>
      <c r="B112" s="4">
        <v>3</v>
      </c>
      <c r="C112" s="1" t="s">
        <v>11</v>
      </c>
      <c r="D112" s="1" t="s">
        <v>7</v>
      </c>
      <c r="E112" s="2" t="s">
        <v>134</v>
      </c>
      <c r="F112" s="6"/>
      <c r="G112" s="6"/>
      <c r="H112" s="5">
        <v>1</v>
      </c>
      <c r="I112" s="10"/>
      <c r="J112" s="10"/>
      <c r="K112" s="7">
        <v>1</v>
      </c>
      <c r="N112" t="b">
        <f t="shared" si="8"/>
        <v>1</v>
      </c>
      <c r="O112" s="11" t="b">
        <f t="shared" si="0"/>
        <v>0</v>
      </c>
      <c r="P112" s="11" t="b">
        <f t="shared" si="1"/>
        <v>0</v>
      </c>
      <c r="Q112" s="12"/>
      <c r="R112" s="12"/>
      <c r="S112" s="9">
        <v>1</v>
      </c>
      <c r="T112" s="12" t="b">
        <f t="shared" si="2"/>
        <v>0</v>
      </c>
    </row>
    <row r="113" spans="1:20" ht="56" x14ac:dyDescent="0.15">
      <c r="A113" s="4" t="s">
        <v>131</v>
      </c>
      <c r="B113" s="4">
        <v>4</v>
      </c>
      <c r="C113" s="1" t="s">
        <v>11</v>
      </c>
      <c r="D113" s="1" t="s">
        <v>10</v>
      </c>
      <c r="E113" s="2" t="s">
        <v>135</v>
      </c>
      <c r="F113" s="6"/>
      <c r="G113" s="6"/>
      <c r="H113" s="5">
        <v>1</v>
      </c>
      <c r="I113" s="10"/>
      <c r="J113" s="10"/>
      <c r="K113" s="7">
        <v>1</v>
      </c>
      <c r="N113" t="b">
        <f t="shared" si="8"/>
        <v>1</v>
      </c>
      <c r="O113" s="11" t="b">
        <f t="shared" si="0"/>
        <v>0</v>
      </c>
      <c r="P113" s="11" t="b">
        <f t="shared" si="1"/>
        <v>0</v>
      </c>
      <c r="Q113" s="12"/>
      <c r="R113" s="12"/>
      <c r="S113" s="9">
        <v>1</v>
      </c>
      <c r="T113" s="12" t="b">
        <f t="shared" si="2"/>
        <v>0</v>
      </c>
    </row>
    <row r="114" spans="1:20" ht="70" x14ac:dyDescent="0.15">
      <c r="A114" s="4" t="s">
        <v>131</v>
      </c>
      <c r="B114" s="4">
        <v>5</v>
      </c>
      <c r="C114" s="1" t="s">
        <v>6</v>
      </c>
      <c r="D114" s="1" t="s">
        <v>10</v>
      </c>
      <c r="E114" s="2" t="s">
        <v>136</v>
      </c>
      <c r="F114" s="6"/>
      <c r="G114" s="6"/>
      <c r="H114" s="6"/>
      <c r="I114" s="10"/>
      <c r="J114" s="10"/>
      <c r="K114" s="10"/>
      <c r="N114" t="b">
        <f t="shared" si="8"/>
        <v>1</v>
      </c>
      <c r="O114" s="11" t="b">
        <f t="shared" si="0"/>
        <v>1</v>
      </c>
      <c r="P114" s="11" t="b">
        <f t="shared" si="1"/>
        <v>1</v>
      </c>
      <c r="Q114" s="12"/>
      <c r="R114" s="12"/>
      <c r="S114" s="12"/>
      <c r="T114" s="12" t="b">
        <f t="shared" si="2"/>
        <v>1</v>
      </c>
    </row>
    <row r="115" spans="1:20" ht="42" x14ac:dyDescent="0.15">
      <c r="A115" s="4" t="s">
        <v>131</v>
      </c>
      <c r="B115" s="4">
        <v>6</v>
      </c>
      <c r="C115" s="1" t="s">
        <v>8</v>
      </c>
      <c r="D115" s="1" t="s">
        <v>10</v>
      </c>
      <c r="E115" s="2" t="s">
        <v>137</v>
      </c>
      <c r="F115" s="5">
        <v>1</v>
      </c>
      <c r="G115" s="6"/>
      <c r="H115" s="6"/>
      <c r="I115" s="7">
        <v>1</v>
      </c>
      <c r="J115" s="10"/>
      <c r="K115" s="10"/>
      <c r="N115" t="b">
        <f t="shared" si="8"/>
        <v>1</v>
      </c>
      <c r="O115" s="11" t="b">
        <f t="shared" si="0"/>
        <v>0</v>
      </c>
      <c r="P115" s="11" t="b">
        <f t="shared" si="1"/>
        <v>0</v>
      </c>
      <c r="Q115" s="9">
        <v>1</v>
      </c>
      <c r="R115" s="12"/>
      <c r="S115" s="12"/>
      <c r="T115" s="12" t="b">
        <f t="shared" si="2"/>
        <v>0</v>
      </c>
    </row>
    <row r="116" spans="1:20" ht="70" x14ac:dyDescent="0.15">
      <c r="A116" s="4" t="s">
        <v>131</v>
      </c>
      <c r="B116" s="4">
        <v>7</v>
      </c>
      <c r="C116" s="1" t="s">
        <v>8</v>
      </c>
      <c r="D116" s="1" t="s">
        <v>7</v>
      </c>
      <c r="E116" s="2" t="s">
        <v>138</v>
      </c>
      <c r="F116" s="6"/>
      <c r="G116" s="6"/>
      <c r="H116" s="6"/>
      <c r="I116" s="10"/>
      <c r="J116" s="10"/>
      <c r="K116" s="10"/>
      <c r="N116" t="b">
        <f t="shared" si="8"/>
        <v>1</v>
      </c>
      <c r="O116" s="11" t="b">
        <f t="shared" si="0"/>
        <v>1</v>
      </c>
      <c r="P116" s="11" t="b">
        <f t="shared" si="1"/>
        <v>1</v>
      </c>
      <c r="Q116" s="12"/>
      <c r="R116" s="12"/>
      <c r="S116" s="12"/>
      <c r="T116" s="12" t="b">
        <f t="shared" si="2"/>
        <v>1</v>
      </c>
    </row>
    <row r="117" spans="1:20" ht="70" x14ac:dyDescent="0.15">
      <c r="A117" s="4" t="s">
        <v>131</v>
      </c>
      <c r="B117" s="4">
        <v>8</v>
      </c>
      <c r="C117" s="1" t="s">
        <v>8</v>
      </c>
      <c r="D117" s="1" t="s">
        <v>9</v>
      </c>
      <c r="E117" s="2" t="s">
        <v>139</v>
      </c>
      <c r="F117" s="6"/>
      <c r="G117" s="6"/>
      <c r="H117" s="6"/>
      <c r="I117" s="10"/>
      <c r="J117" s="10"/>
      <c r="K117" s="10"/>
      <c r="N117" t="b">
        <f t="shared" si="8"/>
        <v>1</v>
      </c>
      <c r="O117" s="11" t="b">
        <f t="shared" si="0"/>
        <v>1</v>
      </c>
      <c r="P117" s="11" t="b">
        <f t="shared" si="1"/>
        <v>1</v>
      </c>
      <c r="Q117" s="12"/>
      <c r="R117" s="12"/>
      <c r="S117" s="12"/>
      <c r="T117" s="12" t="b">
        <f t="shared" si="2"/>
        <v>1</v>
      </c>
    </row>
    <row r="118" spans="1:20" ht="70" x14ac:dyDescent="0.15">
      <c r="A118" s="4" t="s">
        <v>131</v>
      </c>
      <c r="B118" s="4">
        <v>9</v>
      </c>
      <c r="C118" s="1" t="s">
        <v>6</v>
      </c>
      <c r="D118" s="1" t="s">
        <v>9</v>
      </c>
      <c r="E118" s="2" t="s">
        <v>140</v>
      </c>
      <c r="F118" s="6"/>
      <c r="G118" s="6"/>
      <c r="H118" s="6"/>
      <c r="I118" s="10"/>
      <c r="J118" s="10"/>
      <c r="K118" s="10"/>
      <c r="N118" t="b">
        <f t="shared" si="8"/>
        <v>1</v>
      </c>
      <c r="O118" s="11" t="b">
        <f t="shared" si="0"/>
        <v>1</v>
      </c>
      <c r="P118" s="11" t="b">
        <f t="shared" si="1"/>
        <v>1</v>
      </c>
      <c r="Q118" s="12"/>
      <c r="R118" s="12"/>
      <c r="S118" s="12"/>
      <c r="T118" s="12" t="b">
        <f t="shared" si="2"/>
        <v>1</v>
      </c>
    </row>
    <row r="119" spans="1:20" ht="56" x14ac:dyDescent="0.15">
      <c r="A119" s="4" t="s">
        <v>141</v>
      </c>
      <c r="B119" s="4">
        <v>1</v>
      </c>
      <c r="C119" s="1" t="s">
        <v>8</v>
      </c>
      <c r="D119" s="1" t="s">
        <v>7</v>
      </c>
      <c r="E119" s="2" t="s">
        <v>142</v>
      </c>
      <c r="F119" s="6"/>
      <c r="G119" s="6"/>
      <c r="H119" s="6"/>
      <c r="I119" s="10"/>
      <c r="J119" s="10"/>
      <c r="K119" s="10"/>
      <c r="N119" t="b">
        <f t="shared" si="8"/>
        <v>1</v>
      </c>
      <c r="O119" s="11" t="b">
        <f t="shared" si="0"/>
        <v>1</v>
      </c>
      <c r="P119" s="11" t="b">
        <f t="shared" si="1"/>
        <v>1</v>
      </c>
      <c r="Q119" s="12"/>
      <c r="R119" s="12"/>
      <c r="S119" s="12"/>
      <c r="T119" s="12" t="b">
        <f t="shared" si="2"/>
        <v>1</v>
      </c>
    </row>
    <row r="120" spans="1:20" ht="56" x14ac:dyDescent="0.15">
      <c r="A120" s="4" t="s">
        <v>141</v>
      </c>
      <c r="B120" s="4">
        <v>2</v>
      </c>
      <c r="C120" s="1" t="s">
        <v>11</v>
      </c>
      <c r="D120" s="1" t="s">
        <v>9</v>
      </c>
      <c r="E120" s="2" t="s">
        <v>143</v>
      </c>
      <c r="F120" s="6"/>
      <c r="G120" s="6"/>
      <c r="H120" s="6"/>
      <c r="I120" s="10"/>
      <c r="J120" s="10"/>
      <c r="K120" s="10"/>
      <c r="N120" t="b">
        <f t="shared" si="8"/>
        <v>1</v>
      </c>
      <c r="O120" s="11" t="b">
        <f t="shared" si="0"/>
        <v>1</v>
      </c>
      <c r="P120" s="11" t="b">
        <f t="shared" si="1"/>
        <v>1</v>
      </c>
      <c r="Q120" s="12"/>
      <c r="R120" s="12"/>
      <c r="S120" s="12"/>
      <c r="T120" s="12" t="b">
        <f t="shared" si="2"/>
        <v>1</v>
      </c>
    </row>
    <row r="121" spans="1:20" ht="56" x14ac:dyDescent="0.15">
      <c r="A121" s="4" t="s">
        <v>141</v>
      </c>
      <c r="B121" s="4">
        <v>3</v>
      </c>
      <c r="C121" s="1" t="s">
        <v>6</v>
      </c>
      <c r="D121" s="1" t="s">
        <v>10</v>
      </c>
      <c r="E121" s="2" t="s">
        <v>144</v>
      </c>
      <c r="F121" s="6"/>
      <c r="G121" s="6"/>
      <c r="H121" s="6"/>
      <c r="I121" s="10"/>
      <c r="J121" s="10"/>
      <c r="K121" s="10"/>
      <c r="N121" t="b">
        <f t="shared" si="8"/>
        <v>1</v>
      </c>
      <c r="O121" s="11" t="b">
        <f t="shared" si="0"/>
        <v>1</v>
      </c>
      <c r="P121" s="11" t="b">
        <f t="shared" si="1"/>
        <v>1</v>
      </c>
      <c r="Q121" s="12"/>
      <c r="R121" s="12"/>
      <c r="S121" s="12"/>
      <c r="T121" s="12" t="b">
        <f t="shared" si="2"/>
        <v>1</v>
      </c>
    </row>
    <row r="122" spans="1:20" ht="56" x14ac:dyDescent="0.15">
      <c r="A122" s="4" t="s">
        <v>141</v>
      </c>
      <c r="B122" s="4">
        <v>4</v>
      </c>
      <c r="C122" s="1" t="s">
        <v>11</v>
      </c>
      <c r="D122" s="1" t="s">
        <v>7</v>
      </c>
      <c r="E122" s="2" t="s">
        <v>145</v>
      </c>
      <c r="F122" s="6"/>
      <c r="G122" s="6"/>
      <c r="H122" s="6"/>
      <c r="I122" s="10"/>
      <c r="J122" s="10"/>
      <c r="K122" s="10"/>
      <c r="N122" t="b">
        <f t="shared" si="8"/>
        <v>1</v>
      </c>
      <c r="O122" s="11" t="b">
        <f t="shared" si="0"/>
        <v>1</v>
      </c>
      <c r="P122" s="11" t="b">
        <f t="shared" si="1"/>
        <v>1</v>
      </c>
      <c r="Q122" s="12"/>
      <c r="R122" s="12"/>
      <c r="S122" s="12"/>
      <c r="T122" s="12" t="b">
        <f t="shared" si="2"/>
        <v>1</v>
      </c>
    </row>
    <row r="123" spans="1:20" ht="56" x14ac:dyDescent="0.15">
      <c r="A123" s="4" t="s">
        <v>141</v>
      </c>
      <c r="B123" s="4">
        <v>5</v>
      </c>
      <c r="C123" s="1" t="s">
        <v>6</v>
      </c>
      <c r="D123" s="1" t="s">
        <v>7</v>
      </c>
      <c r="E123" s="2" t="s">
        <v>146</v>
      </c>
      <c r="F123" s="6"/>
      <c r="G123" s="6"/>
      <c r="H123" s="6"/>
      <c r="I123" s="10"/>
      <c r="J123" s="10"/>
      <c r="K123" s="10"/>
      <c r="N123" t="b">
        <f t="shared" si="8"/>
        <v>1</v>
      </c>
      <c r="O123" s="11" t="b">
        <f t="shared" si="0"/>
        <v>1</v>
      </c>
      <c r="P123" s="11" t="b">
        <f t="shared" si="1"/>
        <v>1</v>
      </c>
      <c r="Q123" s="12"/>
      <c r="R123" s="12"/>
      <c r="S123" s="12"/>
      <c r="T123" s="12" t="b">
        <f t="shared" si="2"/>
        <v>1</v>
      </c>
    </row>
    <row r="124" spans="1:20" ht="42" x14ac:dyDescent="0.15">
      <c r="A124" s="4" t="s">
        <v>141</v>
      </c>
      <c r="B124" s="4">
        <v>6</v>
      </c>
      <c r="C124" s="1" t="s">
        <v>8</v>
      </c>
      <c r="D124" s="1" t="s">
        <v>9</v>
      </c>
      <c r="E124" s="2" t="s">
        <v>147</v>
      </c>
      <c r="F124" s="6"/>
      <c r="G124" s="6"/>
      <c r="H124" s="6"/>
      <c r="I124" s="10"/>
      <c r="J124" s="10"/>
      <c r="K124" s="10"/>
      <c r="N124" t="b">
        <f t="shared" si="8"/>
        <v>1</v>
      </c>
      <c r="O124" s="11" t="b">
        <f t="shared" si="0"/>
        <v>1</v>
      </c>
      <c r="P124" s="11" t="b">
        <f t="shared" si="1"/>
        <v>1</v>
      </c>
      <c r="Q124" s="12"/>
      <c r="R124" s="12"/>
      <c r="S124" s="12"/>
      <c r="T124" s="12" t="b">
        <f t="shared" si="2"/>
        <v>1</v>
      </c>
    </row>
    <row r="125" spans="1:20" ht="56" x14ac:dyDescent="0.15">
      <c r="A125" s="4" t="s">
        <v>141</v>
      </c>
      <c r="B125" s="4">
        <v>7</v>
      </c>
      <c r="C125" s="1" t="s">
        <v>8</v>
      </c>
      <c r="D125" s="1" t="s">
        <v>10</v>
      </c>
      <c r="E125" s="2" t="s">
        <v>148</v>
      </c>
      <c r="F125" s="6"/>
      <c r="G125" s="6"/>
      <c r="H125" s="6"/>
      <c r="I125" s="10"/>
      <c r="J125" s="10"/>
      <c r="K125" s="10"/>
      <c r="N125" t="b">
        <f t="shared" si="8"/>
        <v>1</v>
      </c>
      <c r="O125" s="11" t="b">
        <f t="shared" si="0"/>
        <v>1</v>
      </c>
      <c r="P125" s="11" t="b">
        <f t="shared" si="1"/>
        <v>1</v>
      </c>
      <c r="Q125" s="12"/>
      <c r="R125" s="12"/>
      <c r="S125" s="12"/>
      <c r="T125" s="12" t="b">
        <f t="shared" si="2"/>
        <v>1</v>
      </c>
    </row>
    <row r="126" spans="1:20" ht="56" x14ac:dyDescent="0.15">
      <c r="A126" s="4" t="s">
        <v>141</v>
      </c>
      <c r="B126" s="4">
        <v>8</v>
      </c>
      <c r="C126" s="1" t="s">
        <v>6</v>
      </c>
      <c r="D126" s="1" t="s">
        <v>9</v>
      </c>
      <c r="E126" s="2" t="s">
        <v>149</v>
      </c>
      <c r="F126" s="6"/>
      <c r="G126" s="6"/>
      <c r="H126" s="6"/>
      <c r="I126" s="10"/>
      <c r="J126" s="10"/>
      <c r="K126" s="10"/>
      <c r="N126" t="b">
        <f t="shared" si="8"/>
        <v>1</v>
      </c>
      <c r="O126" s="11" t="b">
        <f t="shared" si="0"/>
        <v>1</v>
      </c>
      <c r="P126" s="11" t="b">
        <f t="shared" si="1"/>
        <v>1</v>
      </c>
      <c r="Q126" s="12"/>
      <c r="R126" s="12"/>
      <c r="S126" s="12"/>
      <c r="T126" s="12" t="b">
        <f t="shared" si="2"/>
        <v>1</v>
      </c>
    </row>
    <row r="127" spans="1:20" ht="56" x14ac:dyDescent="0.15">
      <c r="A127" s="4" t="s">
        <v>141</v>
      </c>
      <c r="B127" s="4">
        <v>9</v>
      </c>
      <c r="C127" s="1" t="s">
        <v>11</v>
      </c>
      <c r="D127" s="1" t="s">
        <v>10</v>
      </c>
      <c r="E127" s="2" t="s">
        <v>150</v>
      </c>
      <c r="F127" s="6"/>
      <c r="G127" s="6"/>
      <c r="H127" s="6"/>
      <c r="I127" s="10"/>
      <c r="J127" s="10"/>
      <c r="K127" s="10"/>
      <c r="N127" t="b">
        <f t="shared" si="8"/>
        <v>1</v>
      </c>
      <c r="O127" s="11" t="b">
        <f t="shared" si="0"/>
        <v>1</v>
      </c>
      <c r="P127" s="11" t="b">
        <f t="shared" si="1"/>
        <v>1</v>
      </c>
      <c r="Q127" s="12"/>
      <c r="R127" s="12"/>
      <c r="S127" s="12"/>
      <c r="T127" s="12" t="b">
        <f t="shared" si="2"/>
        <v>1</v>
      </c>
    </row>
    <row r="128" spans="1:20" ht="112" x14ac:dyDescent="0.15">
      <c r="A128" s="4" t="s">
        <v>151</v>
      </c>
      <c r="B128" s="4">
        <v>1</v>
      </c>
      <c r="C128" s="1" t="s">
        <v>8</v>
      </c>
      <c r="D128" s="1" t="s">
        <v>7</v>
      </c>
      <c r="E128" s="2" t="s">
        <v>152</v>
      </c>
      <c r="F128" s="6"/>
      <c r="G128" s="6"/>
      <c r="H128" s="6"/>
      <c r="I128" s="10"/>
      <c r="J128" s="10"/>
      <c r="K128" s="10"/>
      <c r="N128" t="b">
        <f t="shared" si="8"/>
        <v>1</v>
      </c>
      <c r="O128" s="11" t="b">
        <f t="shared" si="0"/>
        <v>1</v>
      </c>
      <c r="P128" s="11" t="b">
        <f t="shared" si="1"/>
        <v>1</v>
      </c>
      <c r="Q128" s="12"/>
      <c r="R128" s="12"/>
      <c r="S128" s="12"/>
      <c r="T128" s="12" t="b">
        <f t="shared" si="2"/>
        <v>1</v>
      </c>
    </row>
    <row r="129" spans="1:20" ht="112" x14ac:dyDescent="0.15">
      <c r="A129" s="4" t="s">
        <v>151</v>
      </c>
      <c r="B129" s="4">
        <v>2</v>
      </c>
      <c r="C129" s="1" t="s">
        <v>8</v>
      </c>
      <c r="D129" s="1" t="s">
        <v>9</v>
      </c>
      <c r="E129" s="2" t="s">
        <v>153</v>
      </c>
      <c r="F129" s="6"/>
      <c r="G129" s="6"/>
      <c r="H129" s="6"/>
      <c r="I129" s="10"/>
      <c r="J129" s="10"/>
      <c r="K129" s="10"/>
      <c r="N129" t="b">
        <f t="shared" si="8"/>
        <v>1</v>
      </c>
      <c r="O129" s="11" t="b">
        <f t="shared" si="0"/>
        <v>1</v>
      </c>
      <c r="P129" s="11" t="b">
        <f t="shared" si="1"/>
        <v>1</v>
      </c>
      <c r="Q129" s="12"/>
      <c r="R129" s="12"/>
      <c r="S129" s="12"/>
      <c r="T129" s="12" t="b">
        <f t="shared" si="2"/>
        <v>1</v>
      </c>
    </row>
    <row r="130" spans="1:20" ht="84" x14ac:dyDescent="0.15">
      <c r="A130" s="4" t="s">
        <v>151</v>
      </c>
      <c r="B130" s="4">
        <v>3</v>
      </c>
      <c r="C130" s="1" t="s">
        <v>11</v>
      </c>
      <c r="D130" s="1" t="s">
        <v>7</v>
      </c>
      <c r="E130" s="2" t="s">
        <v>154</v>
      </c>
      <c r="F130" s="6"/>
      <c r="G130" s="6"/>
      <c r="H130" s="6"/>
      <c r="I130" s="10"/>
      <c r="J130" s="10"/>
      <c r="K130" s="10"/>
      <c r="N130" t="b">
        <f t="shared" si="8"/>
        <v>1</v>
      </c>
      <c r="O130" s="11" t="b">
        <f t="shared" si="0"/>
        <v>1</v>
      </c>
      <c r="P130" s="11" t="b">
        <f t="shared" si="1"/>
        <v>1</v>
      </c>
      <c r="Q130" s="12"/>
      <c r="R130" s="12"/>
      <c r="S130" s="12"/>
      <c r="T130" s="12" t="b">
        <f t="shared" si="2"/>
        <v>1</v>
      </c>
    </row>
    <row r="131" spans="1:20" ht="56" x14ac:dyDescent="0.15">
      <c r="A131" s="4" t="s">
        <v>151</v>
      </c>
      <c r="B131" s="4">
        <v>4</v>
      </c>
      <c r="C131" s="1" t="s">
        <v>11</v>
      </c>
      <c r="D131" s="1" t="s">
        <v>9</v>
      </c>
      <c r="E131" s="2" t="s">
        <v>155</v>
      </c>
      <c r="F131" s="6"/>
      <c r="G131" s="6"/>
      <c r="H131" s="6"/>
      <c r="I131" s="10"/>
      <c r="J131" s="10"/>
      <c r="K131" s="10"/>
      <c r="N131" t="b">
        <f t="shared" ref="N131:N181" si="9">AND((F131=I131),(G131=J131),(H131=K131))</f>
        <v>1</v>
      </c>
      <c r="O131" s="11" t="b">
        <f t="shared" si="0"/>
        <v>1</v>
      </c>
      <c r="P131" s="11" t="b">
        <f t="shared" si="1"/>
        <v>1</v>
      </c>
      <c r="Q131" s="12"/>
      <c r="R131" s="12"/>
      <c r="S131" s="12"/>
      <c r="T131" s="12" t="b">
        <f t="shared" si="2"/>
        <v>1</v>
      </c>
    </row>
    <row r="132" spans="1:20" ht="84" x14ac:dyDescent="0.15">
      <c r="A132" s="4" t="s">
        <v>151</v>
      </c>
      <c r="B132" s="4">
        <v>5</v>
      </c>
      <c r="C132" s="1" t="s">
        <v>6</v>
      </c>
      <c r="D132" s="1" t="s">
        <v>10</v>
      </c>
      <c r="E132" s="2" t="s">
        <v>156</v>
      </c>
      <c r="F132" s="6"/>
      <c r="G132" s="6"/>
      <c r="H132" s="6"/>
      <c r="I132" s="10"/>
      <c r="J132" s="10"/>
      <c r="K132" s="10"/>
      <c r="N132" t="b">
        <f t="shared" si="9"/>
        <v>1</v>
      </c>
      <c r="O132" s="11" t="b">
        <f t="shared" si="0"/>
        <v>1</v>
      </c>
      <c r="P132" s="11" t="b">
        <f t="shared" si="1"/>
        <v>1</v>
      </c>
      <c r="Q132" s="12"/>
      <c r="R132" s="12"/>
      <c r="S132" s="12"/>
      <c r="T132" s="12" t="b">
        <f t="shared" si="2"/>
        <v>1</v>
      </c>
    </row>
    <row r="133" spans="1:20" ht="56" x14ac:dyDescent="0.15">
      <c r="A133" s="4" t="s">
        <v>151</v>
      </c>
      <c r="B133" s="4">
        <v>6</v>
      </c>
      <c r="C133" s="1" t="s">
        <v>6</v>
      </c>
      <c r="D133" s="1" t="s">
        <v>7</v>
      </c>
      <c r="E133" s="2" t="s">
        <v>157</v>
      </c>
      <c r="F133" s="6"/>
      <c r="G133" s="6"/>
      <c r="H133" s="6"/>
      <c r="I133" s="10"/>
      <c r="J133" s="10"/>
      <c r="K133" s="10"/>
      <c r="N133" t="b">
        <f t="shared" si="9"/>
        <v>1</v>
      </c>
      <c r="O133" s="11" t="b">
        <f t="shared" si="0"/>
        <v>1</v>
      </c>
      <c r="P133" s="11" t="b">
        <f t="shared" si="1"/>
        <v>1</v>
      </c>
      <c r="Q133" s="12"/>
      <c r="R133" s="12"/>
      <c r="S133" s="12"/>
      <c r="T133" s="12" t="b">
        <f t="shared" si="2"/>
        <v>1</v>
      </c>
    </row>
    <row r="134" spans="1:20" ht="56" x14ac:dyDescent="0.15">
      <c r="A134" s="4" t="s">
        <v>151</v>
      </c>
      <c r="B134" s="4">
        <v>7</v>
      </c>
      <c r="C134" s="1" t="s">
        <v>8</v>
      </c>
      <c r="D134" s="1" t="s">
        <v>10</v>
      </c>
      <c r="E134" s="2" t="s">
        <v>158</v>
      </c>
      <c r="F134" s="6"/>
      <c r="G134" s="6"/>
      <c r="H134" s="6"/>
      <c r="I134" s="10"/>
      <c r="J134" s="10"/>
      <c r="K134" s="10"/>
      <c r="N134" t="b">
        <f t="shared" si="9"/>
        <v>1</v>
      </c>
      <c r="O134" s="11" t="b">
        <f t="shared" si="0"/>
        <v>1</v>
      </c>
      <c r="P134" s="11" t="b">
        <f t="shared" si="1"/>
        <v>1</v>
      </c>
      <c r="Q134" s="12"/>
      <c r="R134" s="12"/>
      <c r="S134" s="12"/>
      <c r="T134" s="12" t="b">
        <f t="shared" si="2"/>
        <v>1</v>
      </c>
    </row>
    <row r="135" spans="1:20" ht="56" x14ac:dyDescent="0.15">
      <c r="A135" s="4" t="s">
        <v>151</v>
      </c>
      <c r="B135" s="4">
        <v>8</v>
      </c>
      <c r="C135" s="1" t="s">
        <v>11</v>
      </c>
      <c r="D135" s="1" t="s">
        <v>10</v>
      </c>
      <c r="E135" s="2" t="s">
        <v>159</v>
      </c>
      <c r="F135" s="6"/>
      <c r="G135" s="6"/>
      <c r="H135" s="6"/>
      <c r="I135" s="10"/>
      <c r="J135" s="10"/>
      <c r="K135" s="10"/>
      <c r="N135" t="b">
        <f t="shared" si="9"/>
        <v>1</v>
      </c>
      <c r="O135" s="11" t="b">
        <f t="shared" si="0"/>
        <v>1</v>
      </c>
      <c r="P135" s="11" t="b">
        <f t="shared" si="1"/>
        <v>1</v>
      </c>
      <c r="Q135" s="12"/>
      <c r="R135" s="12"/>
      <c r="S135" s="12"/>
      <c r="T135" s="12" t="b">
        <f t="shared" si="2"/>
        <v>1</v>
      </c>
    </row>
    <row r="136" spans="1:20" ht="56" x14ac:dyDescent="0.15">
      <c r="A136" s="4" t="s">
        <v>151</v>
      </c>
      <c r="B136" s="4">
        <v>9</v>
      </c>
      <c r="C136" s="1" t="s">
        <v>6</v>
      </c>
      <c r="D136" s="1" t="s">
        <v>9</v>
      </c>
      <c r="E136" s="2" t="s">
        <v>160</v>
      </c>
      <c r="F136" s="6"/>
      <c r="G136" s="6"/>
      <c r="H136" s="6"/>
      <c r="I136" s="10"/>
      <c r="J136" s="10"/>
      <c r="K136" s="10"/>
      <c r="N136" t="b">
        <f t="shared" si="9"/>
        <v>1</v>
      </c>
      <c r="O136" s="11" t="b">
        <f t="shared" si="0"/>
        <v>1</v>
      </c>
      <c r="P136" s="11" t="b">
        <f t="shared" si="1"/>
        <v>1</v>
      </c>
      <c r="Q136" s="12"/>
      <c r="R136" s="12"/>
      <c r="S136" s="12"/>
      <c r="T136" s="12" t="b">
        <f t="shared" si="2"/>
        <v>1</v>
      </c>
    </row>
    <row r="137" spans="1:20" ht="56" x14ac:dyDescent="0.15">
      <c r="A137" s="4" t="s">
        <v>161</v>
      </c>
      <c r="B137" s="4">
        <v>1</v>
      </c>
      <c r="C137" s="1" t="s">
        <v>6</v>
      </c>
      <c r="D137" s="1" t="s">
        <v>10</v>
      </c>
      <c r="E137" s="2" t="s">
        <v>162</v>
      </c>
      <c r="F137" s="6"/>
      <c r="G137" s="6"/>
      <c r="H137" s="6"/>
      <c r="I137" s="10"/>
      <c r="J137" s="10"/>
      <c r="K137" s="10"/>
      <c r="N137" t="b">
        <f t="shared" si="9"/>
        <v>1</v>
      </c>
      <c r="O137" s="11" t="b">
        <f t="shared" si="0"/>
        <v>1</v>
      </c>
      <c r="P137" s="11" t="b">
        <f t="shared" si="1"/>
        <v>1</v>
      </c>
      <c r="Q137" s="12"/>
      <c r="R137" s="12"/>
      <c r="S137" s="12"/>
      <c r="T137" s="12" t="b">
        <f t="shared" si="2"/>
        <v>1</v>
      </c>
    </row>
    <row r="138" spans="1:20" ht="42" x14ac:dyDescent="0.15">
      <c r="A138" s="4" t="s">
        <v>161</v>
      </c>
      <c r="B138" s="4">
        <v>2</v>
      </c>
      <c r="C138" s="1" t="s">
        <v>6</v>
      </c>
      <c r="D138" s="1" t="s">
        <v>9</v>
      </c>
      <c r="E138" s="2" t="s">
        <v>163</v>
      </c>
      <c r="F138" s="6"/>
      <c r="G138" s="6"/>
      <c r="H138" s="6"/>
      <c r="I138" s="10"/>
      <c r="J138" s="10"/>
      <c r="K138" s="10"/>
      <c r="N138" t="b">
        <f t="shared" si="9"/>
        <v>1</v>
      </c>
      <c r="O138" s="11" t="b">
        <f t="shared" si="0"/>
        <v>1</v>
      </c>
      <c r="P138" s="11" t="b">
        <f t="shared" si="1"/>
        <v>1</v>
      </c>
      <c r="Q138" s="12"/>
      <c r="R138" s="12"/>
      <c r="S138" s="12"/>
      <c r="T138" s="12" t="b">
        <f t="shared" si="2"/>
        <v>1</v>
      </c>
    </row>
    <row r="139" spans="1:20" ht="42" x14ac:dyDescent="0.15">
      <c r="A139" s="4" t="s">
        <v>161</v>
      </c>
      <c r="B139" s="4">
        <v>3</v>
      </c>
      <c r="C139" s="1" t="s">
        <v>8</v>
      </c>
      <c r="D139" s="1" t="s">
        <v>7</v>
      </c>
      <c r="E139" s="2" t="s">
        <v>164</v>
      </c>
      <c r="F139" s="5">
        <v>1</v>
      </c>
      <c r="G139" s="6"/>
      <c r="H139" s="6"/>
      <c r="I139" s="7">
        <v>1</v>
      </c>
      <c r="J139" s="10"/>
      <c r="K139" s="10"/>
      <c r="N139" t="b">
        <f t="shared" si="9"/>
        <v>1</v>
      </c>
      <c r="O139" s="11" t="b">
        <f t="shared" si="0"/>
        <v>0</v>
      </c>
      <c r="P139" s="11" t="b">
        <f t="shared" si="1"/>
        <v>0</v>
      </c>
      <c r="Q139" s="9">
        <v>1</v>
      </c>
      <c r="R139" s="12"/>
      <c r="S139" s="12"/>
      <c r="T139" s="12" t="b">
        <f t="shared" si="2"/>
        <v>0</v>
      </c>
    </row>
    <row r="140" spans="1:20" ht="56" x14ac:dyDescent="0.15">
      <c r="A140" s="4" t="s">
        <v>161</v>
      </c>
      <c r="B140" s="4">
        <v>4</v>
      </c>
      <c r="C140" s="1" t="s">
        <v>11</v>
      </c>
      <c r="D140" s="1" t="s">
        <v>10</v>
      </c>
      <c r="E140" s="2" t="s">
        <v>165</v>
      </c>
      <c r="F140" s="6"/>
      <c r="G140" s="6"/>
      <c r="H140" s="5">
        <v>1</v>
      </c>
      <c r="I140" s="10"/>
      <c r="J140" s="10"/>
      <c r="K140" s="7">
        <v>1</v>
      </c>
      <c r="L140" s="1" t="s">
        <v>226</v>
      </c>
      <c r="N140" t="b">
        <f t="shared" si="9"/>
        <v>1</v>
      </c>
      <c r="O140" s="11" t="b">
        <f t="shared" si="0"/>
        <v>0</v>
      </c>
      <c r="P140" s="11" t="b">
        <f t="shared" si="1"/>
        <v>0</v>
      </c>
      <c r="Q140" s="12"/>
      <c r="R140" s="12"/>
      <c r="S140" s="9">
        <v>1</v>
      </c>
      <c r="T140" s="12" t="b">
        <f t="shared" si="2"/>
        <v>0</v>
      </c>
    </row>
    <row r="141" spans="1:20" ht="56" x14ac:dyDescent="0.15">
      <c r="A141" s="4" t="s">
        <v>161</v>
      </c>
      <c r="B141" s="4">
        <v>5</v>
      </c>
      <c r="C141" s="1" t="s">
        <v>6</v>
      </c>
      <c r="D141" s="1" t="s">
        <v>7</v>
      </c>
      <c r="E141" s="2" t="s">
        <v>166</v>
      </c>
      <c r="F141" s="6"/>
      <c r="G141" s="6"/>
      <c r="H141" s="6"/>
      <c r="I141" s="10"/>
      <c r="J141" s="10"/>
      <c r="K141" s="10"/>
      <c r="N141" t="b">
        <f t="shared" si="9"/>
        <v>1</v>
      </c>
      <c r="O141" s="11" t="b">
        <f t="shared" si="0"/>
        <v>1</v>
      </c>
      <c r="P141" s="11" t="b">
        <f t="shared" si="1"/>
        <v>1</v>
      </c>
      <c r="Q141" s="12"/>
      <c r="R141" s="12"/>
      <c r="S141" s="12"/>
      <c r="T141" s="12" t="b">
        <f t="shared" si="2"/>
        <v>1</v>
      </c>
    </row>
    <row r="142" spans="1:20" ht="56" x14ac:dyDescent="0.15">
      <c r="A142" s="4" t="s">
        <v>161</v>
      </c>
      <c r="B142" s="4">
        <v>6</v>
      </c>
      <c r="C142" s="1" t="s">
        <v>11</v>
      </c>
      <c r="D142" s="1" t="s">
        <v>7</v>
      </c>
      <c r="E142" s="2" t="s">
        <v>167</v>
      </c>
      <c r="F142" s="6"/>
      <c r="G142" s="6"/>
      <c r="H142" s="5">
        <v>1</v>
      </c>
      <c r="I142" s="10"/>
      <c r="J142" s="10"/>
      <c r="K142" s="7">
        <v>1</v>
      </c>
      <c r="N142" t="b">
        <f t="shared" si="9"/>
        <v>1</v>
      </c>
      <c r="O142" s="11" t="b">
        <f t="shared" si="0"/>
        <v>0</v>
      </c>
      <c r="P142" s="11" t="b">
        <f t="shared" si="1"/>
        <v>0</v>
      </c>
      <c r="Q142" s="12"/>
      <c r="R142" s="12"/>
      <c r="S142" s="9">
        <v>1</v>
      </c>
      <c r="T142" s="12" t="b">
        <f t="shared" si="2"/>
        <v>0</v>
      </c>
    </row>
    <row r="143" spans="1:20" ht="42" x14ac:dyDescent="0.15">
      <c r="A143" s="4" t="s">
        <v>161</v>
      </c>
      <c r="B143" s="4">
        <v>7</v>
      </c>
      <c r="C143" s="1" t="s">
        <v>8</v>
      </c>
      <c r="D143" s="1" t="s">
        <v>10</v>
      </c>
      <c r="E143" s="2" t="s">
        <v>168</v>
      </c>
      <c r="F143" s="6"/>
      <c r="G143" s="6"/>
      <c r="H143" s="6"/>
      <c r="I143" s="10"/>
      <c r="J143" s="10"/>
      <c r="K143" s="10"/>
      <c r="N143" t="b">
        <f t="shared" si="9"/>
        <v>1</v>
      </c>
      <c r="O143" s="11" t="b">
        <f t="shared" si="0"/>
        <v>1</v>
      </c>
      <c r="P143" s="11" t="b">
        <f t="shared" si="1"/>
        <v>1</v>
      </c>
      <c r="Q143" s="12"/>
      <c r="R143" s="12"/>
      <c r="S143" s="12"/>
      <c r="T143" s="12" t="b">
        <f t="shared" si="2"/>
        <v>1</v>
      </c>
    </row>
    <row r="144" spans="1:20" ht="56" x14ac:dyDescent="0.15">
      <c r="A144" s="4" t="s">
        <v>161</v>
      </c>
      <c r="B144" s="4">
        <v>8</v>
      </c>
      <c r="C144" s="1" t="s">
        <v>8</v>
      </c>
      <c r="D144" s="1" t="s">
        <v>9</v>
      </c>
      <c r="E144" s="2" t="s">
        <v>169</v>
      </c>
      <c r="F144" s="5">
        <v>1</v>
      </c>
      <c r="G144" s="6"/>
      <c r="H144" s="6"/>
      <c r="I144" s="7">
        <v>1</v>
      </c>
      <c r="J144" s="10"/>
      <c r="K144" s="10"/>
      <c r="N144" t="b">
        <f t="shared" si="9"/>
        <v>1</v>
      </c>
      <c r="O144" s="11" t="b">
        <f t="shared" si="0"/>
        <v>0</v>
      </c>
      <c r="P144" s="11" t="b">
        <f t="shared" si="1"/>
        <v>0</v>
      </c>
      <c r="Q144" s="9">
        <v>1</v>
      </c>
      <c r="R144" s="12"/>
      <c r="S144" s="12"/>
      <c r="T144" s="12" t="b">
        <f t="shared" si="2"/>
        <v>0</v>
      </c>
    </row>
    <row r="145" spans="1:20" ht="42" x14ac:dyDescent="0.15">
      <c r="A145" s="4" t="s">
        <v>161</v>
      </c>
      <c r="B145" s="4">
        <v>9</v>
      </c>
      <c r="C145" s="1" t="s">
        <v>11</v>
      </c>
      <c r="D145" s="1" t="s">
        <v>9</v>
      </c>
      <c r="E145" s="2" t="s">
        <v>170</v>
      </c>
      <c r="F145" s="6"/>
      <c r="G145" s="6"/>
      <c r="H145" s="5">
        <v>1</v>
      </c>
      <c r="I145" s="10"/>
      <c r="J145" s="10"/>
      <c r="K145" s="7">
        <v>1</v>
      </c>
      <c r="N145" t="b">
        <f t="shared" si="9"/>
        <v>1</v>
      </c>
      <c r="O145" s="11" t="b">
        <f t="shared" si="0"/>
        <v>0</v>
      </c>
      <c r="P145" s="11" t="b">
        <f t="shared" si="1"/>
        <v>0</v>
      </c>
      <c r="Q145" s="12"/>
      <c r="R145" s="12"/>
      <c r="S145" s="9">
        <v>1</v>
      </c>
      <c r="T145" s="12" t="b">
        <f t="shared" si="2"/>
        <v>0</v>
      </c>
    </row>
    <row r="146" spans="1:20" ht="42" x14ac:dyDescent="0.15">
      <c r="A146" s="4" t="s">
        <v>171</v>
      </c>
      <c r="B146" s="4">
        <v>1</v>
      </c>
      <c r="C146" s="1" t="s">
        <v>8</v>
      </c>
      <c r="D146" s="1" t="s">
        <v>9</v>
      </c>
      <c r="E146" s="2" t="s">
        <v>172</v>
      </c>
      <c r="F146" s="5">
        <v>1</v>
      </c>
      <c r="G146" s="6"/>
      <c r="H146" s="6"/>
      <c r="I146" s="7">
        <v>1</v>
      </c>
      <c r="J146" s="10"/>
      <c r="K146" s="10"/>
      <c r="N146" t="b">
        <f t="shared" si="9"/>
        <v>1</v>
      </c>
      <c r="O146" s="11" t="b">
        <f t="shared" si="0"/>
        <v>0</v>
      </c>
      <c r="P146" s="11" t="b">
        <f t="shared" si="1"/>
        <v>0</v>
      </c>
      <c r="Q146" s="9">
        <v>1</v>
      </c>
      <c r="R146" s="12"/>
      <c r="S146" s="12"/>
      <c r="T146" s="12" t="b">
        <f t="shared" si="2"/>
        <v>0</v>
      </c>
    </row>
    <row r="147" spans="1:20" ht="42" x14ac:dyDescent="0.15">
      <c r="A147" s="4" t="s">
        <v>171</v>
      </c>
      <c r="B147" s="4">
        <v>2</v>
      </c>
      <c r="C147" s="1" t="s">
        <v>11</v>
      </c>
      <c r="D147" s="1" t="s">
        <v>7</v>
      </c>
      <c r="E147" s="2" t="s">
        <v>173</v>
      </c>
      <c r="F147" s="6"/>
      <c r="G147" s="6"/>
      <c r="H147" s="5">
        <v>1</v>
      </c>
      <c r="I147" s="10"/>
      <c r="J147" s="10"/>
      <c r="K147" s="7">
        <v>1</v>
      </c>
      <c r="N147" t="b">
        <f t="shared" si="9"/>
        <v>1</v>
      </c>
      <c r="O147" s="11" t="b">
        <f t="shared" si="0"/>
        <v>0</v>
      </c>
      <c r="P147" s="11" t="b">
        <f t="shared" si="1"/>
        <v>0</v>
      </c>
      <c r="Q147" s="12"/>
      <c r="R147" s="12"/>
      <c r="S147" s="9">
        <v>1</v>
      </c>
      <c r="T147" s="12" t="b">
        <f t="shared" si="2"/>
        <v>0</v>
      </c>
    </row>
    <row r="148" spans="1:20" ht="42" x14ac:dyDescent="0.15">
      <c r="A148" s="4" t="s">
        <v>171</v>
      </c>
      <c r="B148" s="4">
        <v>3</v>
      </c>
      <c r="C148" s="1" t="s">
        <v>6</v>
      </c>
      <c r="D148" s="1" t="s">
        <v>9</v>
      </c>
      <c r="E148" s="2" t="s">
        <v>174</v>
      </c>
      <c r="F148" s="6"/>
      <c r="G148" s="5">
        <v>1</v>
      </c>
      <c r="H148" s="6"/>
      <c r="I148" s="10"/>
      <c r="J148" s="7">
        <v>1</v>
      </c>
      <c r="K148" s="10"/>
      <c r="N148" t="b">
        <f t="shared" si="9"/>
        <v>1</v>
      </c>
      <c r="O148" s="11" t="b">
        <f t="shared" si="0"/>
        <v>0</v>
      </c>
      <c r="P148" s="11" t="b">
        <f t="shared" si="1"/>
        <v>0</v>
      </c>
      <c r="Q148" s="12"/>
      <c r="R148" s="9">
        <v>1</v>
      </c>
      <c r="S148" s="12"/>
      <c r="T148" s="12" t="b">
        <f t="shared" si="2"/>
        <v>0</v>
      </c>
    </row>
    <row r="149" spans="1:20" ht="42" x14ac:dyDescent="0.15">
      <c r="A149" s="4" t="s">
        <v>171</v>
      </c>
      <c r="B149" s="4">
        <v>4</v>
      </c>
      <c r="C149" s="1" t="s">
        <v>8</v>
      </c>
      <c r="D149" s="1" t="s">
        <v>10</v>
      </c>
      <c r="E149" s="2" t="s">
        <v>175</v>
      </c>
      <c r="F149" s="6"/>
      <c r="G149" s="6"/>
      <c r="H149" s="6"/>
      <c r="I149" s="10"/>
      <c r="J149" s="10"/>
      <c r="K149" s="10"/>
      <c r="N149" t="b">
        <f t="shared" si="9"/>
        <v>1</v>
      </c>
      <c r="O149" s="11" t="b">
        <f t="shared" si="0"/>
        <v>1</v>
      </c>
      <c r="P149" s="11" t="b">
        <f t="shared" si="1"/>
        <v>1</v>
      </c>
      <c r="Q149" s="12"/>
      <c r="R149" s="12"/>
      <c r="S149" s="12"/>
      <c r="T149" s="12" t="b">
        <f t="shared" si="2"/>
        <v>1</v>
      </c>
    </row>
    <row r="150" spans="1:20" ht="42" x14ac:dyDescent="0.15">
      <c r="A150" s="4" t="s">
        <v>171</v>
      </c>
      <c r="B150" s="4">
        <v>5</v>
      </c>
      <c r="C150" s="1" t="s">
        <v>6</v>
      </c>
      <c r="D150" s="1" t="s">
        <v>10</v>
      </c>
      <c r="E150" s="2" t="s">
        <v>176</v>
      </c>
      <c r="F150" s="6"/>
      <c r="G150" s="5">
        <v>1</v>
      </c>
      <c r="H150" s="6"/>
      <c r="I150" s="10"/>
      <c r="J150" s="7">
        <v>1</v>
      </c>
      <c r="K150" s="10"/>
      <c r="L150" s="1" t="s">
        <v>227</v>
      </c>
      <c r="M150" s="1" t="s">
        <v>239</v>
      </c>
      <c r="N150" t="b">
        <f t="shared" si="9"/>
        <v>1</v>
      </c>
      <c r="O150" s="11" t="b">
        <f t="shared" si="0"/>
        <v>0</v>
      </c>
      <c r="P150" s="11" t="b">
        <f t="shared" si="1"/>
        <v>0</v>
      </c>
      <c r="Q150" s="12"/>
      <c r="R150" s="9">
        <v>1</v>
      </c>
      <c r="S150" s="12"/>
      <c r="T150" s="12" t="b">
        <f t="shared" si="2"/>
        <v>0</v>
      </c>
    </row>
    <row r="151" spans="1:20" ht="42" x14ac:dyDescent="0.15">
      <c r="A151" s="4" t="s">
        <v>171</v>
      </c>
      <c r="B151" s="4">
        <v>6</v>
      </c>
      <c r="C151" s="1" t="s">
        <v>11</v>
      </c>
      <c r="D151" s="1" t="s">
        <v>9</v>
      </c>
      <c r="E151" s="2" t="s">
        <v>177</v>
      </c>
      <c r="F151" s="6"/>
      <c r="G151" s="6"/>
      <c r="H151" s="5">
        <v>1</v>
      </c>
      <c r="I151" s="10"/>
      <c r="J151" s="10"/>
      <c r="K151" s="7">
        <v>1</v>
      </c>
      <c r="N151" t="b">
        <f t="shared" si="9"/>
        <v>1</v>
      </c>
      <c r="O151" s="11" t="b">
        <f t="shared" si="0"/>
        <v>0</v>
      </c>
      <c r="P151" s="11" t="b">
        <f t="shared" si="1"/>
        <v>0</v>
      </c>
      <c r="Q151" s="12"/>
      <c r="R151" s="12"/>
      <c r="S151" s="9">
        <v>1</v>
      </c>
      <c r="T151" s="12" t="b">
        <f t="shared" si="2"/>
        <v>0</v>
      </c>
    </row>
    <row r="152" spans="1:20" ht="56" x14ac:dyDescent="0.15">
      <c r="A152" s="4" t="s">
        <v>171</v>
      </c>
      <c r="B152" s="4">
        <v>7</v>
      </c>
      <c r="C152" s="1" t="s">
        <v>11</v>
      </c>
      <c r="D152" s="1" t="s">
        <v>10</v>
      </c>
      <c r="E152" s="2" t="s">
        <v>178</v>
      </c>
      <c r="F152" s="6"/>
      <c r="G152" s="6"/>
      <c r="H152" s="5">
        <v>1</v>
      </c>
      <c r="I152" s="10"/>
      <c r="J152" s="10"/>
      <c r="K152" s="7">
        <v>1</v>
      </c>
      <c r="N152" t="b">
        <f t="shared" si="9"/>
        <v>1</v>
      </c>
      <c r="O152" s="11" t="b">
        <f t="shared" si="0"/>
        <v>0</v>
      </c>
      <c r="P152" s="11" t="b">
        <f t="shared" si="1"/>
        <v>0</v>
      </c>
      <c r="Q152" s="12"/>
      <c r="R152" s="12"/>
      <c r="S152" s="9">
        <v>1</v>
      </c>
      <c r="T152" s="12" t="b">
        <f t="shared" si="2"/>
        <v>0</v>
      </c>
    </row>
    <row r="153" spans="1:20" ht="42" x14ac:dyDescent="0.15">
      <c r="A153" s="4" t="s">
        <v>171</v>
      </c>
      <c r="B153" s="4">
        <v>8</v>
      </c>
      <c r="C153" s="1" t="s">
        <v>6</v>
      </c>
      <c r="D153" s="1" t="s">
        <v>7</v>
      </c>
      <c r="E153" s="2" t="s">
        <v>179</v>
      </c>
      <c r="F153" s="6"/>
      <c r="G153" s="6"/>
      <c r="H153" s="5">
        <v>1</v>
      </c>
      <c r="I153" s="10"/>
      <c r="J153" s="7">
        <v>1</v>
      </c>
      <c r="K153" s="10"/>
      <c r="M153" s="1" t="s">
        <v>240</v>
      </c>
      <c r="N153" t="b">
        <f t="shared" si="9"/>
        <v>0</v>
      </c>
      <c r="O153" s="11" t="b">
        <f t="shared" si="0"/>
        <v>0</v>
      </c>
      <c r="P153" s="11" t="b">
        <f t="shared" si="1"/>
        <v>0</v>
      </c>
      <c r="Q153" s="12"/>
      <c r="R153" s="9">
        <v>1</v>
      </c>
      <c r="S153" s="12"/>
      <c r="T153" s="12" t="b">
        <f t="shared" si="2"/>
        <v>0</v>
      </c>
    </row>
    <row r="154" spans="1:20" ht="42" x14ac:dyDescent="0.15">
      <c r="A154" s="4" t="s">
        <v>171</v>
      </c>
      <c r="B154" s="4">
        <v>9</v>
      </c>
      <c r="C154" s="1" t="s">
        <v>8</v>
      </c>
      <c r="D154" s="1" t="s">
        <v>7</v>
      </c>
      <c r="E154" s="2" t="s">
        <v>180</v>
      </c>
      <c r="F154" s="6"/>
      <c r="G154" s="6"/>
      <c r="H154" s="5">
        <v>1</v>
      </c>
      <c r="I154" s="10"/>
      <c r="J154" s="7">
        <v>1</v>
      </c>
      <c r="K154" s="10"/>
      <c r="M154" s="1" t="s">
        <v>241</v>
      </c>
      <c r="N154" t="b">
        <f t="shared" si="9"/>
        <v>0</v>
      </c>
      <c r="O154" s="11" t="b">
        <f t="shared" si="0"/>
        <v>0</v>
      </c>
      <c r="P154" s="11" t="b">
        <f t="shared" si="1"/>
        <v>0</v>
      </c>
      <c r="Q154" s="9">
        <v>1</v>
      </c>
      <c r="R154" s="9"/>
      <c r="S154" s="12"/>
      <c r="T154" s="12" t="b">
        <f t="shared" si="2"/>
        <v>0</v>
      </c>
    </row>
    <row r="155" spans="1:20" ht="70" x14ac:dyDescent="0.15">
      <c r="A155" s="4" t="s">
        <v>181</v>
      </c>
      <c r="B155" s="4">
        <v>1</v>
      </c>
      <c r="C155" s="1" t="s">
        <v>8</v>
      </c>
      <c r="D155" s="1" t="s">
        <v>9</v>
      </c>
      <c r="E155" s="2" t="s">
        <v>182</v>
      </c>
      <c r="F155" s="6"/>
      <c r="G155" s="6"/>
      <c r="H155" s="6"/>
      <c r="I155" s="10"/>
      <c r="J155" s="10"/>
      <c r="K155" s="10"/>
      <c r="N155" t="b">
        <f t="shared" si="9"/>
        <v>1</v>
      </c>
      <c r="O155" s="11" t="b">
        <f t="shared" si="0"/>
        <v>1</v>
      </c>
      <c r="P155" s="11" t="b">
        <f t="shared" si="1"/>
        <v>1</v>
      </c>
      <c r="Q155" s="12"/>
      <c r="R155" s="12"/>
      <c r="S155" s="12"/>
      <c r="T155" s="12" t="b">
        <f t="shared" si="2"/>
        <v>1</v>
      </c>
    </row>
    <row r="156" spans="1:20" ht="42" x14ac:dyDescent="0.15">
      <c r="A156" s="4" t="s">
        <v>181</v>
      </c>
      <c r="B156" s="4">
        <v>2</v>
      </c>
      <c r="C156" s="1" t="s">
        <v>8</v>
      </c>
      <c r="D156" s="1" t="s">
        <v>10</v>
      </c>
      <c r="E156" s="2" t="s">
        <v>183</v>
      </c>
      <c r="F156" s="6"/>
      <c r="G156" s="6"/>
      <c r="H156" s="6"/>
      <c r="I156" s="10"/>
      <c r="J156" s="10"/>
      <c r="K156" s="10"/>
      <c r="N156" t="b">
        <f t="shared" si="9"/>
        <v>1</v>
      </c>
      <c r="O156" s="11" t="b">
        <f t="shared" si="0"/>
        <v>1</v>
      </c>
      <c r="P156" s="11" t="b">
        <f t="shared" si="1"/>
        <v>1</v>
      </c>
      <c r="Q156" s="12"/>
      <c r="R156" s="12"/>
      <c r="S156" s="12"/>
      <c r="T156" s="12" t="b">
        <f t="shared" si="2"/>
        <v>1</v>
      </c>
    </row>
    <row r="157" spans="1:20" ht="56" x14ac:dyDescent="0.15">
      <c r="A157" s="4" t="s">
        <v>181</v>
      </c>
      <c r="B157" s="4">
        <v>3</v>
      </c>
      <c r="C157" s="1" t="s">
        <v>6</v>
      </c>
      <c r="D157" s="1" t="s">
        <v>10</v>
      </c>
      <c r="E157" s="2" t="s">
        <v>184</v>
      </c>
      <c r="F157" s="6"/>
      <c r="G157" s="6"/>
      <c r="H157" s="6"/>
      <c r="I157" s="10"/>
      <c r="J157" s="10"/>
      <c r="K157" s="10"/>
      <c r="N157" t="b">
        <f t="shared" si="9"/>
        <v>1</v>
      </c>
      <c r="O157" s="11" t="b">
        <f t="shared" si="0"/>
        <v>1</v>
      </c>
      <c r="P157" s="11" t="b">
        <f t="shared" si="1"/>
        <v>1</v>
      </c>
      <c r="Q157" s="12"/>
      <c r="R157" s="12"/>
      <c r="S157" s="12"/>
      <c r="T157" s="12" t="b">
        <f t="shared" si="2"/>
        <v>1</v>
      </c>
    </row>
    <row r="158" spans="1:20" ht="42" x14ac:dyDescent="0.15">
      <c r="A158" s="4" t="s">
        <v>181</v>
      </c>
      <c r="B158" s="4">
        <v>4</v>
      </c>
      <c r="C158" s="1" t="s">
        <v>6</v>
      </c>
      <c r="D158" s="1" t="s">
        <v>9</v>
      </c>
      <c r="E158" s="2" t="s">
        <v>185</v>
      </c>
      <c r="F158" s="6"/>
      <c r="G158" s="6"/>
      <c r="H158" s="6"/>
      <c r="I158" s="10"/>
      <c r="J158" s="10"/>
      <c r="K158" s="10"/>
      <c r="N158" t="b">
        <f t="shared" si="9"/>
        <v>1</v>
      </c>
      <c r="O158" s="11" t="b">
        <f t="shared" si="0"/>
        <v>1</v>
      </c>
      <c r="P158" s="11" t="b">
        <f t="shared" si="1"/>
        <v>1</v>
      </c>
      <c r="Q158" s="12"/>
      <c r="R158" s="12"/>
      <c r="S158" s="12"/>
      <c r="T158" s="12" t="b">
        <f t="shared" si="2"/>
        <v>1</v>
      </c>
    </row>
    <row r="159" spans="1:20" ht="56" x14ac:dyDescent="0.15">
      <c r="A159" s="4" t="s">
        <v>181</v>
      </c>
      <c r="B159" s="4">
        <v>5</v>
      </c>
      <c r="C159" s="1" t="s">
        <v>8</v>
      </c>
      <c r="D159" s="1" t="s">
        <v>7</v>
      </c>
      <c r="E159" s="2" t="s">
        <v>186</v>
      </c>
      <c r="F159" s="6"/>
      <c r="G159" s="6"/>
      <c r="H159" s="6"/>
      <c r="I159" s="10"/>
      <c r="J159" s="10"/>
      <c r="K159" s="10"/>
      <c r="N159" t="b">
        <f t="shared" si="9"/>
        <v>1</v>
      </c>
      <c r="O159" s="11" t="b">
        <f t="shared" si="0"/>
        <v>1</v>
      </c>
      <c r="P159" s="11" t="b">
        <f t="shared" si="1"/>
        <v>1</v>
      </c>
      <c r="Q159" s="12"/>
      <c r="R159" s="12"/>
      <c r="S159" s="12"/>
      <c r="T159" s="12" t="b">
        <f t="shared" si="2"/>
        <v>1</v>
      </c>
    </row>
    <row r="160" spans="1:20" ht="42" x14ac:dyDescent="0.15">
      <c r="A160" s="4" t="s">
        <v>181</v>
      </c>
      <c r="B160" s="4">
        <v>6</v>
      </c>
      <c r="C160" s="1" t="s">
        <v>11</v>
      </c>
      <c r="D160" s="1" t="s">
        <v>10</v>
      </c>
      <c r="E160" s="2" t="s">
        <v>187</v>
      </c>
      <c r="F160" s="6"/>
      <c r="G160" s="6"/>
      <c r="H160" s="6"/>
      <c r="I160" s="10"/>
      <c r="J160" s="10"/>
      <c r="K160" s="10"/>
      <c r="N160" t="b">
        <f t="shared" si="9"/>
        <v>1</v>
      </c>
      <c r="O160" s="11" t="b">
        <f t="shared" si="0"/>
        <v>1</v>
      </c>
      <c r="P160" s="11" t="b">
        <f t="shared" si="1"/>
        <v>1</v>
      </c>
      <c r="Q160" s="12"/>
      <c r="R160" s="12"/>
      <c r="S160" s="12"/>
      <c r="T160" s="12" t="b">
        <f t="shared" si="2"/>
        <v>1</v>
      </c>
    </row>
    <row r="161" spans="1:20" ht="56" x14ac:dyDescent="0.15">
      <c r="A161" s="4" t="s">
        <v>181</v>
      </c>
      <c r="B161" s="4">
        <v>7</v>
      </c>
      <c r="C161" s="1" t="s">
        <v>11</v>
      </c>
      <c r="D161" s="1" t="s">
        <v>9</v>
      </c>
      <c r="E161" s="2" t="s">
        <v>188</v>
      </c>
      <c r="F161" s="6"/>
      <c r="G161" s="6"/>
      <c r="H161" s="6"/>
      <c r="I161" s="10"/>
      <c r="J161" s="10"/>
      <c r="K161" s="10"/>
      <c r="N161" t="b">
        <f t="shared" si="9"/>
        <v>1</v>
      </c>
      <c r="O161" s="11" t="b">
        <f t="shared" si="0"/>
        <v>1</v>
      </c>
      <c r="P161" s="11" t="b">
        <f t="shared" si="1"/>
        <v>1</v>
      </c>
      <c r="Q161" s="12"/>
      <c r="R161" s="12"/>
      <c r="S161" s="12"/>
      <c r="T161" s="12" t="b">
        <f t="shared" si="2"/>
        <v>1</v>
      </c>
    </row>
    <row r="162" spans="1:20" ht="42" x14ac:dyDescent="0.15">
      <c r="A162" s="4" t="s">
        <v>181</v>
      </c>
      <c r="B162" s="4">
        <v>8</v>
      </c>
      <c r="C162" s="1" t="s">
        <v>11</v>
      </c>
      <c r="D162" s="1" t="s">
        <v>7</v>
      </c>
      <c r="E162" s="2" t="s">
        <v>189</v>
      </c>
      <c r="F162" s="6"/>
      <c r="G162" s="6"/>
      <c r="H162" s="6"/>
      <c r="I162" s="10"/>
      <c r="J162" s="10"/>
      <c r="K162" s="10"/>
      <c r="N162" t="b">
        <f t="shared" si="9"/>
        <v>1</v>
      </c>
      <c r="O162" s="11" t="b">
        <f t="shared" si="0"/>
        <v>1</v>
      </c>
      <c r="P162" s="11" t="b">
        <f t="shared" si="1"/>
        <v>1</v>
      </c>
      <c r="Q162" s="12"/>
      <c r="R162" s="12"/>
      <c r="S162" s="12"/>
      <c r="T162" s="12" t="b">
        <f t="shared" si="2"/>
        <v>1</v>
      </c>
    </row>
    <row r="163" spans="1:20" ht="70" x14ac:dyDescent="0.15">
      <c r="A163" s="4" t="s">
        <v>181</v>
      </c>
      <c r="B163" s="4">
        <v>9</v>
      </c>
      <c r="C163" s="1" t="s">
        <v>6</v>
      </c>
      <c r="D163" s="1" t="s">
        <v>7</v>
      </c>
      <c r="E163" s="2" t="s">
        <v>190</v>
      </c>
      <c r="F163" s="6"/>
      <c r="G163" s="6"/>
      <c r="H163" s="6"/>
      <c r="I163" s="10"/>
      <c r="J163" s="10"/>
      <c r="K163" s="10"/>
      <c r="N163" t="b">
        <f t="shared" si="9"/>
        <v>1</v>
      </c>
      <c r="O163" s="11" t="b">
        <f t="shared" si="0"/>
        <v>1</v>
      </c>
      <c r="P163" s="11" t="b">
        <f t="shared" si="1"/>
        <v>1</v>
      </c>
      <c r="Q163" s="12"/>
      <c r="R163" s="12"/>
      <c r="S163" s="12"/>
      <c r="T163" s="12" t="b">
        <f t="shared" si="2"/>
        <v>1</v>
      </c>
    </row>
    <row r="164" spans="1:20" ht="42" x14ac:dyDescent="0.15">
      <c r="A164" s="4" t="s">
        <v>191</v>
      </c>
      <c r="B164" s="4">
        <v>1</v>
      </c>
      <c r="C164" s="1" t="s">
        <v>8</v>
      </c>
      <c r="D164" s="1" t="s">
        <v>9</v>
      </c>
      <c r="E164" s="2" t="s">
        <v>192</v>
      </c>
      <c r="F164" s="6"/>
      <c r="G164" s="6"/>
      <c r="H164" s="6"/>
      <c r="I164" s="10"/>
      <c r="J164" s="10"/>
      <c r="K164" s="10"/>
      <c r="N164" t="b">
        <f t="shared" si="9"/>
        <v>1</v>
      </c>
      <c r="O164" s="11" t="b">
        <f t="shared" si="0"/>
        <v>1</v>
      </c>
      <c r="P164" s="11" t="b">
        <f t="shared" si="1"/>
        <v>1</v>
      </c>
      <c r="Q164" s="12"/>
      <c r="R164" s="12"/>
      <c r="S164" s="12"/>
      <c r="T164" s="12" t="b">
        <f t="shared" si="2"/>
        <v>1</v>
      </c>
    </row>
    <row r="165" spans="1:20" ht="42" x14ac:dyDescent="0.15">
      <c r="A165" s="4" t="s">
        <v>191</v>
      </c>
      <c r="B165" s="4">
        <v>2</v>
      </c>
      <c r="C165" s="1" t="s">
        <v>11</v>
      </c>
      <c r="D165" s="1" t="s">
        <v>10</v>
      </c>
      <c r="E165" s="2" t="s">
        <v>193</v>
      </c>
      <c r="F165" s="6"/>
      <c r="G165" s="6"/>
      <c r="H165" s="6"/>
      <c r="I165" s="10"/>
      <c r="J165" s="10"/>
      <c r="K165" s="10"/>
      <c r="N165" t="b">
        <f t="shared" si="9"/>
        <v>1</v>
      </c>
      <c r="O165" s="11" t="b">
        <f t="shared" si="0"/>
        <v>1</v>
      </c>
      <c r="P165" s="11" t="b">
        <f t="shared" si="1"/>
        <v>1</v>
      </c>
      <c r="Q165" s="12"/>
      <c r="R165" s="12"/>
      <c r="S165" s="12"/>
      <c r="T165" s="12" t="b">
        <f t="shared" si="2"/>
        <v>1</v>
      </c>
    </row>
    <row r="166" spans="1:20" ht="56" x14ac:dyDescent="0.15">
      <c r="A166" s="4" t="s">
        <v>191</v>
      </c>
      <c r="B166" s="4">
        <v>3</v>
      </c>
      <c r="C166" s="1" t="s">
        <v>6</v>
      </c>
      <c r="D166" s="1" t="s">
        <v>7</v>
      </c>
      <c r="E166" s="2" t="s">
        <v>194</v>
      </c>
      <c r="F166" s="6"/>
      <c r="G166" s="6"/>
      <c r="H166" s="6"/>
      <c r="I166" s="10"/>
      <c r="J166" s="10"/>
      <c r="K166" s="10"/>
      <c r="N166" t="b">
        <f t="shared" si="9"/>
        <v>1</v>
      </c>
      <c r="O166" s="11" t="b">
        <f t="shared" si="0"/>
        <v>1</v>
      </c>
      <c r="P166" s="11" t="b">
        <f t="shared" si="1"/>
        <v>1</v>
      </c>
      <c r="Q166" s="12"/>
      <c r="R166" s="12"/>
      <c r="S166" s="12"/>
      <c r="T166" s="12" t="b">
        <f t="shared" si="2"/>
        <v>1</v>
      </c>
    </row>
    <row r="167" spans="1:20" ht="42" x14ac:dyDescent="0.15">
      <c r="A167" s="4" t="s">
        <v>191</v>
      </c>
      <c r="B167" s="4">
        <v>4</v>
      </c>
      <c r="C167" s="1" t="s">
        <v>8</v>
      </c>
      <c r="D167" s="1" t="s">
        <v>7</v>
      </c>
      <c r="E167" s="2" t="s">
        <v>195</v>
      </c>
      <c r="F167" s="6"/>
      <c r="G167" s="6"/>
      <c r="H167" s="6"/>
      <c r="I167" s="10"/>
      <c r="J167" s="10"/>
      <c r="K167" s="10"/>
      <c r="N167" t="b">
        <f t="shared" si="9"/>
        <v>1</v>
      </c>
      <c r="O167" s="11" t="b">
        <f t="shared" si="0"/>
        <v>1</v>
      </c>
      <c r="P167" s="11" t="b">
        <f t="shared" si="1"/>
        <v>1</v>
      </c>
      <c r="Q167" s="12"/>
      <c r="R167" s="12"/>
      <c r="S167" s="12"/>
      <c r="T167" s="12" t="b">
        <f t="shared" si="2"/>
        <v>1</v>
      </c>
    </row>
    <row r="168" spans="1:20" ht="42" x14ac:dyDescent="0.15">
      <c r="A168" s="4" t="s">
        <v>191</v>
      </c>
      <c r="B168" s="4">
        <v>5</v>
      </c>
      <c r="C168" s="1" t="s">
        <v>6</v>
      </c>
      <c r="D168" s="1" t="s">
        <v>9</v>
      </c>
      <c r="E168" s="2" t="s">
        <v>196</v>
      </c>
      <c r="F168" s="6"/>
      <c r="G168" s="6"/>
      <c r="H168" s="6"/>
      <c r="I168" s="10"/>
      <c r="J168" s="10"/>
      <c r="K168" s="10"/>
      <c r="N168" t="b">
        <f t="shared" si="9"/>
        <v>1</v>
      </c>
      <c r="O168" s="11" t="b">
        <f t="shared" si="0"/>
        <v>1</v>
      </c>
      <c r="P168" s="11" t="b">
        <f t="shared" si="1"/>
        <v>1</v>
      </c>
      <c r="Q168" s="12"/>
      <c r="R168" s="12"/>
      <c r="S168" s="12"/>
      <c r="T168" s="12" t="b">
        <f t="shared" si="2"/>
        <v>1</v>
      </c>
    </row>
    <row r="169" spans="1:20" ht="42" x14ac:dyDescent="0.15">
      <c r="A169" s="4" t="s">
        <v>191</v>
      </c>
      <c r="B169" s="4">
        <v>6</v>
      </c>
      <c r="C169" s="1" t="s">
        <v>8</v>
      </c>
      <c r="D169" s="1" t="s">
        <v>10</v>
      </c>
      <c r="E169" s="2" t="s">
        <v>197</v>
      </c>
      <c r="F169" s="6"/>
      <c r="G169" s="6"/>
      <c r="H169" s="6"/>
      <c r="I169" s="10"/>
      <c r="J169" s="10"/>
      <c r="K169" s="10"/>
      <c r="M169" s="1" t="s">
        <v>242</v>
      </c>
      <c r="N169" t="b">
        <f t="shared" si="9"/>
        <v>1</v>
      </c>
      <c r="O169" s="11" t="b">
        <f t="shared" si="0"/>
        <v>1</v>
      </c>
      <c r="P169" s="11" t="b">
        <f t="shared" si="1"/>
        <v>1</v>
      </c>
      <c r="Q169" s="12"/>
      <c r="R169" s="12"/>
      <c r="S169" s="12"/>
      <c r="T169" s="12" t="b">
        <f t="shared" si="2"/>
        <v>1</v>
      </c>
    </row>
    <row r="170" spans="1:20" ht="42" x14ac:dyDescent="0.15">
      <c r="A170" s="4" t="s">
        <v>191</v>
      </c>
      <c r="B170" s="4">
        <v>7</v>
      </c>
      <c r="C170" s="1" t="s">
        <v>6</v>
      </c>
      <c r="D170" s="1" t="s">
        <v>10</v>
      </c>
      <c r="E170" s="2" t="s">
        <v>198</v>
      </c>
      <c r="F170" s="6"/>
      <c r="G170" s="6"/>
      <c r="H170" s="6"/>
      <c r="I170" s="10"/>
      <c r="J170" s="10"/>
      <c r="K170" s="10"/>
      <c r="M170" s="1" t="s">
        <v>242</v>
      </c>
      <c r="N170" t="b">
        <f t="shared" si="9"/>
        <v>1</v>
      </c>
      <c r="O170" s="11" t="b">
        <f t="shared" si="0"/>
        <v>1</v>
      </c>
      <c r="P170" s="11" t="b">
        <f t="shared" si="1"/>
        <v>1</v>
      </c>
      <c r="Q170" s="12"/>
      <c r="R170" s="12"/>
      <c r="S170" s="12"/>
      <c r="T170" s="12" t="b">
        <f t="shared" si="2"/>
        <v>1</v>
      </c>
    </row>
    <row r="171" spans="1:20" ht="42" x14ac:dyDescent="0.15">
      <c r="A171" s="4" t="s">
        <v>191</v>
      </c>
      <c r="B171" s="4">
        <v>8</v>
      </c>
      <c r="C171" s="1" t="s">
        <v>11</v>
      </c>
      <c r="D171" s="1" t="s">
        <v>7</v>
      </c>
      <c r="E171" s="2" t="s">
        <v>199</v>
      </c>
      <c r="F171" s="6"/>
      <c r="G171" s="6"/>
      <c r="H171" s="6"/>
      <c r="I171" s="10"/>
      <c r="J171" s="10"/>
      <c r="K171" s="10"/>
      <c r="N171" t="b">
        <f t="shared" si="9"/>
        <v>1</v>
      </c>
      <c r="O171" s="11" t="b">
        <f t="shared" si="0"/>
        <v>1</v>
      </c>
      <c r="P171" s="11" t="b">
        <f t="shared" si="1"/>
        <v>1</v>
      </c>
      <c r="Q171" s="12"/>
      <c r="R171" s="12"/>
      <c r="S171" s="12"/>
      <c r="T171" s="12" t="b">
        <f t="shared" si="2"/>
        <v>1</v>
      </c>
    </row>
    <row r="172" spans="1:20" ht="42" x14ac:dyDescent="0.15">
      <c r="A172" s="4" t="s">
        <v>191</v>
      </c>
      <c r="B172" s="4">
        <v>9</v>
      </c>
      <c r="C172" s="1" t="s">
        <v>11</v>
      </c>
      <c r="D172" s="1" t="s">
        <v>9</v>
      </c>
      <c r="E172" s="2" t="s">
        <v>200</v>
      </c>
      <c r="F172" s="6"/>
      <c r="G172" s="6"/>
      <c r="H172" s="6"/>
      <c r="I172" s="10"/>
      <c r="J172" s="10"/>
      <c r="K172" s="10"/>
      <c r="N172" t="b">
        <f t="shared" si="9"/>
        <v>1</v>
      </c>
      <c r="O172" s="11" t="b">
        <f t="shared" si="0"/>
        <v>1</v>
      </c>
      <c r="P172" s="11" t="b">
        <f t="shared" si="1"/>
        <v>1</v>
      </c>
      <c r="Q172" s="12"/>
      <c r="R172" s="12"/>
      <c r="S172" s="12"/>
      <c r="T172" s="12" t="b">
        <f t="shared" si="2"/>
        <v>1</v>
      </c>
    </row>
    <row r="173" spans="1:20" ht="56" x14ac:dyDescent="0.15">
      <c r="A173" s="4" t="s">
        <v>201</v>
      </c>
      <c r="B173" s="4">
        <v>1</v>
      </c>
      <c r="C173" s="1" t="s">
        <v>6</v>
      </c>
      <c r="D173" s="1" t="s">
        <v>10</v>
      </c>
      <c r="E173" s="2" t="s">
        <v>202</v>
      </c>
      <c r="F173" s="6"/>
      <c r="G173" s="6"/>
      <c r="H173" s="6"/>
      <c r="I173" s="10"/>
      <c r="J173" s="10"/>
      <c r="K173" s="10"/>
      <c r="N173" t="b">
        <f t="shared" si="9"/>
        <v>1</v>
      </c>
      <c r="O173" s="11" t="b">
        <f t="shared" si="0"/>
        <v>1</v>
      </c>
      <c r="P173" s="11" t="b">
        <f t="shared" si="1"/>
        <v>1</v>
      </c>
      <c r="Q173" s="12"/>
      <c r="R173" s="12"/>
      <c r="S173" s="12"/>
      <c r="T173" s="12" t="b">
        <f t="shared" si="2"/>
        <v>1</v>
      </c>
    </row>
    <row r="174" spans="1:20" ht="56" x14ac:dyDescent="0.15">
      <c r="A174" s="4" t="s">
        <v>201</v>
      </c>
      <c r="B174" s="4">
        <v>2</v>
      </c>
      <c r="C174" s="1" t="s">
        <v>11</v>
      </c>
      <c r="D174" s="1" t="s">
        <v>9</v>
      </c>
      <c r="E174" s="2" t="s">
        <v>203</v>
      </c>
      <c r="F174" s="6"/>
      <c r="G174" s="6"/>
      <c r="H174" s="6"/>
      <c r="I174" s="10"/>
      <c r="J174" s="10"/>
      <c r="K174" s="10"/>
      <c r="N174" t="b">
        <f t="shared" si="9"/>
        <v>1</v>
      </c>
      <c r="O174" s="11" t="b">
        <f t="shared" si="0"/>
        <v>1</v>
      </c>
      <c r="P174" s="11" t="b">
        <f t="shared" si="1"/>
        <v>1</v>
      </c>
      <c r="Q174" s="12"/>
      <c r="R174" s="12"/>
      <c r="S174" s="12"/>
      <c r="T174" s="12" t="b">
        <f t="shared" si="2"/>
        <v>1</v>
      </c>
    </row>
    <row r="175" spans="1:20" ht="56" x14ac:dyDescent="0.15">
      <c r="A175" s="4" t="s">
        <v>201</v>
      </c>
      <c r="B175" s="4">
        <v>3</v>
      </c>
      <c r="C175" s="1" t="s">
        <v>6</v>
      </c>
      <c r="D175" s="1" t="s">
        <v>9</v>
      </c>
      <c r="E175" s="2" t="s">
        <v>204</v>
      </c>
      <c r="F175" s="6"/>
      <c r="G175" s="6"/>
      <c r="H175" s="6"/>
      <c r="I175" s="10"/>
      <c r="J175" s="10"/>
      <c r="K175" s="10"/>
      <c r="N175" t="b">
        <f t="shared" si="9"/>
        <v>1</v>
      </c>
      <c r="O175" s="11" t="b">
        <f t="shared" si="0"/>
        <v>1</v>
      </c>
      <c r="P175" s="11" t="b">
        <f t="shared" si="1"/>
        <v>1</v>
      </c>
      <c r="Q175" s="12"/>
      <c r="R175" s="12"/>
      <c r="S175" s="12"/>
      <c r="T175" s="12" t="b">
        <f t="shared" si="2"/>
        <v>1</v>
      </c>
    </row>
    <row r="176" spans="1:20" ht="42" x14ac:dyDescent="0.15">
      <c r="A176" s="4" t="s">
        <v>201</v>
      </c>
      <c r="B176" s="4">
        <v>4</v>
      </c>
      <c r="C176" s="1" t="s">
        <v>8</v>
      </c>
      <c r="D176" s="1" t="s">
        <v>7</v>
      </c>
      <c r="E176" s="2" t="s">
        <v>205</v>
      </c>
      <c r="F176" s="6"/>
      <c r="G176" s="6"/>
      <c r="H176" s="6"/>
      <c r="I176" s="10"/>
      <c r="J176" s="10"/>
      <c r="K176" s="10"/>
      <c r="N176" t="b">
        <f t="shared" si="9"/>
        <v>1</v>
      </c>
      <c r="O176" s="11" t="b">
        <f t="shared" si="0"/>
        <v>1</v>
      </c>
      <c r="P176" s="11" t="b">
        <f t="shared" si="1"/>
        <v>1</v>
      </c>
      <c r="Q176" s="12"/>
      <c r="R176" s="12"/>
      <c r="S176" s="12"/>
      <c r="T176" s="12" t="b">
        <f t="shared" si="2"/>
        <v>1</v>
      </c>
    </row>
    <row r="177" spans="1:20" ht="56" x14ac:dyDescent="0.15">
      <c r="A177" s="4" t="s">
        <v>201</v>
      </c>
      <c r="B177" s="4">
        <v>5</v>
      </c>
      <c r="C177" s="1" t="s">
        <v>11</v>
      </c>
      <c r="D177" s="1" t="s">
        <v>10</v>
      </c>
      <c r="E177" s="2" t="s">
        <v>206</v>
      </c>
      <c r="F177" s="6"/>
      <c r="G177" s="6"/>
      <c r="H177" s="6"/>
      <c r="I177" s="10"/>
      <c r="J177" s="10"/>
      <c r="K177" s="10"/>
      <c r="N177" t="b">
        <f t="shared" si="9"/>
        <v>1</v>
      </c>
      <c r="O177" s="11" t="b">
        <f t="shared" si="0"/>
        <v>1</v>
      </c>
      <c r="P177" s="11" t="b">
        <f t="shared" si="1"/>
        <v>1</v>
      </c>
      <c r="Q177" s="12"/>
      <c r="R177" s="12"/>
      <c r="S177" s="12"/>
      <c r="T177" s="12" t="b">
        <f t="shared" si="2"/>
        <v>1</v>
      </c>
    </row>
    <row r="178" spans="1:20" ht="42" x14ac:dyDescent="0.15">
      <c r="A178" s="4" t="s">
        <v>201</v>
      </c>
      <c r="B178" s="4">
        <v>6</v>
      </c>
      <c r="C178" s="1" t="s">
        <v>8</v>
      </c>
      <c r="D178" s="1" t="s">
        <v>9</v>
      </c>
      <c r="E178" s="2" t="s">
        <v>207</v>
      </c>
      <c r="F178" s="6"/>
      <c r="G178" s="6"/>
      <c r="H178" s="6"/>
      <c r="I178" s="10"/>
      <c r="J178" s="10"/>
      <c r="K178" s="10"/>
      <c r="N178" t="b">
        <f t="shared" si="9"/>
        <v>1</v>
      </c>
      <c r="O178" s="11" t="b">
        <f t="shared" si="0"/>
        <v>1</v>
      </c>
      <c r="P178" s="11" t="b">
        <f t="shared" si="1"/>
        <v>1</v>
      </c>
      <c r="Q178" s="12"/>
      <c r="R178" s="12"/>
      <c r="S178" s="12"/>
      <c r="T178" s="12" t="b">
        <f t="shared" si="2"/>
        <v>1</v>
      </c>
    </row>
    <row r="179" spans="1:20" ht="56" x14ac:dyDescent="0.15">
      <c r="A179" s="4" t="s">
        <v>201</v>
      </c>
      <c r="B179" s="4">
        <v>7</v>
      </c>
      <c r="C179" s="1" t="s">
        <v>8</v>
      </c>
      <c r="D179" s="1" t="s">
        <v>10</v>
      </c>
      <c r="E179" s="2" t="s">
        <v>208</v>
      </c>
      <c r="F179" s="6"/>
      <c r="G179" s="6"/>
      <c r="H179" s="6"/>
      <c r="I179" s="10"/>
      <c r="J179" s="10"/>
      <c r="K179" s="10"/>
      <c r="N179" t="b">
        <f t="shared" si="9"/>
        <v>1</v>
      </c>
      <c r="O179" s="11" t="b">
        <f t="shared" si="0"/>
        <v>1</v>
      </c>
      <c r="P179" s="11" t="b">
        <f t="shared" si="1"/>
        <v>1</v>
      </c>
      <c r="Q179" s="12"/>
      <c r="R179" s="12"/>
      <c r="S179" s="12"/>
      <c r="T179" s="12" t="b">
        <f t="shared" si="2"/>
        <v>1</v>
      </c>
    </row>
    <row r="180" spans="1:20" ht="70" x14ac:dyDescent="0.15">
      <c r="A180" s="4" t="s">
        <v>201</v>
      </c>
      <c r="B180" s="4">
        <v>8</v>
      </c>
      <c r="C180" s="1" t="s">
        <v>11</v>
      </c>
      <c r="D180" s="1" t="s">
        <v>7</v>
      </c>
      <c r="E180" s="2" t="s">
        <v>209</v>
      </c>
      <c r="F180" s="6"/>
      <c r="G180" s="6"/>
      <c r="H180" s="6"/>
      <c r="I180" s="10"/>
      <c r="J180" s="10"/>
      <c r="K180" s="10"/>
      <c r="N180" t="b">
        <f t="shared" si="9"/>
        <v>1</v>
      </c>
      <c r="O180" s="11" t="b">
        <f t="shared" si="0"/>
        <v>1</v>
      </c>
      <c r="P180" s="11" t="b">
        <f t="shared" si="1"/>
        <v>1</v>
      </c>
      <c r="Q180" s="12"/>
      <c r="R180" s="12"/>
      <c r="S180" s="12"/>
      <c r="T180" s="12" t="b">
        <f t="shared" si="2"/>
        <v>1</v>
      </c>
    </row>
    <row r="181" spans="1:20" ht="56" x14ac:dyDescent="0.15">
      <c r="A181" s="4" t="s">
        <v>201</v>
      </c>
      <c r="B181" s="4">
        <v>9</v>
      </c>
      <c r="C181" s="1" t="s">
        <v>6</v>
      </c>
      <c r="D181" s="1" t="s">
        <v>7</v>
      </c>
      <c r="E181" s="2" t="s">
        <v>210</v>
      </c>
      <c r="F181" s="6"/>
      <c r="G181" s="6"/>
      <c r="H181" s="6"/>
      <c r="I181" s="10"/>
      <c r="J181" s="10"/>
      <c r="K181" s="10"/>
      <c r="N181" t="b">
        <f t="shared" si="9"/>
        <v>1</v>
      </c>
      <c r="O181" s="11" t="b">
        <f t="shared" si="0"/>
        <v>1</v>
      </c>
      <c r="P181" s="11" t="b">
        <f t="shared" si="1"/>
        <v>1</v>
      </c>
      <c r="Q181" s="12"/>
      <c r="R181" s="12"/>
      <c r="S181" s="12"/>
      <c r="T181" s="12" t="b">
        <f t="shared" si="2"/>
        <v>1</v>
      </c>
    </row>
    <row r="182" spans="1:20" ht="13" x14ac:dyDescent="0.15">
      <c r="E182" s="3"/>
      <c r="F182" s="6"/>
      <c r="G182" s="6"/>
      <c r="H182" s="6"/>
      <c r="I182" s="10"/>
      <c r="J182" s="10"/>
      <c r="K182" s="10"/>
      <c r="Q182" s="12"/>
      <c r="R182" s="12"/>
      <c r="S182" s="12"/>
      <c r="T182" s="12"/>
    </row>
    <row r="183" spans="1:20" ht="13" x14ac:dyDescent="0.15">
      <c r="E183" s="3"/>
      <c r="F183" s="6"/>
      <c r="G183" s="6"/>
      <c r="H183" s="6"/>
      <c r="I183" s="10"/>
      <c r="J183" s="10"/>
      <c r="K183" s="10"/>
      <c r="Q183" s="12"/>
      <c r="R183" s="12"/>
      <c r="S183" s="12"/>
      <c r="T183" s="12"/>
    </row>
    <row r="184" spans="1:20" ht="13" x14ac:dyDescent="0.15">
      <c r="E184" s="3"/>
      <c r="F184" s="6"/>
      <c r="G184" s="6"/>
      <c r="H184" s="6"/>
      <c r="I184" s="10"/>
      <c r="J184" s="10"/>
      <c r="K184" s="10"/>
      <c r="Q184" s="12"/>
      <c r="R184" s="12"/>
      <c r="S184" s="12"/>
      <c r="T184" s="12"/>
    </row>
    <row r="185" spans="1:20" ht="13" x14ac:dyDescent="0.15">
      <c r="E185" s="3"/>
      <c r="F185" s="6"/>
      <c r="G185" s="6"/>
      <c r="H185" s="6"/>
      <c r="I185" s="10"/>
      <c r="J185" s="10"/>
      <c r="K185" s="10"/>
      <c r="Q185" s="12"/>
      <c r="R185" s="12"/>
      <c r="S185" s="12"/>
      <c r="T185" s="12"/>
    </row>
    <row r="186" spans="1:20" ht="13" x14ac:dyDescent="0.15">
      <c r="E186" s="3"/>
      <c r="F186" s="6"/>
      <c r="G186" s="6"/>
      <c r="H186" s="6"/>
      <c r="I186" s="10"/>
      <c r="J186" s="10"/>
      <c r="K186" s="10"/>
      <c r="Q186" s="12"/>
      <c r="R186" s="12"/>
      <c r="S186" s="12"/>
      <c r="T186" s="12"/>
    </row>
    <row r="187" spans="1:20" ht="13" x14ac:dyDescent="0.15">
      <c r="E187" s="3"/>
      <c r="F187" s="6"/>
      <c r="G187" s="6"/>
      <c r="H187" s="6"/>
      <c r="I187" s="10"/>
      <c r="J187" s="10"/>
      <c r="K187" s="10"/>
      <c r="Q187" s="12"/>
      <c r="R187" s="12"/>
      <c r="S187" s="12"/>
      <c r="T187" s="12"/>
    </row>
    <row r="188" spans="1:20" ht="13" x14ac:dyDescent="0.15">
      <c r="E188" s="3"/>
      <c r="F188" s="6"/>
      <c r="G188" s="6"/>
      <c r="H188" s="6"/>
      <c r="I188" s="10"/>
      <c r="J188" s="10"/>
      <c r="K188" s="10"/>
      <c r="Q188" s="12"/>
      <c r="R188" s="12"/>
      <c r="S188" s="12"/>
      <c r="T188" s="12"/>
    </row>
    <row r="189" spans="1:20" ht="13" x14ac:dyDescent="0.15">
      <c r="E189" s="3"/>
      <c r="F189" s="6"/>
      <c r="G189" s="6"/>
      <c r="H189" s="6"/>
      <c r="I189" s="10"/>
      <c r="J189" s="10"/>
      <c r="K189" s="10"/>
      <c r="Q189" s="12"/>
      <c r="R189" s="12"/>
      <c r="S189" s="12"/>
      <c r="T189" s="12"/>
    </row>
    <row r="190" spans="1:20" ht="13" x14ac:dyDescent="0.15">
      <c r="E190" s="3"/>
      <c r="F190" s="6"/>
      <c r="G190" s="6"/>
      <c r="H190" s="6"/>
      <c r="I190" s="10"/>
      <c r="J190" s="10"/>
      <c r="K190" s="10"/>
      <c r="Q190" s="12"/>
      <c r="R190" s="12"/>
      <c r="S190" s="12"/>
      <c r="T190" s="12"/>
    </row>
    <row r="191" spans="1:20" ht="13" x14ac:dyDescent="0.15">
      <c r="E191" s="3"/>
      <c r="F191" s="6"/>
      <c r="G191" s="6"/>
      <c r="H191" s="6"/>
      <c r="I191" s="10"/>
      <c r="J191" s="10"/>
      <c r="K191" s="10"/>
      <c r="Q191" s="12"/>
      <c r="R191" s="12"/>
      <c r="S191" s="12"/>
      <c r="T191" s="12"/>
    </row>
    <row r="192" spans="1:20" ht="13" x14ac:dyDescent="0.15">
      <c r="E192" s="3"/>
      <c r="F192" s="6"/>
      <c r="G192" s="6"/>
      <c r="H192" s="6"/>
      <c r="I192" s="10"/>
      <c r="J192" s="10"/>
      <c r="K192" s="10"/>
      <c r="Q192" s="12"/>
      <c r="R192" s="12"/>
      <c r="S192" s="12"/>
      <c r="T192" s="12"/>
    </row>
    <row r="193" spans="5:20" ht="13" x14ac:dyDescent="0.15">
      <c r="E193" s="3"/>
      <c r="F193" s="6"/>
      <c r="G193" s="6"/>
      <c r="H193" s="6"/>
      <c r="I193" s="10"/>
      <c r="J193" s="10"/>
      <c r="K193" s="10"/>
      <c r="Q193" s="12"/>
      <c r="R193" s="12"/>
      <c r="S193" s="12"/>
      <c r="T193" s="12"/>
    </row>
    <row r="194" spans="5:20" ht="13" x14ac:dyDescent="0.15">
      <c r="E194" s="3"/>
      <c r="F194" s="6"/>
      <c r="G194" s="6"/>
      <c r="H194" s="6"/>
      <c r="I194" s="10"/>
      <c r="J194" s="10"/>
      <c r="K194" s="10"/>
      <c r="Q194" s="12"/>
      <c r="R194" s="12"/>
      <c r="S194" s="12"/>
      <c r="T194" s="12"/>
    </row>
    <row r="195" spans="5:20" ht="13" x14ac:dyDescent="0.15">
      <c r="E195" s="3"/>
      <c r="F195" s="6"/>
      <c r="G195" s="6"/>
      <c r="H195" s="6"/>
      <c r="I195" s="10"/>
      <c r="J195" s="10"/>
      <c r="K195" s="10"/>
      <c r="Q195" s="12"/>
      <c r="R195" s="12"/>
      <c r="S195" s="12"/>
      <c r="T195" s="12"/>
    </row>
    <row r="196" spans="5:20" ht="13" x14ac:dyDescent="0.15">
      <c r="E196" s="3"/>
      <c r="F196" s="6"/>
      <c r="G196" s="6"/>
      <c r="H196" s="6"/>
      <c r="I196" s="10"/>
      <c r="J196" s="10"/>
      <c r="K196" s="10"/>
      <c r="Q196" s="12"/>
      <c r="R196" s="12"/>
      <c r="S196" s="12"/>
      <c r="T196" s="12"/>
    </row>
    <row r="197" spans="5:20" ht="13" x14ac:dyDescent="0.15">
      <c r="E197" s="3"/>
      <c r="F197" s="6"/>
      <c r="G197" s="6"/>
      <c r="H197" s="6"/>
      <c r="I197" s="10"/>
      <c r="J197" s="10"/>
      <c r="K197" s="10"/>
      <c r="Q197" s="12"/>
      <c r="R197" s="12"/>
      <c r="S197" s="12"/>
      <c r="T197" s="12"/>
    </row>
    <row r="198" spans="5:20" ht="13" x14ac:dyDescent="0.15">
      <c r="E198" s="3"/>
      <c r="F198" s="6"/>
      <c r="G198" s="6"/>
      <c r="H198" s="6"/>
      <c r="I198" s="10"/>
      <c r="J198" s="10"/>
      <c r="K198" s="10"/>
      <c r="Q198" s="12"/>
      <c r="R198" s="12"/>
      <c r="S198" s="12"/>
      <c r="T198" s="12"/>
    </row>
    <row r="199" spans="5:20" ht="13" x14ac:dyDescent="0.15">
      <c r="E199" s="3"/>
      <c r="F199" s="6"/>
      <c r="G199" s="6"/>
      <c r="H199" s="6"/>
      <c r="I199" s="10"/>
      <c r="J199" s="10"/>
      <c r="K199" s="10"/>
      <c r="Q199" s="12"/>
      <c r="R199" s="12"/>
      <c r="S199" s="12"/>
      <c r="T199" s="12"/>
    </row>
    <row r="200" spans="5:20" ht="13" x14ac:dyDescent="0.15">
      <c r="E200" s="3"/>
      <c r="F200" s="6"/>
      <c r="G200" s="6"/>
      <c r="H200" s="6"/>
      <c r="I200" s="10"/>
      <c r="J200" s="10"/>
      <c r="K200" s="10"/>
      <c r="Q200" s="12"/>
      <c r="R200" s="12"/>
      <c r="S200" s="12"/>
      <c r="T200" s="12"/>
    </row>
    <row r="201" spans="5:20" ht="13" x14ac:dyDescent="0.15">
      <c r="E201" s="3"/>
      <c r="F201" s="6"/>
      <c r="G201" s="6"/>
      <c r="H201" s="6"/>
      <c r="I201" s="10"/>
      <c r="J201" s="10"/>
      <c r="K201" s="10"/>
      <c r="Q201" s="12"/>
      <c r="R201" s="12"/>
      <c r="S201" s="12"/>
      <c r="T201" s="12"/>
    </row>
    <row r="202" spans="5:20" ht="13" x14ac:dyDescent="0.15">
      <c r="E202" s="3"/>
      <c r="F202" s="6"/>
      <c r="G202" s="6"/>
      <c r="H202" s="6"/>
      <c r="I202" s="10"/>
      <c r="J202" s="10"/>
      <c r="K202" s="10"/>
      <c r="Q202" s="12"/>
      <c r="R202" s="12"/>
      <c r="S202" s="12"/>
      <c r="T202" s="12"/>
    </row>
    <row r="203" spans="5:20" ht="13" x14ac:dyDescent="0.15">
      <c r="E203" s="3"/>
      <c r="F203" s="6"/>
      <c r="G203" s="6"/>
      <c r="H203" s="6"/>
      <c r="I203" s="10"/>
      <c r="J203" s="10"/>
      <c r="K203" s="10"/>
      <c r="Q203" s="12"/>
      <c r="R203" s="12"/>
      <c r="S203" s="12"/>
      <c r="T203" s="12"/>
    </row>
    <row r="204" spans="5:20" ht="13" x14ac:dyDescent="0.15">
      <c r="E204" s="3"/>
      <c r="F204" s="6"/>
      <c r="G204" s="6"/>
      <c r="H204" s="6"/>
      <c r="I204" s="10"/>
      <c r="J204" s="10"/>
      <c r="K204" s="10"/>
      <c r="Q204" s="12"/>
      <c r="R204" s="12"/>
      <c r="S204" s="12"/>
      <c r="T204" s="12"/>
    </row>
    <row r="205" spans="5:20" ht="13" x14ac:dyDescent="0.15">
      <c r="E205" s="3"/>
      <c r="F205" s="6"/>
      <c r="G205" s="6"/>
      <c r="H205" s="6"/>
      <c r="I205" s="10"/>
      <c r="J205" s="10"/>
      <c r="K205" s="10"/>
      <c r="Q205" s="12"/>
      <c r="R205" s="12"/>
      <c r="S205" s="12"/>
      <c r="T205" s="12"/>
    </row>
    <row r="206" spans="5:20" ht="13" x14ac:dyDescent="0.15">
      <c r="E206" s="3"/>
      <c r="F206" s="6"/>
      <c r="G206" s="6"/>
      <c r="H206" s="6"/>
      <c r="I206" s="10"/>
      <c r="J206" s="10"/>
      <c r="K206" s="10"/>
      <c r="Q206" s="12"/>
      <c r="R206" s="12"/>
      <c r="S206" s="12"/>
      <c r="T206" s="12"/>
    </row>
    <row r="207" spans="5:20" ht="13" x14ac:dyDescent="0.15">
      <c r="E207" s="3"/>
      <c r="F207" s="6"/>
      <c r="G207" s="6"/>
      <c r="H207" s="6"/>
      <c r="I207" s="10"/>
      <c r="J207" s="10"/>
      <c r="K207" s="10"/>
      <c r="Q207" s="12"/>
      <c r="R207" s="12"/>
      <c r="S207" s="12"/>
      <c r="T207" s="12"/>
    </row>
    <row r="208" spans="5:20" ht="13" x14ac:dyDescent="0.15">
      <c r="E208" s="3"/>
      <c r="F208" s="6"/>
      <c r="G208" s="6"/>
      <c r="H208" s="6"/>
      <c r="I208" s="10"/>
      <c r="J208" s="10"/>
      <c r="K208" s="10"/>
      <c r="Q208" s="12"/>
      <c r="R208" s="12"/>
      <c r="S208" s="12"/>
      <c r="T208" s="12"/>
    </row>
    <row r="209" spans="5:20" ht="13" x14ac:dyDescent="0.15">
      <c r="E209" s="3"/>
      <c r="F209" s="6"/>
      <c r="G209" s="6"/>
      <c r="H209" s="6"/>
      <c r="I209" s="10"/>
      <c r="J209" s="10"/>
      <c r="K209" s="10"/>
      <c r="Q209" s="12"/>
      <c r="R209" s="12"/>
      <c r="S209" s="12"/>
      <c r="T209" s="12"/>
    </row>
    <row r="210" spans="5:20" ht="13" x14ac:dyDescent="0.15">
      <c r="E210" s="3"/>
      <c r="F210" s="6"/>
      <c r="G210" s="6"/>
      <c r="H210" s="6"/>
      <c r="I210" s="10"/>
      <c r="J210" s="10"/>
      <c r="K210" s="10"/>
      <c r="Q210" s="12"/>
      <c r="R210" s="12"/>
      <c r="S210" s="12"/>
      <c r="T210" s="12"/>
    </row>
    <row r="211" spans="5:20" ht="13" x14ac:dyDescent="0.15">
      <c r="E211" s="3"/>
      <c r="F211" s="6"/>
      <c r="G211" s="6"/>
      <c r="H211" s="6"/>
      <c r="I211" s="10"/>
      <c r="J211" s="10"/>
      <c r="K211" s="10"/>
      <c r="Q211" s="12"/>
      <c r="R211" s="12"/>
      <c r="S211" s="12"/>
      <c r="T211" s="12"/>
    </row>
    <row r="212" spans="5:20" ht="13" x14ac:dyDescent="0.15">
      <c r="E212" s="3"/>
      <c r="F212" s="6"/>
      <c r="G212" s="6"/>
      <c r="H212" s="6"/>
      <c r="I212" s="10"/>
      <c r="J212" s="10"/>
      <c r="K212" s="10"/>
      <c r="Q212" s="12"/>
      <c r="R212" s="12"/>
      <c r="S212" s="12"/>
      <c r="T212" s="12"/>
    </row>
    <row r="213" spans="5:20" ht="13" x14ac:dyDescent="0.15">
      <c r="E213" s="3"/>
      <c r="F213" s="6"/>
      <c r="G213" s="6"/>
      <c r="H213" s="6"/>
      <c r="I213" s="10"/>
      <c r="J213" s="10"/>
      <c r="K213" s="10"/>
      <c r="Q213" s="12"/>
      <c r="R213" s="12"/>
      <c r="S213" s="12"/>
      <c r="T213" s="12"/>
    </row>
    <row r="214" spans="5:20" ht="13" x14ac:dyDescent="0.15">
      <c r="E214" s="3"/>
      <c r="F214" s="6"/>
      <c r="G214" s="6"/>
      <c r="H214" s="6"/>
      <c r="I214" s="10"/>
      <c r="J214" s="10"/>
      <c r="K214" s="10"/>
      <c r="Q214" s="12"/>
      <c r="R214" s="12"/>
      <c r="S214" s="12"/>
      <c r="T214" s="12"/>
    </row>
    <row r="215" spans="5:20" ht="13" x14ac:dyDescent="0.15">
      <c r="E215" s="3"/>
      <c r="F215" s="6"/>
      <c r="G215" s="6"/>
      <c r="H215" s="6"/>
      <c r="I215" s="10"/>
      <c r="J215" s="10"/>
      <c r="K215" s="10"/>
      <c r="Q215" s="12"/>
      <c r="R215" s="12"/>
      <c r="S215" s="12"/>
      <c r="T215" s="12"/>
    </row>
    <row r="216" spans="5:20" ht="13" x14ac:dyDescent="0.15">
      <c r="E216" s="3"/>
      <c r="F216" s="6"/>
      <c r="G216" s="6"/>
      <c r="H216" s="6"/>
      <c r="I216" s="10"/>
      <c r="J216" s="10"/>
      <c r="K216" s="10"/>
      <c r="Q216" s="12"/>
      <c r="R216" s="12"/>
      <c r="S216" s="12"/>
      <c r="T216" s="12"/>
    </row>
    <row r="217" spans="5:20" ht="13" x14ac:dyDescent="0.15">
      <c r="E217" s="3"/>
      <c r="F217" s="6"/>
      <c r="G217" s="6"/>
      <c r="H217" s="6"/>
      <c r="I217" s="10"/>
      <c r="J217" s="10"/>
      <c r="K217" s="10"/>
      <c r="Q217" s="12"/>
      <c r="R217" s="12"/>
      <c r="S217" s="12"/>
      <c r="T217" s="12"/>
    </row>
    <row r="218" spans="5:20" ht="13" x14ac:dyDescent="0.15">
      <c r="E218" s="3"/>
      <c r="F218" s="6"/>
      <c r="G218" s="6"/>
      <c r="H218" s="6"/>
      <c r="I218" s="10"/>
      <c r="J218" s="10"/>
      <c r="K218" s="10"/>
      <c r="Q218" s="12"/>
      <c r="R218" s="12"/>
      <c r="S218" s="12"/>
      <c r="T218" s="12"/>
    </row>
    <row r="219" spans="5:20" ht="13" x14ac:dyDescent="0.15">
      <c r="E219" s="3"/>
      <c r="F219" s="6"/>
      <c r="G219" s="6"/>
      <c r="H219" s="6"/>
      <c r="I219" s="10"/>
      <c r="J219" s="10"/>
      <c r="K219" s="10"/>
      <c r="Q219" s="12"/>
      <c r="R219" s="12"/>
      <c r="S219" s="12"/>
      <c r="T219" s="12"/>
    </row>
    <row r="220" spans="5:20" ht="13" x14ac:dyDescent="0.15">
      <c r="E220" s="3"/>
      <c r="F220" s="6"/>
      <c r="G220" s="6"/>
      <c r="H220" s="6"/>
      <c r="I220" s="10"/>
      <c r="J220" s="10"/>
      <c r="K220" s="10"/>
      <c r="Q220" s="12"/>
      <c r="R220" s="12"/>
      <c r="S220" s="12"/>
      <c r="T220" s="12"/>
    </row>
    <row r="221" spans="5:20" ht="13" x14ac:dyDescent="0.15">
      <c r="E221" s="3"/>
      <c r="F221" s="6"/>
      <c r="G221" s="6"/>
      <c r="H221" s="6"/>
      <c r="I221" s="10"/>
      <c r="J221" s="10"/>
      <c r="K221" s="10"/>
      <c r="Q221" s="12"/>
      <c r="R221" s="12"/>
      <c r="S221" s="12"/>
      <c r="T221" s="12"/>
    </row>
    <row r="222" spans="5:20" ht="13" x14ac:dyDescent="0.15">
      <c r="E222" s="3"/>
      <c r="F222" s="6"/>
      <c r="G222" s="6"/>
      <c r="H222" s="6"/>
      <c r="I222" s="10"/>
      <c r="J222" s="10"/>
      <c r="K222" s="10"/>
      <c r="Q222" s="12"/>
      <c r="R222" s="12"/>
      <c r="S222" s="12"/>
      <c r="T222" s="12"/>
    </row>
    <row r="223" spans="5:20" ht="13" x14ac:dyDescent="0.15">
      <c r="E223" s="3"/>
      <c r="F223" s="6"/>
      <c r="G223" s="6"/>
      <c r="H223" s="6"/>
      <c r="I223" s="10"/>
      <c r="J223" s="10"/>
      <c r="K223" s="10"/>
      <c r="Q223" s="12"/>
      <c r="R223" s="12"/>
      <c r="S223" s="12"/>
      <c r="T223" s="12"/>
    </row>
    <row r="224" spans="5:20" ht="13" x14ac:dyDescent="0.15">
      <c r="E224" s="3"/>
      <c r="F224" s="6"/>
      <c r="G224" s="6"/>
      <c r="H224" s="6"/>
      <c r="I224" s="10"/>
      <c r="J224" s="10"/>
      <c r="K224" s="10"/>
      <c r="Q224" s="12"/>
      <c r="R224" s="12"/>
      <c r="S224" s="12"/>
      <c r="T224" s="12"/>
    </row>
    <row r="225" spans="5:20" ht="13" x14ac:dyDescent="0.15">
      <c r="E225" s="3"/>
      <c r="F225" s="6"/>
      <c r="G225" s="6"/>
      <c r="H225" s="6"/>
      <c r="I225" s="10"/>
      <c r="J225" s="10"/>
      <c r="K225" s="10"/>
      <c r="Q225" s="12"/>
      <c r="R225" s="12"/>
      <c r="S225" s="12"/>
      <c r="T225" s="12"/>
    </row>
    <row r="226" spans="5:20" ht="13" x14ac:dyDescent="0.15">
      <c r="E226" s="3"/>
      <c r="F226" s="6"/>
      <c r="G226" s="6"/>
      <c r="H226" s="6"/>
      <c r="I226" s="10"/>
      <c r="J226" s="10"/>
      <c r="K226" s="10"/>
      <c r="Q226" s="12"/>
      <c r="R226" s="12"/>
      <c r="S226" s="12"/>
      <c r="T226" s="12"/>
    </row>
    <row r="227" spans="5:20" ht="13" x14ac:dyDescent="0.15">
      <c r="E227" s="3"/>
      <c r="F227" s="6"/>
      <c r="G227" s="6"/>
      <c r="H227" s="6"/>
      <c r="I227" s="10"/>
      <c r="J227" s="10"/>
      <c r="K227" s="10"/>
      <c r="Q227" s="12"/>
      <c r="R227" s="12"/>
      <c r="S227" s="12"/>
      <c r="T227" s="12"/>
    </row>
    <row r="228" spans="5:20" ht="13" x14ac:dyDescent="0.15">
      <c r="E228" s="3"/>
      <c r="F228" s="6"/>
      <c r="G228" s="6"/>
      <c r="H228" s="6"/>
      <c r="I228" s="10"/>
      <c r="J228" s="10"/>
      <c r="K228" s="10"/>
      <c r="Q228" s="12"/>
      <c r="R228" s="12"/>
      <c r="S228" s="12"/>
      <c r="T228" s="12"/>
    </row>
    <row r="229" spans="5:20" ht="13" x14ac:dyDescent="0.15">
      <c r="E229" s="3"/>
      <c r="F229" s="6"/>
      <c r="G229" s="6"/>
      <c r="H229" s="6"/>
      <c r="I229" s="10"/>
      <c r="J229" s="10"/>
      <c r="K229" s="10"/>
      <c r="Q229" s="12"/>
      <c r="R229" s="12"/>
      <c r="S229" s="12"/>
      <c r="T229" s="12"/>
    </row>
    <row r="230" spans="5:20" ht="13" x14ac:dyDescent="0.15">
      <c r="E230" s="3"/>
      <c r="F230" s="6"/>
      <c r="G230" s="6"/>
      <c r="H230" s="6"/>
      <c r="I230" s="10"/>
      <c r="J230" s="10"/>
      <c r="K230" s="10"/>
      <c r="Q230" s="12"/>
      <c r="R230" s="12"/>
      <c r="S230" s="12"/>
      <c r="T230" s="12"/>
    </row>
    <row r="231" spans="5:20" ht="13" x14ac:dyDescent="0.15">
      <c r="E231" s="3"/>
      <c r="F231" s="6"/>
      <c r="G231" s="6"/>
      <c r="H231" s="6"/>
      <c r="I231" s="10"/>
      <c r="J231" s="10"/>
      <c r="K231" s="10"/>
      <c r="Q231" s="12"/>
      <c r="R231" s="12"/>
      <c r="S231" s="12"/>
      <c r="T231" s="12"/>
    </row>
    <row r="232" spans="5:20" ht="13" x14ac:dyDescent="0.15">
      <c r="E232" s="3"/>
      <c r="F232" s="6"/>
      <c r="G232" s="6"/>
      <c r="H232" s="6"/>
      <c r="I232" s="10"/>
      <c r="J232" s="10"/>
      <c r="K232" s="10"/>
      <c r="Q232" s="12"/>
      <c r="R232" s="12"/>
      <c r="S232" s="12"/>
      <c r="T232" s="12"/>
    </row>
    <row r="233" spans="5:20" ht="13" x14ac:dyDescent="0.15">
      <c r="E233" s="3"/>
      <c r="F233" s="6"/>
      <c r="G233" s="6"/>
      <c r="H233" s="6"/>
      <c r="I233" s="10"/>
      <c r="J233" s="10"/>
      <c r="K233" s="10"/>
      <c r="Q233" s="12"/>
      <c r="R233" s="12"/>
      <c r="S233" s="12"/>
      <c r="T233" s="12"/>
    </row>
    <row r="234" spans="5:20" ht="13" x14ac:dyDescent="0.15">
      <c r="E234" s="3"/>
      <c r="F234" s="6"/>
      <c r="G234" s="6"/>
      <c r="H234" s="6"/>
      <c r="I234" s="10"/>
      <c r="J234" s="10"/>
      <c r="K234" s="10"/>
      <c r="Q234" s="12"/>
      <c r="R234" s="12"/>
      <c r="S234" s="12"/>
      <c r="T234" s="12"/>
    </row>
    <row r="235" spans="5:20" ht="13" x14ac:dyDescent="0.15">
      <c r="E235" s="3"/>
      <c r="F235" s="6"/>
      <c r="G235" s="6"/>
      <c r="H235" s="6"/>
      <c r="I235" s="10"/>
      <c r="J235" s="10"/>
      <c r="K235" s="10"/>
      <c r="Q235" s="12"/>
      <c r="R235" s="12"/>
      <c r="S235" s="12"/>
      <c r="T235" s="12"/>
    </row>
    <row r="236" spans="5:20" ht="13" x14ac:dyDescent="0.15">
      <c r="E236" s="3"/>
      <c r="F236" s="6"/>
      <c r="G236" s="6"/>
      <c r="H236" s="6"/>
      <c r="I236" s="10"/>
      <c r="J236" s="10"/>
      <c r="K236" s="10"/>
      <c r="Q236" s="12"/>
      <c r="R236" s="12"/>
      <c r="S236" s="12"/>
      <c r="T236" s="12"/>
    </row>
    <row r="237" spans="5:20" ht="13" x14ac:dyDescent="0.15">
      <c r="E237" s="3"/>
      <c r="F237" s="6"/>
      <c r="G237" s="6"/>
      <c r="H237" s="6"/>
      <c r="I237" s="10"/>
      <c r="J237" s="10"/>
      <c r="K237" s="10"/>
      <c r="Q237" s="12"/>
      <c r="R237" s="12"/>
      <c r="S237" s="12"/>
      <c r="T237" s="12"/>
    </row>
    <row r="238" spans="5:20" ht="13" x14ac:dyDescent="0.15">
      <c r="E238" s="3"/>
      <c r="F238" s="6"/>
      <c r="G238" s="6"/>
      <c r="H238" s="6"/>
      <c r="I238" s="10"/>
      <c r="J238" s="10"/>
      <c r="K238" s="10"/>
      <c r="Q238" s="12"/>
      <c r="R238" s="12"/>
      <c r="S238" s="12"/>
      <c r="T238" s="12"/>
    </row>
    <row r="239" spans="5:20" ht="13" x14ac:dyDescent="0.15">
      <c r="E239" s="3"/>
      <c r="F239" s="6"/>
      <c r="G239" s="6"/>
      <c r="H239" s="6"/>
      <c r="I239" s="10"/>
      <c r="J239" s="10"/>
      <c r="K239" s="10"/>
      <c r="Q239" s="12"/>
      <c r="R239" s="12"/>
      <c r="S239" s="12"/>
      <c r="T239" s="12"/>
    </row>
    <row r="240" spans="5:20" ht="13" x14ac:dyDescent="0.15">
      <c r="E240" s="3"/>
      <c r="F240" s="6"/>
      <c r="G240" s="6"/>
      <c r="H240" s="6"/>
      <c r="I240" s="10"/>
      <c r="J240" s="10"/>
      <c r="K240" s="10"/>
      <c r="Q240" s="12"/>
      <c r="R240" s="12"/>
      <c r="S240" s="12"/>
      <c r="T240" s="12"/>
    </row>
    <row r="241" spans="5:20" ht="13" x14ac:dyDescent="0.15">
      <c r="E241" s="3"/>
      <c r="F241" s="6"/>
      <c r="G241" s="6"/>
      <c r="H241" s="6"/>
      <c r="I241" s="10"/>
      <c r="J241" s="10"/>
      <c r="K241" s="10"/>
      <c r="Q241" s="12"/>
      <c r="R241" s="12"/>
      <c r="S241" s="12"/>
      <c r="T241" s="12"/>
    </row>
    <row r="242" spans="5:20" ht="13" x14ac:dyDescent="0.15">
      <c r="E242" s="3"/>
      <c r="F242" s="6"/>
      <c r="G242" s="6"/>
      <c r="H242" s="6"/>
      <c r="I242" s="10"/>
      <c r="J242" s="10"/>
      <c r="K242" s="10"/>
      <c r="Q242" s="12"/>
      <c r="R242" s="12"/>
      <c r="S242" s="12"/>
      <c r="T242" s="12"/>
    </row>
    <row r="243" spans="5:20" ht="13" x14ac:dyDescent="0.15">
      <c r="E243" s="3"/>
      <c r="F243" s="6"/>
      <c r="G243" s="6"/>
      <c r="H243" s="6"/>
      <c r="I243" s="10"/>
      <c r="J243" s="10"/>
      <c r="K243" s="10"/>
      <c r="Q243" s="12"/>
      <c r="R243" s="12"/>
      <c r="S243" s="12"/>
      <c r="T243" s="12"/>
    </row>
    <row r="244" spans="5:20" ht="13" x14ac:dyDescent="0.15">
      <c r="E244" s="3"/>
      <c r="F244" s="6"/>
      <c r="G244" s="6"/>
      <c r="H244" s="6"/>
      <c r="I244" s="10"/>
      <c r="J244" s="10"/>
      <c r="K244" s="10"/>
      <c r="Q244" s="12"/>
      <c r="R244" s="12"/>
      <c r="S244" s="12"/>
      <c r="T244" s="12"/>
    </row>
    <row r="245" spans="5:20" ht="13" x14ac:dyDescent="0.15">
      <c r="E245" s="3"/>
      <c r="F245" s="6"/>
      <c r="G245" s="6"/>
      <c r="H245" s="6"/>
      <c r="I245" s="10"/>
      <c r="J245" s="10"/>
      <c r="K245" s="10"/>
      <c r="Q245" s="12"/>
      <c r="R245" s="12"/>
      <c r="S245" s="12"/>
      <c r="T245" s="12"/>
    </row>
    <row r="246" spans="5:20" ht="13" x14ac:dyDescent="0.15">
      <c r="E246" s="3"/>
      <c r="F246" s="6"/>
      <c r="G246" s="6"/>
      <c r="H246" s="6"/>
      <c r="I246" s="10"/>
      <c r="J246" s="10"/>
      <c r="K246" s="10"/>
      <c r="Q246" s="12"/>
      <c r="R246" s="12"/>
      <c r="S246" s="12"/>
      <c r="T246" s="12"/>
    </row>
    <row r="247" spans="5:20" ht="13" x14ac:dyDescent="0.15">
      <c r="E247" s="3"/>
      <c r="F247" s="6"/>
      <c r="G247" s="6"/>
      <c r="H247" s="6"/>
      <c r="I247" s="10"/>
      <c r="J247" s="10"/>
      <c r="K247" s="10"/>
      <c r="Q247" s="12"/>
      <c r="R247" s="12"/>
      <c r="S247" s="12"/>
      <c r="T247" s="12"/>
    </row>
    <row r="248" spans="5:20" ht="13" x14ac:dyDescent="0.15">
      <c r="E248" s="3"/>
      <c r="F248" s="6"/>
      <c r="G248" s="6"/>
      <c r="H248" s="6"/>
      <c r="I248" s="10"/>
      <c r="J248" s="10"/>
      <c r="K248" s="10"/>
      <c r="Q248" s="12"/>
      <c r="R248" s="12"/>
      <c r="S248" s="12"/>
      <c r="T248" s="12"/>
    </row>
    <row r="249" spans="5:20" ht="13" x14ac:dyDescent="0.15">
      <c r="E249" s="3"/>
      <c r="F249" s="6"/>
      <c r="G249" s="6"/>
      <c r="H249" s="6"/>
      <c r="I249" s="10"/>
      <c r="J249" s="10"/>
      <c r="K249" s="10"/>
      <c r="Q249" s="12"/>
      <c r="R249" s="12"/>
      <c r="S249" s="12"/>
      <c r="T249" s="12"/>
    </row>
    <row r="250" spans="5:20" ht="13" x14ac:dyDescent="0.15">
      <c r="E250" s="3"/>
      <c r="F250" s="6"/>
      <c r="G250" s="6"/>
      <c r="H250" s="6"/>
      <c r="I250" s="10"/>
      <c r="J250" s="10"/>
      <c r="K250" s="10"/>
      <c r="Q250" s="12"/>
      <c r="R250" s="12"/>
      <c r="S250" s="12"/>
      <c r="T250" s="12"/>
    </row>
    <row r="251" spans="5:20" ht="13" x14ac:dyDescent="0.15">
      <c r="E251" s="3"/>
      <c r="F251" s="6"/>
      <c r="G251" s="6"/>
      <c r="H251" s="6"/>
      <c r="I251" s="10"/>
      <c r="J251" s="10"/>
      <c r="K251" s="10"/>
      <c r="Q251" s="12"/>
      <c r="R251" s="12"/>
      <c r="S251" s="12"/>
      <c r="T251" s="12"/>
    </row>
    <row r="252" spans="5:20" ht="13" x14ac:dyDescent="0.15">
      <c r="E252" s="3"/>
      <c r="F252" s="6"/>
      <c r="G252" s="6"/>
      <c r="H252" s="6"/>
      <c r="I252" s="10"/>
      <c r="J252" s="10"/>
      <c r="K252" s="10"/>
      <c r="Q252" s="12"/>
      <c r="R252" s="12"/>
      <c r="S252" s="12"/>
      <c r="T252" s="12"/>
    </row>
    <row r="253" spans="5:20" ht="13" x14ac:dyDescent="0.15">
      <c r="E253" s="3"/>
      <c r="F253" s="6"/>
      <c r="G253" s="6"/>
      <c r="H253" s="6"/>
      <c r="I253" s="10"/>
      <c r="J253" s="10"/>
      <c r="K253" s="10"/>
      <c r="Q253" s="12"/>
      <c r="R253" s="12"/>
      <c r="S253" s="12"/>
      <c r="T253" s="12"/>
    </row>
    <row r="254" spans="5:20" ht="13" x14ac:dyDescent="0.15">
      <c r="E254" s="3"/>
      <c r="F254" s="6"/>
      <c r="G254" s="6"/>
      <c r="H254" s="6"/>
      <c r="I254" s="10"/>
      <c r="J254" s="10"/>
      <c r="K254" s="10"/>
      <c r="Q254" s="12"/>
      <c r="R254" s="12"/>
      <c r="S254" s="12"/>
      <c r="T254" s="12"/>
    </row>
    <row r="255" spans="5:20" ht="13" x14ac:dyDescent="0.15">
      <c r="E255" s="3"/>
      <c r="F255" s="6"/>
      <c r="G255" s="6"/>
      <c r="H255" s="6"/>
      <c r="I255" s="10"/>
      <c r="J255" s="10"/>
      <c r="K255" s="10"/>
      <c r="Q255" s="12"/>
      <c r="R255" s="12"/>
      <c r="S255" s="12"/>
      <c r="T255" s="12"/>
    </row>
    <row r="256" spans="5:20" ht="13" x14ac:dyDescent="0.15">
      <c r="E256" s="3"/>
      <c r="F256" s="6"/>
      <c r="G256" s="6"/>
      <c r="H256" s="6"/>
      <c r="I256" s="10"/>
      <c r="J256" s="10"/>
      <c r="K256" s="10"/>
      <c r="Q256" s="12"/>
      <c r="R256" s="12"/>
      <c r="S256" s="12"/>
      <c r="T256" s="12"/>
    </row>
    <row r="257" spans="5:20" ht="13" x14ac:dyDescent="0.15">
      <c r="E257" s="3"/>
      <c r="F257" s="6"/>
      <c r="G257" s="6"/>
      <c r="H257" s="6"/>
      <c r="I257" s="10"/>
      <c r="J257" s="10"/>
      <c r="K257" s="10"/>
      <c r="Q257" s="12"/>
      <c r="R257" s="12"/>
      <c r="S257" s="12"/>
      <c r="T257" s="12"/>
    </row>
    <row r="258" spans="5:20" ht="13" x14ac:dyDescent="0.15">
      <c r="E258" s="3"/>
      <c r="F258" s="6"/>
      <c r="G258" s="6"/>
      <c r="H258" s="6"/>
      <c r="I258" s="10"/>
      <c r="J258" s="10"/>
      <c r="K258" s="10"/>
      <c r="Q258" s="12"/>
      <c r="R258" s="12"/>
      <c r="S258" s="12"/>
      <c r="T258" s="12"/>
    </row>
    <row r="259" spans="5:20" ht="13" x14ac:dyDescent="0.15">
      <c r="E259" s="3"/>
      <c r="F259" s="6"/>
      <c r="G259" s="6"/>
      <c r="H259" s="6"/>
      <c r="I259" s="10"/>
      <c r="J259" s="10"/>
      <c r="K259" s="10"/>
      <c r="Q259" s="12"/>
      <c r="R259" s="12"/>
      <c r="S259" s="12"/>
      <c r="T259" s="12"/>
    </row>
    <row r="260" spans="5:20" ht="13" x14ac:dyDescent="0.15">
      <c r="E260" s="3"/>
      <c r="F260" s="6"/>
      <c r="G260" s="6"/>
      <c r="H260" s="6"/>
      <c r="I260" s="10"/>
      <c r="J260" s="10"/>
      <c r="K260" s="10"/>
      <c r="Q260" s="12"/>
      <c r="R260" s="12"/>
      <c r="S260" s="12"/>
      <c r="T260" s="12"/>
    </row>
    <row r="261" spans="5:20" ht="13" x14ac:dyDescent="0.15">
      <c r="E261" s="3"/>
      <c r="F261" s="6"/>
      <c r="G261" s="6"/>
      <c r="H261" s="6"/>
      <c r="I261" s="10"/>
      <c r="J261" s="10"/>
      <c r="K261" s="10"/>
      <c r="Q261" s="12"/>
      <c r="R261" s="12"/>
      <c r="S261" s="12"/>
      <c r="T261" s="12"/>
    </row>
    <row r="262" spans="5:20" ht="13" x14ac:dyDescent="0.15">
      <c r="E262" s="3"/>
      <c r="F262" s="6"/>
      <c r="G262" s="6"/>
      <c r="H262" s="6"/>
      <c r="I262" s="10"/>
      <c r="J262" s="10"/>
      <c r="K262" s="10"/>
      <c r="Q262" s="12"/>
      <c r="R262" s="12"/>
      <c r="S262" s="12"/>
      <c r="T262" s="12"/>
    </row>
    <row r="263" spans="5:20" ht="13" x14ac:dyDescent="0.15">
      <c r="E263" s="3"/>
      <c r="F263" s="6"/>
      <c r="G263" s="6"/>
      <c r="H263" s="6"/>
      <c r="I263" s="10"/>
      <c r="J263" s="10"/>
      <c r="K263" s="10"/>
      <c r="Q263" s="12"/>
      <c r="R263" s="12"/>
      <c r="S263" s="12"/>
      <c r="T263" s="12"/>
    </row>
    <row r="264" spans="5:20" ht="13" x14ac:dyDescent="0.15">
      <c r="E264" s="3"/>
      <c r="F264" s="6"/>
      <c r="G264" s="6"/>
      <c r="H264" s="6"/>
      <c r="I264" s="10"/>
      <c r="J264" s="10"/>
      <c r="K264" s="10"/>
      <c r="Q264" s="12"/>
      <c r="R264" s="12"/>
      <c r="S264" s="12"/>
      <c r="T264" s="12"/>
    </row>
    <row r="265" spans="5:20" ht="13" x14ac:dyDescent="0.15">
      <c r="E265" s="3"/>
      <c r="F265" s="6"/>
      <c r="G265" s="6"/>
      <c r="H265" s="6"/>
      <c r="I265" s="10"/>
      <c r="J265" s="10"/>
      <c r="K265" s="10"/>
      <c r="Q265" s="12"/>
      <c r="R265" s="12"/>
      <c r="S265" s="12"/>
      <c r="T265" s="12"/>
    </row>
    <row r="266" spans="5:20" ht="13" x14ac:dyDescent="0.15">
      <c r="E266" s="3"/>
      <c r="F266" s="6"/>
      <c r="G266" s="6"/>
      <c r="H266" s="6"/>
      <c r="I266" s="10"/>
      <c r="J266" s="10"/>
      <c r="K266" s="10"/>
      <c r="Q266" s="12"/>
      <c r="R266" s="12"/>
      <c r="S266" s="12"/>
      <c r="T266" s="12"/>
    </row>
    <row r="267" spans="5:20" ht="13" x14ac:dyDescent="0.15">
      <c r="E267" s="3"/>
      <c r="F267" s="6"/>
      <c r="G267" s="6"/>
      <c r="H267" s="6"/>
      <c r="I267" s="10"/>
      <c r="J267" s="10"/>
      <c r="K267" s="10"/>
      <c r="Q267" s="12"/>
      <c r="R267" s="12"/>
      <c r="S267" s="12"/>
      <c r="T267" s="12"/>
    </row>
    <row r="268" spans="5:20" ht="13" x14ac:dyDescent="0.15">
      <c r="E268" s="3"/>
      <c r="F268" s="6"/>
      <c r="G268" s="6"/>
      <c r="H268" s="6"/>
      <c r="I268" s="10"/>
      <c r="J268" s="10"/>
      <c r="K268" s="10"/>
      <c r="Q268" s="12"/>
      <c r="R268" s="12"/>
      <c r="S268" s="12"/>
      <c r="T268" s="12"/>
    </row>
    <row r="269" spans="5:20" ht="13" x14ac:dyDescent="0.15">
      <c r="E269" s="3"/>
      <c r="F269" s="6"/>
      <c r="G269" s="6"/>
      <c r="H269" s="6"/>
      <c r="I269" s="10"/>
      <c r="J269" s="10"/>
      <c r="K269" s="10"/>
      <c r="Q269" s="12"/>
      <c r="R269" s="12"/>
      <c r="S269" s="12"/>
      <c r="T269" s="12"/>
    </row>
    <row r="270" spans="5:20" ht="13" x14ac:dyDescent="0.15">
      <c r="E270" s="3"/>
      <c r="F270" s="6"/>
      <c r="G270" s="6"/>
      <c r="H270" s="6"/>
      <c r="I270" s="10"/>
      <c r="J270" s="10"/>
      <c r="K270" s="10"/>
      <c r="Q270" s="12"/>
      <c r="R270" s="12"/>
      <c r="S270" s="12"/>
      <c r="T270" s="12"/>
    </row>
    <row r="271" spans="5:20" ht="13" x14ac:dyDescent="0.15">
      <c r="E271" s="3"/>
      <c r="F271" s="6"/>
      <c r="G271" s="6"/>
      <c r="H271" s="6"/>
      <c r="I271" s="10"/>
      <c r="J271" s="10"/>
      <c r="K271" s="10"/>
      <c r="Q271" s="12"/>
      <c r="R271" s="12"/>
      <c r="S271" s="12"/>
      <c r="T271" s="12"/>
    </row>
    <row r="272" spans="5:20" ht="13" x14ac:dyDescent="0.15">
      <c r="E272" s="3"/>
      <c r="F272" s="6"/>
      <c r="G272" s="6"/>
      <c r="H272" s="6"/>
      <c r="I272" s="10"/>
      <c r="J272" s="10"/>
      <c r="K272" s="10"/>
      <c r="Q272" s="12"/>
      <c r="R272" s="12"/>
      <c r="S272" s="12"/>
      <c r="T272" s="12"/>
    </row>
    <row r="273" spans="5:20" ht="13" x14ac:dyDescent="0.15">
      <c r="E273" s="3"/>
      <c r="F273" s="6"/>
      <c r="G273" s="6"/>
      <c r="H273" s="6"/>
      <c r="I273" s="10"/>
      <c r="J273" s="10"/>
      <c r="K273" s="10"/>
      <c r="Q273" s="12"/>
      <c r="R273" s="12"/>
      <c r="S273" s="12"/>
      <c r="T273" s="12"/>
    </row>
    <row r="274" spans="5:20" ht="13" x14ac:dyDescent="0.15">
      <c r="E274" s="3"/>
      <c r="F274" s="6"/>
      <c r="G274" s="6"/>
      <c r="H274" s="6"/>
      <c r="I274" s="10"/>
      <c r="J274" s="10"/>
      <c r="K274" s="10"/>
      <c r="Q274" s="12"/>
      <c r="R274" s="12"/>
      <c r="S274" s="12"/>
      <c r="T274" s="12"/>
    </row>
    <row r="275" spans="5:20" ht="13" x14ac:dyDescent="0.15">
      <c r="E275" s="3"/>
      <c r="F275" s="6"/>
      <c r="G275" s="6"/>
      <c r="H275" s="6"/>
      <c r="I275" s="10"/>
      <c r="J275" s="10"/>
      <c r="K275" s="10"/>
      <c r="Q275" s="12"/>
      <c r="R275" s="12"/>
      <c r="S275" s="12"/>
      <c r="T275" s="12"/>
    </row>
    <row r="276" spans="5:20" ht="13" x14ac:dyDescent="0.15">
      <c r="E276" s="3"/>
      <c r="F276" s="6"/>
      <c r="G276" s="6"/>
      <c r="H276" s="6"/>
      <c r="I276" s="10"/>
      <c r="J276" s="10"/>
      <c r="K276" s="10"/>
      <c r="Q276" s="12"/>
      <c r="R276" s="12"/>
      <c r="S276" s="12"/>
      <c r="T276" s="12"/>
    </row>
    <row r="277" spans="5:20" ht="13" x14ac:dyDescent="0.15">
      <c r="E277" s="3"/>
      <c r="F277" s="6"/>
      <c r="G277" s="6"/>
      <c r="H277" s="6"/>
      <c r="I277" s="10"/>
      <c r="J277" s="10"/>
      <c r="K277" s="10"/>
      <c r="Q277" s="12"/>
      <c r="R277" s="12"/>
      <c r="S277" s="12"/>
      <c r="T277" s="12"/>
    </row>
    <row r="278" spans="5:20" ht="13" x14ac:dyDescent="0.15">
      <c r="E278" s="3"/>
      <c r="F278" s="6"/>
      <c r="G278" s="6"/>
      <c r="H278" s="6"/>
      <c r="I278" s="10"/>
      <c r="J278" s="10"/>
      <c r="K278" s="10"/>
      <c r="Q278" s="12"/>
      <c r="R278" s="12"/>
      <c r="S278" s="12"/>
      <c r="T278" s="12"/>
    </row>
    <row r="279" spans="5:20" ht="13" x14ac:dyDescent="0.15">
      <c r="E279" s="3"/>
      <c r="F279" s="6"/>
      <c r="G279" s="6"/>
      <c r="H279" s="6"/>
      <c r="I279" s="10"/>
      <c r="J279" s="10"/>
      <c r="K279" s="10"/>
      <c r="Q279" s="12"/>
      <c r="R279" s="12"/>
      <c r="S279" s="12"/>
      <c r="T279" s="12"/>
    </row>
    <row r="280" spans="5:20" ht="13" x14ac:dyDescent="0.15">
      <c r="E280" s="3"/>
      <c r="F280" s="6"/>
      <c r="G280" s="6"/>
      <c r="H280" s="6"/>
      <c r="I280" s="10"/>
      <c r="J280" s="10"/>
      <c r="K280" s="10"/>
      <c r="Q280" s="12"/>
      <c r="R280" s="12"/>
      <c r="S280" s="12"/>
      <c r="T280" s="12"/>
    </row>
    <row r="281" spans="5:20" ht="13" x14ac:dyDescent="0.15">
      <c r="E281" s="3"/>
      <c r="F281" s="6"/>
      <c r="G281" s="6"/>
      <c r="H281" s="6"/>
      <c r="I281" s="10"/>
      <c r="J281" s="10"/>
      <c r="K281" s="10"/>
      <c r="Q281" s="12"/>
      <c r="R281" s="12"/>
      <c r="S281" s="12"/>
      <c r="T281" s="12"/>
    </row>
    <row r="282" spans="5:20" ht="13" x14ac:dyDescent="0.15">
      <c r="E282" s="3"/>
      <c r="F282" s="6"/>
      <c r="G282" s="6"/>
      <c r="H282" s="6"/>
      <c r="I282" s="10"/>
      <c r="J282" s="10"/>
      <c r="K282" s="10"/>
      <c r="Q282" s="12"/>
      <c r="R282" s="12"/>
      <c r="S282" s="12"/>
      <c r="T282" s="12"/>
    </row>
    <row r="283" spans="5:20" ht="13" x14ac:dyDescent="0.15">
      <c r="E283" s="3"/>
      <c r="F283" s="6"/>
      <c r="G283" s="6"/>
      <c r="H283" s="6"/>
      <c r="I283" s="10"/>
      <c r="J283" s="10"/>
      <c r="K283" s="10"/>
      <c r="Q283" s="12"/>
      <c r="R283" s="12"/>
      <c r="S283" s="12"/>
      <c r="T283" s="12"/>
    </row>
    <row r="284" spans="5:20" ht="13" x14ac:dyDescent="0.15">
      <c r="E284" s="3"/>
      <c r="F284" s="6"/>
      <c r="G284" s="6"/>
      <c r="H284" s="6"/>
      <c r="I284" s="10"/>
      <c r="J284" s="10"/>
      <c r="K284" s="10"/>
      <c r="Q284" s="12"/>
      <c r="R284" s="12"/>
      <c r="S284" s="12"/>
      <c r="T284" s="12"/>
    </row>
    <row r="285" spans="5:20" ht="13" x14ac:dyDescent="0.15">
      <c r="E285" s="3"/>
      <c r="F285" s="6"/>
      <c r="G285" s="6"/>
      <c r="H285" s="6"/>
      <c r="I285" s="10"/>
      <c r="J285" s="10"/>
      <c r="K285" s="10"/>
      <c r="Q285" s="12"/>
      <c r="R285" s="12"/>
      <c r="S285" s="12"/>
      <c r="T285" s="12"/>
    </row>
    <row r="286" spans="5:20" ht="13" x14ac:dyDescent="0.15">
      <c r="E286" s="3"/>
      <c r="F286" s="6"/>
      <c r="G286" s="6"/>
      <c r="H286" s="6"/>
      <c r="I286" s="10"/>
      <c r="J286" s="10"/>
      <c r="K286" s="10"/>
      <c r="Q286" s="12"/>
      <c r="R286" s="12"/>
      <c r="S286" s="12"/>
      <c r="T286" s="12"/>
    </row>
    <row r="287" spans="5:20" ht="13" x14ac:dyDescent="0.15">
      <c r="E287" s="3"/>
      <c r="F287" s="6"/>
      <c r="G287" s="6"/>
      <c r="H287" s="6"/>
      <c r="I287" s="10"/>
      <c r="J287" s="10"/>
      <c r="K287" s="10"/>
      <c r="Q287" s="12"/>
      <c r="R287" s="12"/>
      <c r="S287" s="12"/>
      <c r="T287" s="12"/>
    </row>
    <row r="288" spans="5:20" ht="13" x14ac:dyDescent="0.15">
      <c r="E288" s="3"/>
      <c r="F288" s="6"/>
      <c r="G288" s="6"/>
      <c r="H288" s="6"/>
      <c r="I288" s="10"/>
      <c r="J288" s="10"/>
      <c r="K288" s="10"/>
      <c r="Q288" s="12"/>
      <c r="R288" s="12"/>
      <c r="S288" s="12"/>
      <c r="T288" s="12"/>
    </row>
    <row r="289" spans="5:20" ht="13" x14ac:dyDescent="0.15">
      <c r="E289" s="3"/>
      <c r="F289" s="6"/>
      <c r="G289" s="6"/>
      <c r="H289" s="6"/>
      <c r="I289" s="10"/>
      <c r="J289" s="10"/>
      <c r="K289" s="10"/>
      <c r="Q289" s="12"/>
      <c r="R289" s="12"/>
      <c r="S289" s="12"/>
      <c r="T289" s="12"/>
    </row>
    <row r="290" spans="5:20" ht="13" x14ac:dyDescent="0.15">
      <c r="E290" s="3"/>
      <c r="F290" s="6"/>
      <c r="G290" s="6"/>
      <c r="H290" s="6"/>
      <c r="I290" s="10"/>
      <c r="J290" s="10"/>
      <c r="K290" s="10"/>
      <c r="Q290" s="12"/>
      <c r="R290" s="12"/>
      <c r="S290" s="12"/>
      <c r="T290" s="12"/>
    </row>
    <row r="291" spans="5:20" ht="13" x14ac:dyDescent="0.15">
      <c r="E291" s="3"/>
      <c r="F291" s="6"/>
      <c r="G291" s="6"/>
      <c r="H291" s="6"/>
      <c r="I291" s="10"/>
      <c r="J291" s="10"/>
      <c r="K291" s="10"/>
      <c r="Q291" s="12"/>
      <c r="R291" s="12"/>
      <c r="S291" s="12"/>
      <c r="T291" s="12"/>
    </row>
    <row r="292" spans="5:20" ht="13" x14ac:dyDescent="0.15">
      <c r="E292" s="3"/>
      <c r="F292" s="6"/>
      <c r="G292" s="6"/>
      <c r="H292" s="6"/>
      <c r="I292" s="10"/>
      <c r="J292" s="10"/>
      <c r="K292" s="10"/>
      <c r="Q292" s="12"/>
      <c r="R292" s="12"/>
      <c r="S292" s="12"/>
      <c r="T292" s="12"/>
    </row>
    <row r="293" spans="5:20" ht="13" x14ac:dyDescent="0.15">
      <c r="E293" s="3"/>
      <c r="F293" s="6"/>
      <c r="G293" s="6"/>
      <c r="H293" s="6"/>
      <c r="I293" s="10"/>
      <c r="J293" s="10"/>
      <c r="K293" s="10"/>
      <c r="Q293" s="12"/>
      <c r="R293" s="12"/>
      <c r="S293" s="12"/>
      <c r="T293" s="12"/>
    </row>
    <row r="294" spans="5:20" ht="13" x14ac:dyDescent="0.15">
      <c r="E294" s="3"/>
      <c r="F294" s="6"/>
      <c r="G294" s="6"/>
      <c r="H294" s="6"/>
      <c r="I294" s="10"/>
      <c r="J294" s="10"/>
      <c r="K294" s="10"/>
      <c r="Q294" s="12"/>
      <c r="R294" s="12"/>
      <c r="S294" s="12"/>
      <c r="T294" s="12"/>
    </row>
    <row r="295" spans="5:20" ht="13" x14ac:dyDescent="0.15">
      <c r="E295" s="3"/>
      <c r="F295" s="6"/>
      <c r="G295" s="6"/>
      <c r="H295" s="6"/>
      <c r="I295" s="10"/>
      <c r="J295" s="10"/>
      <c r="K295" s="10"/>
      <c r="Q295" s="12"/>
      <c r="R295" s="12"/>
      <c r="S295" s="12"/>
      <c r="T295" s="12"/>
    </row>
    <row r="296" spans="5:20" ht="13" x14ac:dyDescent="0.15">
      <c r="E296" s="3"/>
      <c r="F296" s="6"/>
      <c r="G296" s="6"/>
      <c r="H296" s="6"/>
      <c r="I296" s="10"/>
      <c r="J296" s="10"/>
      <c r="K296" s="10"/>
      <c r="Q296" s="12"/>
      <c r="R296" s="12"/>
      <c r="S296" s="12"/>
      <c r="T296" s="12"/>
    </row>
    <row r="297" spans="5:20" ht="13" x14ac:dyDescent="0.15">
      <c r="E297" s="3"/>
      <c r="F297" s="6"/>
      <c r="G297" s="6"/>
      <c r="H297" s="6"/>
      <c r="I297" s="10"/>
      <c r="J297" s="10"/>
      <c r="K297" s="10"/>
      <c r="Q297" s="12"/>
      <c r="R297" s="12"/>
      <c r="S297" s="12"/>
      <c r="T297" s="12"/>
    </row>
    <row r="298" spans="5:20" ht="13" x14ac:dyDescent="0.15">
      <c r="E298" s="3"/>
      <c r="F298" s="6"/>
      <c r="G298" s="6"/>
      <c r="H298" s="6"/>
      <c r="I298" s="10"/>
      <c r="J298" s="10"/>
      <c r="K298" s="10"/>
      <c r="Q298" s="12"/>
      <c r="R298" s="12"/>
      <c r="S298" s="12"/>
      <c r="T298" s="12"/>
    </row>
    <row r="299" spans="5:20" ht="13" x14ac:dyDescent="0.15">
      <c r="E299" s="3"/>
      <c r="F299" s="6"/>
      <c r="G299" s="6"/>
      <c r="H299" s="6"/>
      <c r="I299" s="10"/>
      <c r="J299" s="10"/>
      <c r="K299" s="10"/>
      <c r="Q299" s="12"/>
      <c r="R299" s="12"/>
      <c r="S299" s="12"/>
      <c r="T299" s="12"/>
    </row>
    <row r="300" spans="5:20" ht="13" x14ac:dyDescent="0.15">
      <c r="E300" s="3"/>
      <c r="F300" s="6"/>
      <c r="G300" s="6"/>
      <c r="H300" s="6"/>
      <c r="I300" s="10"/>
      <c r="J300" s="10"/>
      <c r="K300" s="10"/>
      <c r="Q300" s="12"/>
      <c r="R300" s="12"/>
      <c r="S300" s="12"/>
      <c r="T300" s="12"/>
    </row>
    <row r="301" spans="5:20" ht="13" x14ac:dyDescent="0.15">
      <c r="E301" s="3"/>
      <c r="F301" s="6"/>
      <c r="G301" s="6"/>
      <c r="H301" s="6"/>
      <c r="I301" s="10"/>
      <c r="J301" s="10"/>
      <c r="K301" s="10"/>
      <c r="Q301" s="12"/>
      <c r="R301" s="12"/>
      <c r="S301" s="12"/>
      <c r="T301" s="12"/>
    </row>
    <row r="302" spans="5:20" ht="13" x14ac:dyDescent="0.15">
      <c r="E302" s="3"/>
      <c r="F302" s="6"/>
      <c r="G302" s="6"/>
      <c r="H302" s="6"/>
      <c r="I302" s="10"/>
      <c r="J302" s="10"/>
      <c r="K302" s="10"/>
      <c r="Q302" s="12"/>
      <c r="R302" s="12"/>
      <c r="S302" s="12"/>
      <c r="T302" s="12"/>
    </row>
    <row r="303" spans="5:20" ht="13" x14ac:dyDescent="0.15">
      <c r="E303" s="3"/>
      <c r="F303" s="6"/>
      <c r="G303" s="6"/>
      <c r="H303" s="6"/>
      <c r="I303" s="10"/>
      <c r="J303" s="10"/>
      <c r="K303" s="10"/>
      <c r="Q303" s="12"/>
      <c r="R303" s="12"/>
      <c r="S303" s="12"/>
      <c r="T303" s="12"/>
    </row>
    <row r="304" spans="5:20" ht="13" x14ac:dyDescent="0.15">
      <c r="E304" s="3"/>
      <c r="F304" s="6"/>
      <c r="G304" s="6"/>
      <c r="H304" s="6"/>
      <c r="I304" s="10"/>
      <c r="J304" s="10"/>
      <c r="K304" s="10"/>
      <c r="Q304" s="12"/>
      <c r="R304" s="12"/>
      <c r="S304" s="12"/>
      <c r="T304" s="12"/>
    </row>
    <row r="305" spans="5:20" ht="13" x14ac:dyDescent="0.15">
      <c r="E305" s="3"/>
      <c r="F305" s="6"/>
      <c r="G305" s="6"/>
      <c r="H305" s="6"/>
      <c r="I305" s="10"/>
      <c r="J305" s="10"/>
      <c r="K305" s="10"/>
      <c r="Q305" s="12"/>
      <c r="R305" s="12"/>
      <c r="S305" s="12"/>
      <c r="T305" s="12"/>
    </row>
    <row r="306" spans="5:20" ht="13" x14ac:dyDescent="0.15">
      <c r="E306" s="3"/>
      <c r="F306" s="6"/>
      <c r="G306" s="6"/>
      <c r="H306" s="6"/>
      <c r="I306" s="10"/>
      <c r="J306" s="10"/>
      <c r="K306" s="10"/>
      <c r="Q306" s="12"/>
      <c r="R306" s="12"/>
      <c r="S306" s="12"/>
      <c r="T306" s="12"/>
    </row>
    <row r="307" spans="5:20" ht="13" x14ac:dyDescent="0.15">
      <c r="E307" s="3"/>
      <c r="F307" s="6"/>
      <c r="G307" s="6"/>
      <c r="H307" s="6"/>
      <c r="I307" s="10"/>
      <c r="J307" s="10"/>
      <c r="K307" s="10"/>
      <c r="Q307" s="12"/>
      <c r="R307" s="12"/>
      <c r="S307" s="12"/>
      <c r="T307" s="12"/>
    </row>
    <row r="308" spans="5:20" ht="13" x14ac:dyDescent="0.15">
      <c r="E308" s="3"/>
      <c r="F308" s="6"/>
      <c r="G308" s="6"/>
      <c r="H308" s="6"/>
      <c r="I308" s="10"/>
      <c r="J308" s="10"/>
      <c r="K308" s="10"/>
      <c r="Q308" s="12"/>
      <c r="R308" s="12"/>
      <c r="S308" s="12"/>
      <c r="T308" s="12"/>
    </row>
    <row r="309" spans="5:20" ht="13" x14ac:dyDescent="0.15">
      <c r="E309" s="3"/>
      <c r="F309" s="6"/>
      <c r="G309" s="6"/>
      <c r="H309" s="6"/>
      <c r="I309" s="10"/>
      <c r="J309" s="10"/>
      <c r="K309" s="10"/>
      <c r="Q309" s="12"/>
      <c r="R309" s="12"/>
      <c r="S309" s="12"/>
      <c r="T309" s="12"/>
    </row>
    <row r="310" spans="5:20" ht="13" x14ac:dyDescent="0.15">
      <c r="E310" s="3"/>
      <c r="F310" s="6"/>
      <c r="G310" s="6"/>
      <c r="H310" s="6"/>
      <c r="I310" s="10"/>
      <c r="J310" s="10"/>
      <c r="K310" s="10"/>
      <c r="Q310" s="12"/>
      <c r="R310" s="12"/>
      <c r="S310" s="12"/>
      <c r="T310" s="12"/>
    </row>
    <row r="311" spans="5:20" ht="13" x14ac:dyDescent="0.15">
      <c r="E311" s="3"/>
      <c r="F311" s="6"/>
      <c r="G311" s="6"/>
      <c r="H311" s="6"/>
      <c r="I311" s="10"/>
      <c r="J311" s="10"/>
      <c r="K311" s="10"/>
      <c r="Q311" s="12"/>
      <c r="R311" s="12"/>
      <c r="S311" s="12"/>
      <c r="T311" s="12"/>
    </row>
    <row r="312" spans="5:20" ht="13" x14ac:dyDescent="0.15">
      <c r="E312" s="3"/>
      <c r="F312" s="6"/>
      <c r="G312" s="6"/>
      <c r="H312" s="6"/>
      <c r="I312" s="10"/>
      <c r="J312" s="10"/>
      <c r="K312" s="10"/>
      <c r="Q312" s="12"/>
      <c r="R312" s="12"/>
      <c r="S312" s="12"/>
      <c r="T312" s="12"/>
    </row>
    <row r="313" spans="5:20" ht="13" x14ac:dyDescent="0.15">
      <c r="E313" s="3"/>
      <c r="F313" s="6"/>
      <c r="G313" s="6"/>
      <c r="H313" s="6"/>
      <c r="I313" s="10"/>
      <c r="J313" s="10"/>
      <c r="K313" s="10"/>
      <c r="Q313" s="12"/>
      <c r="R313" s="12"/>
      <c r="S313" s="12"/>
      <c r="T313" s="12"/>
    </row>
    <row r="314" spans="5:20" ht="13" x14ac:dyDescent="0.15">
      <c r="E314" s="3"/>
      <c r="F314" s="6"/>
      <c r="G314" s="6"/>
      <c r="H314" s="6"/>
      <c r="I314" s="10"/>
      <c r="J314" s="10"/>
      <c r="K314" s="10"/>
      <c r="Q314" s="12"/>
      <c r="R314" s="12"/>
      <c r="S314" s="12"/>
      <c r="T314" s="12"/>
    </row>
    <row r="315" spans="5:20" ht="13" x14ac:dyDescent="0.15">
      <c r="E315" s="3"/>
      <c r="F315" s="6"/>
      <c r="G315" s="6"/>
      <c r="H315" s="6"/>
      <c r="I315" s="10"/>
      <c r="J315" s="10"/>
      <c r="K315" s="10"/>
      <c r="Q315" s="12"/>
      <c r="R315" s="12"/>
      <c r="S315" s="12"/>
      <c r="T315" s="12"/>
    </row>
    <row r="316" spans="5:20" ht="13" x14ac:dyDescent="0.15">
      <c r="E316" s="3"/>
      <c r="F316" s="6"/>
      <c r="G316" s="6"/>
      <c r="H316" s="6"/>
      <c r="I316" s="10"/>
      <c r="J316" s="10"/>
      <c r="K316" s="10"/>
      <c r="Q316" s="12"/>
      <c r="R316" s="12"/>
      <c r="S316" s="12"/>
      <c r="T316" s="12"/>
    </row>
    <row r="317" spans="5:20" ht="13" x14ac:dyDescent="0.15">
      <c r="E317" s="3"/>
      <c r="F317" s="6"/>
      <c r="G317" s="6"/>
      <c r="H317" s="6"/>
      <c r="I317" s="10"/>
      <c r="J317" s="10"/>
      <c r="K317" s="10"/>
      <c r="Q317" s="12"/>
      <c r="R317" s="12"/>
      <c r="S317" s="12"/>
      <c r="T317" s="12"/>
    </row>
    <row r="318" spans="5:20" ht="13" x14ac:dyDescent="0.15">
      <c r="E318" s="3"/>
      <c r="F318" s="6"/>
      <c r="G318" s="6"/>
      <c r="H318" s="6"/>
      <c r="I318" s="10"/>
      <c r="J318" s="10"/>
      <c r="K318" s="10"/>
      <c r="Q318" s="12"/>
      <c r="R318" s="12"/>
      <c r="S318" s="12"/>
      <c r="T318" s="12"/>
    </row>
    <row r="319" spans="5:20" ht="13" x14ac:dyDescent="0.15">
      <c r="E319" s="3"/>
      <c r="F319" s="6"/>
      <c r="G319" s="6"/>
      <c r="H319" s="6"/>
      <c r="I319" s="10"/>
      <c r="J319" s="10"/>
      <c r="K319" s="10"/>
      <c r="Q319" s="12"/>
      <c r="R319" s="12"/>
      <c r="S319" s="12"/>
      <c r="T319" s="12"/>
    </row>
    <row r="320" spans="5:20" ht="13" x14ac:dyDescent="0.15">
      <c r="E320" s="3"/>
      <c r="F320" s="6"/>
      <c r="G320" s="6"/>
      <c r="H320" s="6"/>
      <c r="I320" s="10"/>
      <c r="J320" s="10"/>
      <c r="K320" s="10"/>
      <c r="Q320" s="12"/>
      <c r="R320" s="12"/>
      <c r="S320" s="12"/>
      <c r="T320" s="12"/>
    </row>
    <row r="321" spans="5:20" ht="13" x14ac:dyDescent="0.15">
      <c r="E321" s="3"/>
      <c r="F321" s="6"/>
      <c r="G321" s="6"/>
      <c r="H321" s="6"/>
      <c r="I321" s="10"/>
      <c r="J321" s="10"/>
      <c r="K321" s="10"/>
      <c r="Q321" s="12"/>
      <c r="R321" s="12"/>
      <c r="S321" s="12"/>
      <c r="T321" s="12"/>
    </row>
    <row r="322" spans="5:20" ht="13" x14ac:dyDescent="0.15">
      <c r="E322" s="3"/>
      <c r="F322" s="6"/>
      <c r="G322" s="6"/>
      <c r="H322" s="6"/>
      <c r="I322" s="10"/>
      <c r="J322" s="10"/>
      <c r="K322" s="10"/>
      <c r="Q322" s="12"/>
      <c r="R322" s="12"/>
      <c r="S322" s="12"/>
      <c r="T322" s="12"/>
    </row>
    <row r="323" spans="5:20" ht="13" x14ac:dyDescent="0.15">
      <c r="E323" s="3"/>
      <c r="F323" s="6"/>
      <c r="G323" s="6"/>
      <c r="H323" s="6"/>
      <c r="I323" s="10"/>
      <c r="J323" s="10"/>
      <c r="K323" s="10"/>
      <c r="Q323" s="12"/>
      <c r="R323" s="12"/>
      <c r="S323" s="12"/>
      <c r="T323" s="12"/>
    </row>
    <row r="324" spans="5:20" ht="13" x14ac:dyDescent="0.15">
      <c r="E324" s="3"/>
      <c r="F324" s="6"/>
      <c r="G324" s="6"/>
      <c r="H324" s="6"/>
      <c r="I324" s="10"/>
      <c r="J324" s="10"/>
      <c r="K324" s="10"/>
      <c r="Q324" s="12"/>
      <c r="R324" s="12"/>
      <c r="S324" s="12"/>
      <c r="T324" s="12"/>
    </row>
    <row r="325" spans="5:20" ht="13" x14ac:dyDescent="0.15">
      <c r="E325" s="3"/>
      <c r="F325" s="6"/>
      <c r="G325" s="6"/>
      <c r="H325" s="6"/>
      <c r="I325" s="10"/>
      <c r="J325" s="10"/>
      <c r="K325" s="10"/>
      <c r="Q325" s="12"/>
      <c r="R325" s="12"/>
      <c r="S325" s="12"/>
      <c r="T325" s="12"/>
    </row>
    <row r="326" spans="5:20" ht="13" x14ac:dyDescent="0.15">
      <c r="E326" s="3"/>
      <c r="F326" s="6"/>
      <c r="G326" s="6"/>
      <c r="H326" s="6"/>
      <c r="I326" s="10"/>
      <c r="J326" s="10"/>
      <c r="K326" s="10"/>
      <c r="Q326" s="12"/>
      <c r="R326" s="12"/>
      <c r="S326" s="12"/>
      <c r="T326" s="12"/>
    </row>
    <row r="327" spans="5:20" ht="13" x14ac:dyDescent="0.15">
      <c r="E327" s="3"/>
      <c r="F327" s="6"/>
      <c r="G327" s="6"/>
      <c r="H327" s="6"/>
      <c r="I327" s="10"/>
      <c r="J327" s="10"/>
      <c r="K327" s="10"/>
      <c r="Q327" s="12"/>
      <c r="R327" s="12"/>
      <c r="S327" s="12"/>
      <c r="T327" s="12"/>
    </row>
    <row r="328" spans="5:20" ht="13" x14ac:dyDescent="0.15">
      <c r="E328" s="3"/>
      <c r="F328" s="6"/>
      <c r="G328" s="6"/>
      <c r="H328" s="6"/>
      <c r="I328" s="10"/>
      <c r="J328" s="10"/>
      <c r="K328" s="10"/>
      <c r="Q328" s="12"/>
      <c r="R328" s="12"/>
      <c r="S328" s="12"/>
      <c r="T328" s="12"/>
    </row>
    <row r="329" spans="5:20" ht="13" x14ac:dyDescent="0.15">
      <c r="E329" s="3"/>
      <c r="F329" s="6"/>
      <c r="G329" s="6"/>
      <c r="H329" s="6"/>
      <c r="I329" s="10"/>
      <c r="J329" s="10"/>
      <c r="K329" s="10"/>
      <c r="Q329" s="12"/>
      <c r="R329" s="12"/>
      <c r="S329" s="12"/>
      <c r="T329" s="12"/>
    </row>
    <row r="330" spans="5:20" ht="13" x14ac:dyDescent="0.15">
      <c r="E330" s="3"/>
      <c r="F330" s="6"/>
      <c r="G330" s="6"/>
      <c r="H330" s="6"/>
      <c r="I330" s="10"/>
      <c r="J330" s="10"/>
      <c r="K330" s="10"/>
      <c r="Q330" s="12"/>
      <c r="R330" s="12"/>
      <c r="S330" s="12"/>
      <c r="T330" s="12"/>
    </row>
    <row r="331" spans="5:20" ht="13" x14ac:dyDescent="0.15">
      <c r="E331" s="3"/>
      <c r="F331" s="6"/>
      <c r="G331" s="6"/>
      <c r="H331" s="6"/>
      <c r="I331" s="10"/>
      <c r="J331" s="10"/>
      <c r="K331" s="10"/>
      <c r="Q331" s="12"/>
      <c r="R331" s="12"/>
      <c r="S331" s="12"/>
      <c r="T331" s="12"/>
    </row>
    <row r="332" spans="5:20" ht="13" x14ac:dyDescent="0.15">
      <c r="E332" s="3"/>
      <c r="F332" s="6"/>
      <c r="G332" s="6"/>
      <c r="H332" s="6"/>
      <c r="I332" s="10"/>
      <c r="J332" s="10"/>
      <c r="K332" s="10"/>
      <c r="Q332" s="12"/>
      <c r="R332" s="12"/>
      <c r="S332" s="12"/>
      <c r="T332" s="12"/>
    </row>
    <row r="333" spans="5:20" ht="13" x14ac:dyDescent="0.15">
      <c r="E333" s="3"/>
      <c r="F333" s="6"/>
      <c r="G333" s="6"/>
      <c r="H333" s="6"/>
      <c r="I333" s="10"/>
      <c r="J333" s="10"/>
      <c r="K333" s="10"/>
      <c r="Q333" s="12"/>
      <c r="R333" s="12"/>
      <c r="S333" s="12"/>
      <c r="T333" s="12"/>
    </row>
    <row r="334" spans="5:20" ht="13" x14ac:dyDescent="0.15">
      <c r="E334" s="3"/>
      <c r="F334" s="6"/>
      <c r="G334" s="6"/>
      <c r="H334" s="6"/>
      <c r="I334" s="10"/>
      <c r="J334" s="10"/>
      <c r="K334" s="10"/>
      <c r="Q334" s="12"/>
      <c r="R334" s="12"/>
      <c r="S334" s="12"/>
      <c r="T334" s="12"/>
    </row>
    <row r="335" spans="5:20" ht="13" x14ac:dyDescent="0.15">
      <c r="E335" s="3"/>
      <c r="F335" s="6"/>
      <c r="G335" s="6"/>
      <c r="H335" s="6"/>
      <c r="I335" s="10"/>
      <c r="J335" s="10"/>
      <c r="K335" s="10"/>
      <c r="Q335" s="12"/>
      <c r="R335" s="12"/>
      <c r="S335" s="12"/>
      <c r="T335" s="12"/>
    </row>
    <row r="336" spans="5:20" ht="13" x14ac:dyDescent="0.15">
      <c r="E336" s="3"/>
      <c r="F336" s="6"/>
      <c r="G336" s="6"/>
      <c r="H336" s="6"/>
      <c r="I336" s="10"/>
      <c r="J336" s="10"/>
      <c r="K336" s="10"/>
      <c r="Q336" s="12"/>
      <c r="R336" s="12"/>
      <c r="S336" s="12"/>
      <c r="T336" s="12"/>
    </row>
    <row r="337" spans="5:20" ht="13" x14ac:dyDescent="0.15">
      <c r="E337" s="3"/>
      <c r="F337" s="6"/>
      <c r="G337" s="6"/>
      <c r="H337" s="6"/>
      <c r="I337" s="10"/>
      <c r="J337" s="10"/>
      <c r="K337" s="10"/>
      <c r="Q337" s="12"/>
      <c r="R337" s="12"/>
      <c r="S337" s="12"/>
      <c r="T337" s="12"/>
    </row>
    <row r="338" spans="5:20" ht="13" x14ac:dyDescent="0.15">
      <c r="E338" s="3"/>
      <c r="F338" s="6"/>
      <c r="G338" s="6"/>
      <c r="H338" s="6"/>
      <c r="I338" s="10"/>
      <c r="J338" s="10"/>
      <c r="K338" s="10"/>
      <c r="Q338" s="12"/>
      <c r="R338" s="12"/>
      <c r="S338" s="12"/>
      <c r="T338" s="12"/>
    </row>
    <row r="339" spans="5:20" ht="13" x14ac:dyDescent="0.15">
      <c r="E339" s="3"/>
      <c r="F339" s="6"/>
      <c r="G339" s="6"/>
      <c r="H339" s="6"/>
      <c r="I339" s="10"/>
      <c r="J339" s="10"/>
      <c r="K339" s="10"/>
      <c r="Q339" s="12"/>
      <c r="R339" s="12"/>
      <c r="S339" s="12"/>
      <c r="T339" s="12"/>
    </row>
    <row r="340" spans="5:20" ht="13" x14ac:dyDescent="0.15">
      <c r="E340" s="3"/>
      <c r="F340" s="6"/>
      <c r="G340" s="6"/>
      <c r="H340" s="6"/>
      <c r="I340" s="10"/>
      <c r="J340" s="10"/>
      <c r="K340" s="10"/>
      <c r="Q340" s="12"/>
      <c r="R340" s="12"/>
      <c r="S340" s="12"/>
      <c r="T340" s="12"/>
    </row>
    <row r="341" spans="5:20" ht="13" x14ac:dyDescent="0.15">
      <c r="E341" s="3"/>
      <c r="F341" s="6"/>
      <c r="G341" s="6"/>
      <c r="H341" s="6"/>
      <c r="I341" s="10"/>
      <c r="J341" s="10"/>
      <c r="K341" s="10"/>
      <c r="Q341" s="12"/>
      <c r="R341" s="12"/>
      <c r="S341" s="12"/>
      <c r="T341" s="12"/>
    </row>
    <row r="342" spans="5:20" ht="13" x14ac:dyDescent="0.15">
      <c r="E342" s="3"/>
      <c r="F342" s="6"/>
      <c r="G342" s="6"/>
      <c r="H342" s="6"/>
      <c r="I342" s="10"/>
      <c r="J342" s="10"/>
      <c r="K342" s="10"/>
      <c r="Q342" s="12"/>
      <c r="R342" s="12"/>
      <c r="S342" s="12"/>
      <c r="T342" s="12"/>
    </row>
    <row r="343" spans="5:20" ht="13" x14ac:dyDescent="0.15">
      <c r="E343" s="3"/>
      <c r="F343" s="6"/>
      <c r="G343" s="6"/>
      <c r="H343" s="6"/>
      <c r="I343" s="10"/>
      <c r="J343" s="10"/>
      <c r="K343" s="10"/>
      <c r="Q343" s="12"/>
      <c r="R343" s="12"/>
      <c r="S343" s="12"/>
      <c r="T343" s="12"/>
    </row>
    <row r="344" spans="5:20" ht="13" x14ac:dyDescent="0.15">
      <c r="E344" s="3"/>
      <c r="F344" s="6"/>
      <c r="G344" s="6"/>
      <c r="H344" s="6"/>
      <c r="I344" s="10"/>
      <c r="J344" s="10"/>
      <c r="K344" s="10"/>
      <c r="Q344" s="12"/>
      <c r="R344" s="12"/>
      <c r="S344" s="12"/>
      <c r="T344" s="12"/>
    </row>
    <row r="345" spans="5:20" ht="13" x14ac:dyDescent="0.15">
      <c r="E345" s="3"/>
      <c r="F345" s="6"/>
      <c r="G345" s="6"/>
      <c r="H345" s="6"/>
      <c r="I345" s="10"/>
      <c r="J345" s="10"/>
      <c r="K345" s="10"/>
      <c r="Q345" s="12"/>
      <c r="R345" s="12"/>
      <c r="S345" s="12"/>
      <c r="T345" s="12"/>
    </row>
    <row r="346" spans="5:20" ht="13" x14ac:dyDescent="0.15">
      <c r="E346" s="3"/>
      <c r="F346" s="6"/>
      <c r="G346" s="6"/>
      <c r="H346" s="6"/>
      <c r="I346" s="10"/>
      <c r="J346" s="10"/>
      <c r="K346" s="10"/>
      <c r="Q346" s="12"/>
      <c r="R346" s="12"/>
      <c r="S346" s="12"/>
      <c r="T346" s="12"/>
    </row>
    <row r="347" spans="5:20" ht="13" x14ac:dyDescent="0.15">
      <c r="E347" s="3"/>
      <c r="F347" s="6"/>
      <c r="G347" s="6"/>
      <c r="H347" s="6"/>
      <c r="I347" s="10"/>
      <c r="J347" s="10"/>
      <c r="K347" s="10"/>
      <c r="Q347" s="12"/>
      <c r="R347" s="12"/>
      <c r="S347" s="12"/>
      <c r="T347" s="12"/>
    </row>
    <row r="348" spans="5:20" ht="13" x14ac:dyDescent="0.15">
      <c r="E348" s="3"/>
      <c r="F348" s="6"/>
      <c r="G348" s="6"/>
      <c r="H348" s="6"/>
      <c r="I348" s="10"/>
      <c r="J348" s="10"/>
      <c r="K348" s="10"/>
      <c r="Q348" s="12"/>
      <c r="R348" s="12"/>
      <c r="S348" s="12"/>
      <c r="T348" s="12"/>
    </row>
    <row r="349" spans="5:20" ht="13" x14ac:dyDescent="0.15">
      <c r="E349" s="3"/>
      <c r="F349" s="6"/>
      <c r="G349" s="6"/>
      <c r="H349" s="6"/>
      <c r="I349" s="10"/>
      <c r="J349" s="10"/>
      <c r="K349" s="10"/>
      <c r="Q349" s="12"/>
      <c r="R349" s="12"/>
      <c r="S349" s="12"/>
      <c r="T349" s="12"/>
    </row>
    <row r="350" spans="5:20" ht="13" x14ac:dyDescent="0.15">
      <c r="E350" s="3"/>
      <c r="F350" s="6"/>
      <c r="G350" s="6"/>
      <c r="H350" s="6"/>
      <c r="I350" s="10"/>
      <c r="J350" s="10"/>
      <c r="K350" s="10"/>
      <c r="Q350" s="12"/>
      <c r="R350" s="12"/>
      <c r="S350" s="12"/>
      <c r="T350" s="12"/>
    </row>
    <row r="351" spans="5:20" ht="13" x14ac:dyDescent="0.15">
      <c r="E351" s="3"/>
      <c r="F351" s="6"/>
      <c r="G351" s="6"/>
      <c r="H351" s="6"/>
      <c r="I351" s="10"/>
      <c r="J351" s="10"/>
      <c r="K351" s="10"/>
      <c r="Q351" s="12"/>
      <c r="R351" s="12"/>
      <c r="S351" s="12"/>
      <c r="T351" s="12"/>
    </row>
    <row r="352" spans="5:20" ht="13" x14ac:dyDescent="0.15">
      <c r="E352" s="3"/>
      <c r="F352" s="6"/>
      <c r="G352" s="6"/>
      <c r="H352" s="6"/>
      <c r="I352" s="10"/>
      <c r="J352" s="10"/>
      <c r="K352" s="10"/>
      <c r="Q352" s="12"/>
      <c r="R352" s="12"/>
      <c r="S352" s="12"/>
      <c r="T352" s="12"/>
    </row>
    <row r="353" spans="5:20" ht="13" x14ac:dyDescent="0.15">
      <c r="E353" s="3"/>
      <c r="F353" s="6"/>
      <c r="G353" s="6"/>
      <c r="H353" s="6"/>
      <c r="I353" s="10"/>
      <c r="J353" s="10"/>
      <c r="K353" s="10"/>
      <c r="Q353" s="12"/>
      <c r="R353" s="12"/>
      <c r="S353" s="12"/>
      <c r="T353" s="12"/>
    </row>
    <row r="354" spans="5:20" ht="13" x14ac:dyDescent="0.15">
      <c r="E354" s="3"/>
      <c r="F354" s="6"/>
      <c r="G354" s="6"/>
      <c r="H354" s="6"/>
      <c r="I354" s="10"/>
      <c r="J354" s="10"/>
      <c r="K354" s="10"/>
      <c r="Q354" s="12"/>
      <c r="R354" s="12"/>
      <c r="S354" s="12"/>
      <c r="T354" s="12"/>
    </row>
    <row r="355" spans="5:20" ht="13" x14ac:dyDescent="0.15">
      <c r="E355" s="3"/>
      <c r="F355" s="6"/>
      <c r="G355" s="6"/>
      <c r="H355" s="6"/>
      <c r="I355" s="10"/>
      <c r="J355" s="10"/>
      <c r="K355" s="10"/>
      <c r="Q355" s="12"/>
      <c r="R355" s="12"/>
      <c r="S355" s="12"/>
      <c r="T355" s="12"/>
    </row>
    <row r="356" spans="5:20" ht="13" x14ac:dyDescent="0.15">
      <c r="E356" s="3"/>
      <c r="F356" s="6"/>
      <c r="G356" s="6"/>
      <c r="H356" s="6"/>
      <c r="I356" s="10"/>
      <c r="J356" s="10"/>
      <c r="K356" s="10"/>
      <c r="Q356" s="12"/>
      <c r="R356" s="12"/>
      <c r="S356" s="12"/>
      <c r="T356" s="12"/>
    </row>
    <row r="357" spans="5:20" ht="13" x14ac:dyDescent="0.15">
      <c r="E357" s="3"/>
      <c r="F357" s="6"/>
      <c r="G357" s="6"/>
      <c r="H357" s="6"/>
      <c r="I357" s="10"/>
      <c r="J357" s="10"/>
      <c r="K357" s="10"/>
      <c r="Q357" s="12"/>
      <c r="R357" s="12"/>
      <c r="S357" s="12"/>
      <c r="T357" s="12"/>
    </row>
    <row r="358" spans="5:20" ht="13" x14ac:dyDescent="0.15">
      <c r="E358" s="3"/>
      <c r="F358" s="6"/>
      <c r="G358" s="6"/>
      <c r="H358" s="6"/>
      <c r="I358" s="10"/>
      <c r="J358" s="10"/>
      <c r="K358" s="10"/>
      <c r="Q358" s="12"/>
      <c r="R358" s="12"/>
      <c r="S358" s="12"/>
      <c r="T358" s="12"/>
    </row>
    <row r="359" spans="5:20" ht="13" x14ac:dyDescent="0.15">
      <c r="E359" s="3"/>
      <c r="F359" s="6"/>
      <c r="G359" s="6"/>
      <c r="H359" s="6"/>
      <c r="I359" s="10"/>
      <c r="J359" s="10"/>
      <c r="K359" s="10"/>
      <c r="Q359" s="12"/>
      <c r="R359" s="12"/>
      <c r="S359" s="12"/>
      <c r="T359" s="12"/>
    </row>
    <row r="360" spans="5:20" ht="13" x14ac:dyDescent="0.15">
      <c r="E360" s="3"/>
      <c r="F360" s="6"/>
      <c r="G360" s="6"/>
      <c r="H360" s="6"/>
      <c r="I360" s="10"/>
      <c r="J360" s="10"/>
      <c r="K360" s="10"/>
      <c r="Q360" s="12"/>
      <c r="R360" s="12"/>
      <c r="S360" s="12"/>
      <c r="T360" s="12"/>
    </row>
    <row r="361" spans="5:20" ht="13" x14ac:dyDescent="0.15">
      <c r="E361" s="3"/>
      <c r="F361" s="6"/>
      <c r="G361" s="6"/>
      <c r="H361" s="6"/>
      <c r="I361" s="10"/>
      <c r="J361" s="10"/>
      <c r="K361" s="10"/>
      <c r="Q361" s="12"/>
      <c r="R361" s="12"/>
      <c r="S361" s="12"/>
      <c r="T361" s="12"/>
    </row>
    <row r="362" spans="5:20" ht="13" x14ac:dyDescent="0.15">
      <c r="E362" s="3"/>
      <c r="F362" s="6"/>
      <c r="G362" s="6"/>
      <c r="H362" s="6"/>
      <c r="I362" s="10"/>
      <c r="J362" s="10"/>
      <c r="K362" s="10"/>
      <c r="Q362" s="12"/>
      <c r="R362" s="12"/>
      <c r="S362" s="12"/>
      <c r="T362" s="12"/>
    </row>
    <row r="363" spans="5:20" ht="13" x14ac:dyDescent="0.15">
      <c r="E363" s="3"/>
      <c r="F363" s="6"/>
      <c r="G363" s="6"/>
      <c r="H363" s="6"/>
      <c r="I363" s="10"/>
      <c r="J363" s="10"/>
      <c r="K363" s="10"/>
      <c r="Q363" s="12"/>
      <c r="R363" s="12"/>
      <c r="S363" s="12"/>
      <c r="T363" s="12"/>
    </row>
    <row r="364" spans="5:20" ht="13" x14ac:dyDescent="0.15">
      <c r="E364" s="3"/>
      <c r="F364" s="6"/>
      <c r="G364" s="6"/>
      <c r="H364" s="6"/>
      <c r="I364" s="10"/>
      <c r="J364" s="10"/>
      <c r="K364" s="10"/>
      <c r="Q364" s="12"/>
      <c r="R364" s="12"/>
      <c r="S364" s="12"/>
      <c r="T364" s="12"/>
    </row>
    <row r="365" spans="5:20" ht="13" x14ac:dyDescent="0.15">
      <c r="E365" s="3"/>
      <c r="F365" s="6"/>
      <c r="G365" s="6"/>
      <c r="H365" s="6"/>
      <c r="I365" s="10"/>
      <c r="J365" s="10"/>
      <c r="K365" s="10"/>
      <c r="Q365" s="12"/>
      <c r="R365" s="12"/>
      <c r="S365" s="12"/>
      <c r="T365" s="12"/>
    </row>
    <row r="366" spans="5:20" ht="13" x14ac:dyDescent="0.15">
      <c r="E366" s="3"/>
      <c r="F366" s="6"/>
      <c r="G366" s="6"/>
      <c r="H366" s="6"/>
      <c r="I366" s="10"/>
      <c r="J366" s="10"/>
      <c r="K366" s="10"/>
      <c r="Q366" s="12"/>
      <c r="R366" s="12"/>
      <c r="S366" s="12"/>
      <c r="T366" s="12"/>
    </row>
    <row r="367" spans="5:20" ht="13" x14ac:dyDescent="0.15">
      <c r="E367" s="3"/>
      <c r="F367" s="6"/>
      <c r="G367" s="6"/>
      <c r="H367" s="6"/>
      <c r="I367" s="10"/>
      <c r="J367" s="10"/>
      <c r="K367" s="10"/>
      <c r="Q367" s="12"/>
      <c r="R367" s="12"/>
      <c r="S367" s="12"/>
      <c r="T367" s="12"/>
    </row>
    <row r="368" spans="5:20" ht="13" x14ac:dyDescent="0.15">
      <c r="E368" s="3"/>
      <c r="F368" s="6"/>
      <c r="G368" s="6"/>
      <c r="H368" s="6"/>
      <c r="I368" s="10"/>
      <c r="J368" s="10"/>
      <c r="K368" s="10"/>
      <c r="Q368" s="12"/>
      <c r="R368" s="12"/>
      <c r="S368" s="12"/>
      <c r="T368" s="12"/>
    </row>
    <row r="369" spans="5:20" ht="13" x14ac:dyDescent="0.15">
      <c r="E369" s="3"/>
      <c r="F369" s="6"/>
      <c r="G369" s="6"/>
      <c r="H369" s="6"/>
      <c r="I369" s="10"/>
      <c r="J369" s="10"/>
      <c r="K369" s="10"/>
      <c r="Q369" s="12"/>
      <c r="R369" s="12"/>
      <c r="S369" s="12"/>
      <c r="T369" s="12"/>
    </row>
    <row r="370" spans="5:20" ht="13" x14ac:dyDescent="0.15">
      <c r="E370" s="3"/>
      <c r="F370" s="6"/>
      <c r="G370" s="6"/>
      <c r="H370" s="6"/>
      <c r="I370" s="10"/>
      <c r="J370" s="10"/>
      <c r="K370" s="10"/>
      <c r="Q370" s="12"/>
      <c r="R370" s="12"/>
      <c r="S370" s="12"/>
      <c r="T370" s="12"/>
    </row>
    <row r="371" spans="5:20" ht="13" x14ac:dyDescent="0.15">
      <c r="E371" s="3"/>
      <c r="F371" s="6"/>
      <c r="G371" s="6"/>
      <c r="H371" s="6"/>
      <c r="I371" s="10"/>
      <c r="J371" s="10"/>
      <c r="K371" s="10"/>
      <c r="Q371" s="12"/>
      <c r="R371" s="12"/>
      <c r="S371" s="12"/>
      <c r="T371" s="12"/>
    </row>
    <row r="372" spans="5:20" ht="13" x14ac:dyDescent="0.15">
      <c r="E372" s="3"/>
      <c r="F372" s="6"/>
      <c r="G372" s="6"/>
      <c r="H372" s="6"/>
      <c r="I372" s="10"/>
      <c r="J372" s="10"/>
      <c r="K372" s="10"/>
      <c r="Q372" s="12"/>
      <c r="R372" s="12"/>
      <c r="S372" s="12"/>
      <c r="T372" s="12"/>
    </row>
    <row r="373" spans="5:20" ht="13" x14ac:dyDescent="0.15">
      <c r="E373" s="3"/>
      <c r="F373" s="6"/>
      <c r="G373" s="6"/>
      <c r="H373" s="6"/>
      <c r="I373" s="10"/>
      <c r="J373" s="10"/>
      <c r="K373" s="10"/>
      <c r="Q373" s="12"/>
      <c r="R373" s="12"/>
      <c r="S373" s="12"/>
      <c r="T373" s="12"/>
    </row>
    <row r="374" spans="5:20" ht="13" x14ac:dyDescent="0.15">
      <c r="E374" s="3"/>
      <c r="F374" s="6"/>
      <c r="G374" s="6"/>
      <c r="H374" s="6"/>
      <c r="I374" s="10"/>
      <c r="J374" s="10"/>
      <c r="K374" s="10"/>
      <c r="Q374" s="12"/>
      <c r="R374" s="12"/>
      <c r="S374" s="12"/>
      <c r="T374" s="12"/>
    </row>
    <row r="375" spans="5:20" ht="13" x14ac:dyDescent="0.15">
      <c r="E375" s="3"/>
      <c r="F375" s="6"/>
      <c r="G375" s="6"/>
      <c r="H375" s="6"/>
      <c r="I375" s="10"/>
      <c r="J375" s="10"/>
      <c r="K375" s="10"/>
      <c r="Q375" s="12"/>
      <c r="R375" s="12"/>
      <c r="S375" s="12"/>
      <c r="T375" s="12"/>
    </row>
    <row r="376" spans="5:20" ht="13" x14ac:dyDescent="0.15">
      <c r="E376" s="3"/>
      <c r="F376" s="6"/>
      <c r="G376" s="6"/>
      <c r="H376" s="6"/>
      <c r="I376" s="10"/>
      <c r="J376" s="10"/>
      <c r="K376" s="10"/>
      <c r="Q376" s="12"/>
      <c r="R376" s="12"/>
      <c r="S376" s="12"/>
      <c r="T376" s="12"/>
    </row>
    <row r="377" spans="5:20" ht="13" x14ac:dyDescent="0.15">
      <c r="E377" s="3"/>
      <c r="F377" s="6"/>
      <c r="G377" s="6"/>
      <c r="H377" s="6"/>
      <c r="I377" s="10"/>
      <c r="J377" s="10"/>
      <c r="K377" s="10"/>
      <c r="Q377" s="12"/>
      <c r="R377" s="12"/>
      <c r="S377" s="12"/>
      <c r="T377" s="12"/>
    </row>
    <row r="378" spans="5:20" ht="13" x14ac:dyDescent="0.15">
      <c r="E378" s="3"/>
      <c r="F378" s="6"/>
      <c r="G378" s="6"/>
      <c r="H378" s="6"/>
      <c r="I378" s="10"/>
      <c r="J378" s="10"/>
      <c r="K378" s="10"/>
      <c r="Q378" s="12"/>
      <c r="R378" s="12"/>
      <c r="S378" s="12"/>
      <c r="T378" s="12"/>
    </row>
    <row r="379" spans="5:20" ht="13" x14ac:dyDescent="0.15">
      <c r="E379" s="3"/>
      <c r="F379" s="6"/>
      <c r="G379" s="6"/>
      <c r="H379" s="6"/>
      <c r="I379" s="10"/>
      <c r="J379" s="10"/>
      <c r="K379" s="10"/>
      <c r="Q379" s="12"/>
      <c r="R379" s="12"/>
      <c r="S379" s="12"/>
      <c r="T379" s="12"/>
    </row>
    <row r="380" spans="5:20" ht="13" x14ac:dyDescent="0.15">
      <c r="E380" s="3"/>
      <c r="F380" s="6"/>
      <c r="G380" s="6"/>
      <c r="H380" s="6"/>
      <c r="I380" s="10"/>
      <c r="J380" s="10"/>
      <c r="K380" s="10"/>
      <c r="Q380" s="12"/>
      <c r="R380" s="12"/>
      <c r="S380" s="12"/>
      <c r="T380" s="12"/>
    </row>
    <row r="381" spans="5:20" ht="13" x14ac:dyDescent="0.15">
      <c r="E381" s="3"/>
      <c r="F381" s="6"/>
      <c r="G381" s="6"/>
      <c r="H381" s="6"/>
      <c r="I381" s="10"/>
      <c r="J381" s="10"/>
      <c r="K381" s="10"/>
      <c r="Q381" s="12"/>
      <c r="R381" s="12"/>
      <c r="S381" s="12"/>
      <c r="T381" s="12"/>
    </row>
    <row r="382" spans="5:20" ht="13" x14ac:dyDescent="0.15">
      <c r="E382" s="3"/>
      <c r="F382" s="6"/>
      <c r="G382" s="6"/>
      <c r="H382" s="6"/>
      <c r="I382" s="10"/>
      <c r="J382" s="10"/>
      <c r="K382" s="10"/>
      <c r="Q382" s="12"/>
      <c r="R382" s="12"/>
      <c r="S382" s="12"/>
      <c r="T382" s="12"/>
    </row>
    <row r="383" spans="5:20" ht="13" x14ac:dyDescent="0.15">
      <c r="E383" s="3"/>
      <c r="F383" s="6"/>
      <c r="G383" s="6"/>
      <c r="H383" s="6"/>
      <c r="I383" s="10"/>
      <c r="J383" s="10"/>
      <c r="K383" s="10"/>
      <c r="Q383" s="12"/>
      <c r="R383" s="12"/>
      <c r="S383" s="12"/>
      <c r="T383" s="12"/>
    </row>
    <row r="384" spans="5:20" ht="13" x14ac:dyDescent="0.15">
      <c r="E384" s="3"/>
      <c r="F384" s="6"/>
      <c r="G384" s="6"/>
      <c r="H384" s="6"/>
      <c r="I384" s="10"/>
      <c r="J384" s="10"/>
      <c r="K384" s="10"/>
      <c r="Q384" s="12"/>
      <c r="R384" s="12"/>
      <c r="S384" s="12"/>
      <c r="T384" s="12"/>
    </row>
    <row r="385" spans="5:20" ht="13" x14ac:dyDescent="0.15">
      <c r="E385" s="3"/>
      <c r="F385" s="6"/>
      <c r="G385" s="6"/>
      <c r="H385" s="6"/>
      <c r="I385" s="10"/>
      <c r="J385" s="10"/>
      <c r="K385" s="10"/>
      <c r="Q385" s="12"/>
      <c r="R385" s="12"/>
      <c r="S385" s="12"/>
      <c r="T385" s="12"/>
    </row>
    <row r="386" spans="5:20" ht="13" x14ac:dyDescent="0.15">
      <c r="E386" s="3"/>
      <c r="F386" s="6"/>
      <c r="G386" s="6"/>
      <c r="H386" s="6"/>
      <c r="I386" s="10"/>
      <c r="J386" s="10"/>
      <c r="K386" s="10"/>
      <c r="Q386" s="12"/>
      <c r="R386" s="12"/>
      <c r="S386" s="12"/>
      <c r="T386" s="12"/>
    </row>
    <row r="387" spans="5:20" ht="13" x14ac:dyDescent="0.15">
      <c r="E387" s="3"/>
      <c r="F387" s="6"/>
      <c r="G387" s="6"/>
      <c r="H387" s="6"/>
      <c r="I387" s="10"/>
      <c r="J387" s="10"/>
      <c r="K387" s="10"/>
      <c r="Q387" s="12"/>
      <c r="R387" s="12"/>
      <c r="S387" s="12"/>
      <c r="T387" s="12"/>
    </row>
    <row r="388" spans="5:20" ht="13" x14ac:dyDescent="0.15">
      <c r="E388" s="3"/>
      <c r="F388" s="6"/>
      <c r="G388" s="6"/>
      <c r="H388" s="6"/>
      <c r="I388" s="10"/>
      <c r="J388" s="10"/>
      <c r="K388" s="10"/>
      <c r="Q388" s="12"/>
      <c r="R388" s="12"/>
      <c r="S388" s="12"/>
      <c r="T388" s="12"/>
    </row>
    <row r="389" spans="5:20" ht="13" x14ac:dyDescent="0.15">
      <c r="E389" s="3"/>
      <c r="F389" s="6"/>
      <c r="G389" s="6"/>
      <c r="H389" s="6"/>
      <c r="I389" s="10"/>
      <c r="J389" s="10"/>
      <c r="K389" s="10"/>
      <c r="Q389" s="12"/>
      <c r="R389" s="12"/>
      <c r="S389" s="12"/>
      <c r="T389" s="12"/>
    </row>
    <row r="390" spans="5:20" ht="13" x14ac:dyDescent="0.15">
      <c r="E390" s="3"/>
      <c r="F390" s="6"/>
      <c r="G390" s="6"/>
      <c r="H390" s="6"/>
      <c r="I390" s="10"/>
      <c r="J390" s="10"/>
      <c r="K390" s="10"/>
      <c r="Q390" s="12"/>
      <c r="R390" s="12"/>
      <c r="S390" s="12"/>
      <c r="T390" s="12"/>
    </row>
    <row r="391" spans="5:20" ht="13" x14ac:dyDescent="0.15">
      <c r="E391" s="3"/>
      <c r="F391" s="6"/>
      <c r="G391" s="6"/>
      <c r="H391" s="6"/>
      <c r="I391" s="10"/>
      <c r="J391" s="10"/>
      <c r="K391" s="10"/>
      <c r="Q391" s="12"/>
      <c r="R391" s="12"/>
      <c r="S391" s="12"/>
      <c r="T391" s="12"/>
    </row>
    <row r="392" spans="5:20" ht="13" x14ac:dyDescent="0.15">
      <c r="E392" s="3"/>
      <c r="F392" s="6"/>
      <c r="G392" s="6"/>
      <c r="H392" s="6"/>
      <c r="I392" s="10"/>
      <c r="J392" s="10"/>
      <c r="K392" s="10"/>
      <c r="Q392" s="12"/>
      <c r="R392" s="12"/>
      <c r="S392" s="12"/>
      <c r="T392" s="12"/>
    </row>
    <row r="393" spans="5:20" ht="13" x14ac:dyDescent="0.15">
      <c r="E393" s="3"/>
      <c r="F393" s="6"/>
      <c r="G393" s="6"/>
      <c r="H393" s="6"/>
      <c r="I393" s="10"/>
      <c r="J393" s="10"/>
      <c r="K393" s="10"/>
      <c r="Q393" s="12"/>
      <c r="R393" s="12"/>
      <c r="S393" s="12"/>
      <c r="T393" s="12"/>
    </row>
    <row r="394" spans="5:20" ht="13" x14ac:dyDescent="0.15">
      <c r="E394" s="3"/>
      <c r="F394" s="6"/>
      <c r="G394" s="6"/>
      <c r="H394" s="6"/>
      <c r="I394" s="10"/>
      <c r="J394" s="10"/>
      <c r="K394" s="10"/>
      <c r="Q394" s="12"/>
      <c r="R394" s="12"/>
      <c r="S394" s="12"/>
      <c r="T394" s="12"/>
    </row>
    <row r="395" spans="5:20" ht="13" x14ac:dyDescent="0.15">
      <c r="E395" s="3"/>
      <c r="F395" s="6"/>
      <c r="G395" s="6"/>
      <c r="H395" s="6"/>
      <c r="I395" s="10"/>
      <c r="J395" s="10"/>
      <c r="K395" s="10"/>
      <c r="Q395" s="12"/>
      <c r="R395" s="12"/>
      <c r="S395" s="12"/>
      <c r="T395" s="12"/>
    </row>
    <row r="396" spans="5:20" ht="13" x14ac:dyDescent="0.15">
      <c r="E396" s="3"/>
      <c r="F396" s="6"/>
      <c r="G396" s="6"/>
      <c r="H396" s="6"/>
      <c r="I396" s="10"/>
      <c r="J396" s="10"/>
      <c r="K396" s="10"/>
      <c r="Q396" s="12"/>
      <c r="R396" s="12"/>
      <c r="S396" s="12"/>
      <c r="T396" s="12"/>
    </row>
    <row r="397" spans="5:20" ht="13" x14ac:dyDescent="0.15">
      <c r="E397" s="3"/>
      <c r="F397" s="6"/>
      <c r="G397" s="6"/>
      <c r="H397" s="6"/>
      <c r="I397" s="10"/>
      <c r="J397" s="10"/>
      <c r="K397" s="10"/>
      <c r="Q397" s="12"/>
      <c r="R397" s="12"/>
      <c r="S397" s="12"/>
      <c r="T397" s="12"/>
    </row>
    <row r="398" spans="5:20" ht="13" x14ac:dyDescent="0.15">
      <c r="E398" s="3"/>
      <c r="F398" s="6"/>
      <c r="G398" s="6"/>
      <c r="H398" s="6"/>
      <c r="I398" s="10"/>
      <c r="J398" s="10"/>
      <c r="K398" s="10"/>
      <c r="Q398" s="12"/>
      <c r="R398" s="12"/>
      <c r="S398" s="12"/>
      <c r="T398" s="12"/>
    </row>
    <row r="399" spans="5:20" ht="13" x14ac:dyDescent="0.15">
      <c r="E399" s="3"/>
      <c r="F399" s="6"/>
      <c r="G399" s="6"/>
      <c r="H399" s="6"/>
      <c r="I399" s="10"/>
      <c r="J399" s="10"/>
      <c r="K399" s="10"/>
      <c r="Q399" s="12"/>
      <c r="R399" s="12"/>
      <c r="S399" s="12"/>
      <c r="T399" s="12"/>
    </row>
    <row r="400" spans="5:20" ht="13" x14ac:dyDescent="0.15">
      <c r="E400" s="3"/>
      <c r="F400" s="6"/>
      <c r="G400" s="6"/>
      <c r="H400" s="6"/>
      <c r="I400" s="10"/>
      <c r="J400" s="10"/>
      <c r="K400" s="10"/>
      <c r="Q400" s="12"/>
      <c r="R400" s="12"/>
      <c r="S400" s="12"/>
      <c r="T400" s="12"/>
    </row>
    <row r="401" spans="5:20" ht="13" x14ac:dyDescent="0.15">
      <c r="E401" s="3"/>
      <c r="F401" s="6"/>
      <c r="G401" s="6"/>
      <c r="H401" s="6"/>
      <c r="I401" s="10"/>
      <c r="J401" s="10"/>
      <c r="K401" s="10"/>
      <c r="Q401" s="12"/>
      <c r="R401" s="12"/>
      <c r="S401" s="12"/>
      <c r="T401" s="12"/>
    </row>
    <row r="402" spans="5:20" ht="13" x14ac:dyDescent="0.15">
      <c r="E402" s="3"/>
      <c r="F402" s="6"/>
      <c r="G402" s="6"/>
      <c r="H402" s="6"/>
      <c r="I402" s="10"/>
      <c r="J402" s="10"/>
      <c r="K402" s="10"/>
      <c r="Q402" s="12"/>
      <c r="R402" s="12"/>
      <c r="S402" s="12"/>
      <c r="T402" s="12"/>
    </row>
    <row r="403" spans="5:20" ht="13" x14ac:dyDescent="0.15">
      <c r="E403" s="3"/>
      <c r="F403" s="6"/>
      <c r="G403" s="6"/>
      <c r="H403" s="6"/>
      <c r="I403" s="10"/>
      <c r="J403" s="10"/>
      <c r="K403" s="10"/>
      <c r="Q403" s="12"/>
      <c r="R403" s="12"/>
      <c r="S403" s="12"/>
      <c r="T403" s="12"/>
    </row>
    <row r="404" spans="5:20" ht="13" x14ac:dyDescent="0.15">
      <c r="E404" s="3"/>
      <c r="F404" s="6"/>
      <c r="G404" s="6"/>
      <c r="H404" s="6"/>
      <c r="I404" s="10"/>
      <c r="J404" s="10"/>
      <c r="K404" s="10"/>
      <c r="Q404" s="12"/>
      <c r="R404" s="12"/>
      <c r="S404" s="12"/>
      <c r="T404" s="12"/>
    </row>
    <row r="405" spans="5:20" ht="13" x14ac:dyDescent="0.15">
      <c r="E405" s="3"/>
      <c r="F405" s="6"/>
      <c r="G405" s="6"/>
      <c r="H405" s="6"/>
      <c r="I405" s="10"/>
      <c r="J405" s="10"/>
      <c r="K405" s="10"/>
      <c r="Q405" s="12"/>
      <c r="R405" s="12"/>
      <c r="S405" s="12"/>
      <c r="T405" s="12"/>
    </row>
    <row r="406" spans="5:20" ht="13" x14ac:dyDescent="0.15">
      <c r="E406" s="3"/>
      <c r="F406" s="6"/>
      <c r="G406" s="6"/>
      <c r="H406" s="6"/>
      <c r="I406" s="10"/>
      <c r="J406" s="10"/>
      <c r="K406" s="10"/>
      <c r="Q406" s="12"/>
      <c r="R406" s="12"/>
      <c r="S406" s="12"/>
      <c r="T406" s="12"/>
    </row>
    <row r="407" spans="5:20" ht="13" x14ac:dyDescent="0.15">
      <c r="E407" s="3"/>
      <c r="F407" s="6"/>
      <c r="G407" s="6"/>
      <c r="H407" s="6"/>
      <c r="I407" s="10"/>
      <c r="J407" s="10"/>
      <c r="K407" s="10"/>
      <c r="Q407" s="12"/>
      <c r="R407" s="12"/>
      <c r="S407" s="12"/>
      <c r="T407" s="12"/>
    </row>
    <row r="408" spans="5:20" ht="13" x14ac:dyDescent="0.15">
      <c r="E408" s="3"/>
      <c r="F408" s="6"/>
      <c r="G408" s="6"/>
      <c r="H408" s="6"/>
      <c r="I408" s="10"/>
      <c r="J408" s="10"/>
      <c r="K408" s="10"/>
      <c r="Q408" s="12"/>
      <c r="R408" s="12"/>
      <c r="S408" s="12"/>
      <c r="T408" s="12"/>
    </row>
    <row r="409" spans="5:20" ht="13" x14ac:dyDescent="0.15">
      <c r="E409" s="3"/>
      <c r="F409" s="6"/>
      <c r="G409" s="6"/>
      <c r="H409" s="6"/>
      <c r="I409" s="10"/>
      <c r="J409" s="10"/>
      <c r="K409" s="10"/>
      <c r="Q409" s="12"/>
      <c r="R409" s="12"/>
      <c r="S409" s="12"/>
      <c r="T409" s="12"/>
    </row>
    <row r="410" spans="5:20" ht="13" x14ac:dyDescent="0.15">
      <c r="E410" s="3"/>
      <c r="F410" s="6"/>
      <c r="G410" s="6"/>
      <c r="H410" s="6"/>
      <c r="I410" s="10"/>
      <c r="J410" s="10"/>
      <c r="K410" s="10"/>
      <c r="Q410" s="12"/>
      <c r="R410" s="12"/>
      <c r="S410" s="12"/>
      <c r="T410" s="12"/>
    </row>
    <row r="411" spans="5:20" ht="13" x14ac:dyDescent="0.15">
      <c r="E411" s="3"/>
      <c r="F411" s="6"/>
      <c r="G411" s="6"/>
      <c r="H411" s="6"/>
      <c r="I411" s="10"/>
      <c r="J411" s="10"/>
      <c r="K411" s="10"/>
      <c r="Q411" s="12"/>
      <c r="R411" s="12"/>
      <c r="S411" s="12"/>
      <c r="T411" s="12"/>
    </row>
    <row r="412" spans="5:20" ht="13" x14ac:dyDescent="0.15">
      <c r="E412" s="3"/>
      <c r="F412" s="6"/>
      <c r="G412" s="6"/>
      <c r="H412" s="6"/>
      <c r="I412" s="10"/>
      <c r="J412" s="10"/>
      <c r="K412" s="10"/>
      <c r="Q412" s="12"/>
      <c r="R412" s="12"/>
      <c r="S412" s="12"/>
      <c r="T412" s="12"/>
    </row>
    <row r="413" spans="5:20" ht="13" x14ac:dyDescent="0.15">
      <c r="E413" s="3"/>
      <c r="F413" s="6"/>
      <c r="G413" s="6"/>
      <c r="H413" s="6"/>
      <c r="I413" s="10"/>
      <c r="J413" s="10"/>
      <c r="K413" s="10"/>
      <c r="Q413" s="12"/>
      <c r="R413" s="12"/>
      <c r="S413" s="12"/>
      <c r="T413" s="12"/>
    </row>
    <row r="414" spans="5:20" ht="13" x14ac:dyDescent="0.15">
      <c r="E414" s="3"/>
      <c r="F414" s="6"/>
      <c r="G414" s="6"/>
      <c r="H414" s="6"/>
      <c r="I414" s="10"/>
      <c r="J414" s="10"/>
      <c r="K414" s="10"/>
      <c r="Q414" s="12"/>
      <c r="R414" s="12"/>
      <c r="S414" s="12"/>
      <c r="T414" s="12"/>
    </row>
    <row r="415" spans="5:20" ht="13" x14ac:dyDescent="0.15">
      <c r="E415" s="3"/>
      <c r="F415" s="6"/>
      <c r="G415" s="6"/>
      <c r="H415" s="6"/>
      <c r="I415" s="10"/>
      <c r="J415" s="10"/>
      <c r="K415" s="10"/>
      <c r="Q415" s="12"/>
      <c r="R415" s="12"/>
      <c r="S415" s="12"/>
      <c r="T415" s="12"/>
    </row>
    <row r="416" spans="5:20" ht="13" x14ac:dyDescent="0.15">
      <c r="E416" s="3"/>
      <c r="F416" s="6"/>
      <c r="G416" s="6"/>
      <c r="H416" s="6"/>
      <c r="I416" s="10"/>
      <c r="J416" s="10"/>
      <c r="K416" s="10"/>
      <c r="Q416" s="12"/>
      <c r="R416" s="12"/>
      <c r="S416" s="12"/>
      <c r="T416" s="12"/>
    </row>
    <row r="417" spans="5:20" ht="13" x14ac:dyDescent="0.15">
      <c r="E417" s="3"/>
      <c r="F417" s="6"/>
      <c r="G417" s="6"/>
      <c r="H417" s="6"/>
      <c r="I417" s="10"/>
      <c r="J417" s="10"/>
      <c r="K417" s="10"/>
      <c r="Q417" s="12"/>
      <c r="R417" s="12"/>
      <c r="S417" s="12"/>
      <c r="T417" s="12"/>
    </row>
    <row r="418" spans="5:20" ht="13" x14ac:dyDescent="0.15">
      <c r="E418" s="3"/>
      <c r="F418" s="6"/>
      <c r="G418" s="6"/>
      <c r="H418" s="6"/>
      <c r="I418" s="10"/>
      <c r="J418" s="10"/>
      <c r="K418" s="10"/>
      <c r="Q418" s="12"/>
      <c r="R418" s="12"/>
      <c r="S418" s="12"/>
      <c r="T418" s="12"/>
    </row>
    <row r="419" spans="5:20" ht="13" x14ac:dyDescent="0.15">
      <c r="E419" s="3"/>
      <c r="F419" s="6"/>
      <c r="G419" s="6"/>
      <c r="H419" s="6"/>
      <c r="I419" s="10"/>
      <c r="J419" s="10"/>
      <c r="K419" s="10"/>
      <c r="Q419" s="12"/>
      <c r="R419" s="12"/>
      <c r="S419" s="12"/>
      <c r="T419" s="12"/>
    </row>
    <row r="420" spans="5:20" ht="13" x14ac:dyDescent="0.15">
      <c r="E420" s="3"/>
      <c r="F420" s="6"/>
      <c r="G420" s="6"/>
      <c r="H420" s="6"/>
      <c r="I420" s="10"/>
      <c r="J420" s="10"/>
      <c r="K420" s="10"/>
      <c r="Q420" s="12"/>
      <c r="R420" s="12"/>
      <c r="S420" s="12"/>
      <c r="T420" s="12"/>
    </row>
    <row r="421" spans="5:20" ht="13" x14ac:dyDescent="0.15">
      <c r="E421" s="3"/>
      <c r="F421" s="6"/>
      <c r="G421" s="6"/>
      <c r="H421" s="6"/>
      <c r="I421" s="10"/>
      <c r="J421" s="10"/>
      <c r="K421" s="10"/>
      <c r="Q421" s="12"/>
      <c r="R421" s="12"/>
      <c r="S421" s="12"/>
      <c r="T421" s="12"/>
    </row>
    <row r="422" spans="5:20" ht="13" x14ac:dyDescent="0.15">
      <c r="E422" s="3"/>
      <c r="F422" s="6"/>
      <c r="G422" s="6"/>
      <c r="H422" s="6"/>
      <c r="I422" s="10"/>
      <c r="J422" s="10"/>
      <c r="K422" s="10"/>
      <c r="Q422" s="12"/>
      <c r="R422" s="12"/>
      <c r="S422" s="12"/>
      <c r="T422" s="12"/>
    </row>
    <row r="423" spans="5:20" ht="13" x14ac:dyDescent="0.15">
      <c r="E423" s="3"/>
      <c r="F423" s="6"/>
      <c r="G423" s="6"/>
      <c r="H423" s="6"/>
      <c r="I423" s="10"/>
      <c r="J423" s="10"/>
      <c r="K423" s="10"/>
      <c r="Q423" s="12"/>
      <c r="R423" s="12"/>
      <c r="S423" s="12"/>
      <c r="T423" s="12"/>
    </row>
    <row r="424" spans="5:20" ht="13" x14ac:dyDescent="0.15">
      <c r="E424" s="3"/>
      <c r="F424" s="6"/>
      <c r="G424" s="6"/>
      <c r="H424" s="6"/>
      <c r="I424" s="10"/>
      <c r="J424" s="10"/>
      <c r="K424" s="10"/>
      <c r="Q424" s="12"/>
      <c r="R424" s="12"/>
      <c r="S424" s="12"/>
      <c r="T424" s="12"/>
    </row>
    <row r="425" spans="5:20" ht="13" x14ac:dyDescent="0.15">
      <c r="E425" s="3"/>
      <c r="F425" s="6"/>
      <c r="G425" s="6"/>
      <c r="H425" s="6"/>
      <c r="I425" s="10"/>
      <c r="J425" s="10"/>
      <c r="K425" s="10"/>
      <c r="Q425" s="12"/>
      <c r="R425" s="12"/>
      <c r="S425" s="12"/>
      <c r="T425" s="12"/>
    </row>
    <row r="426" spans="5:20" ht="13" x14ac:dyDescent="0.15">
      <c r="E426" s="3"/>
      <c r="F426" s="6"/>
      <c r="G426" s="6"/>
      <c r="H426" s="6"/>
      <c r="I426" s="10"/>
      <c r="J426" s="10"/>
      <c r="K426" s="10"/>
      <c r="Q426" s="12"/>
      <c r="R426" s="12"/>
      <c r="S426" s="12"/>
      <c r="T426" s="12"/>
    </row>
    <row r="427" spans="5:20" ht="13" x14ac:dyDescent="0.15">
      <c r="E427" s="3"/>
      <c r="F427" s="6"/>
      <c r="G427" s="6"/>
      <c r="H427" s="6"/>
      <c r="I427" s="10"/>
      <c r="J427" s="10"/>
      <c r="K427" s="10"/>
      <c r="Q427" s="12"/>
      <c r="R427" s="12"/>
      <c r="S427" s="12"/>
      <c r="T427" s="12"/>
    </row>
    <row r="428" spans="5:20" ht="13" x14ac:dyDescent="0.15">
      <c r="E428" s="3"/>
      <c r="F428" s="6"/>
      <c r="G428" s="6"/>
      <c r="H428" s="6"/>
      <c r="I428" s="10"/>
      <c r="J428" s="10"/>
      <c r="K428" s="10"/>
      <c r="Q428" s="12"/>
      <c r="R428" s="12"/>
      <c r="S428" s="12"/>
      <c r="T428" s="12"/>
    </row>
    <row r="429" spans="5:20" ht="13" x14ac:dyDescent="0.15">
      <c r="E429" s="3"/>
      <c r="F429" s="6"/>
      <c r="G429" s="6"/>
      <c r="H429" s="6"/>
      <c r="I429" s="10"/>
      <c r="J429" s="10"/>
      <c r="K429" s="10"/>
      <c r="Q429" s="12"/>
      <c r="R429" s="12"/>
      <c r="S429" s="12"/>
      <c r="T429" s="12"/>
    </row>
    <row r="430" spans="5:20" ht="13" x14ac:dyDescent="0.15">
      <c r="E430" s="3"/>
      <c r="F430" s="6"/>
      <c r="G430" s="6"/>
      <c r="H430" s="6"/>
      <c r="I430" s="10"/>
      <c r="J430" s="10"/>
      <c r="K430" s="10"/>
      <c r="Q430" s="12"/>
      <c r="R430" s="12"/>
      <c r="S430" s="12"/>
      <c r="T430" s="12"/>
    </row>
    <row r="431" spans="5:20" ht="13" x14ac:dyDescent="0.15">
      <c r="E431" s="3"/>
      <c r="F431" s="6"/>
      <c r="G431" s="6"/>
      <c r="H431" s="6"/>
      <c r="I431" s="10"/>
      <c r="J431" s="10"/>
      <c r="K431" s="10"/>
      <c r="Q431" s="12"/>
      <c r="R431" s="12"/>
      <c r="S431" s="12"/>
      <c r="T431" s="12"/>
    </row>
    <row r="432" spans="5:20" ht="13" x14ac:dyDescent="0.15">
      <c r="E432" s="3"/>
      <c r="F432" s="6"/>
      <c r="G432" s="6"/>
      <c r="H432" s="6"/>
      <c r="I432" s="10"/>
      <c r="J432" s="10"/>
      <c r="K432" s="10"/>
      <c r="Q432" s="12"/>
      <c r="R432" s="12"/>
      <c r="S432" s="12"/>
      <c r="T432" s="12"/>
    </row>
    <row r="433" spans="5:20" ht="13" x14ac:dyDescent="0.15">
      <c r="E433" s="3"/>
      <c r="F433" s="6"/>
      <c r="G433" s="6"/>
      <c r="H433" s="6"/>
      <c r="I433" s="10"/>
      <c r="J433" s="10"/>
      <c r="K433" s="10"/>
      <c r="Q433" s="12"/>
      <c r="R433" s="12"/>
      <c r="S433" s="12"/>
      <c r="T433" s="12"/>
    </row>
    <row r="434" spans="5:20" ht="13" x14ac:dyDescent="0.15">
      <c r="E434" s="3"/>
      <c r="F434" s="6"/>
      <c r="G434" s="6"/>
      <c r="H434" s="6"/>
      <c r="I434" s="10"/>
      <c r="J434" s="10"/>
      <c r="K434" s="10"/>
      <c r="Q434" s="12"/>
      <c r="R434" s="12"/>
      <c r="S434" s="12"/>
      <c r="T434" s="12"/>
    </row>
    <row r="435" spans="5:20" ht="13" x14ac:dyDescent="0.15">
      <c r="E435" s="3"/>
      <c r="F435" s="6"/>
      <c r="G435" s="6"/>
      <c r="H435" s="6"/>
      <c r="I435" s="10"/>
      <c r="J435" s="10"/>
      <c r="K435" s="10"/>
      <c r="Q435" s="12"/>
      <c r="R435" s="12"/>
      <c r="S435" s="12"/>
      <c r="T435" s="12"/>
    </row>
    <row r="436" spans="5:20" ht="13" x14ac:dyDescent="0.15">
      <c r="E436" s="3"/>
      <c r="F436" s="6"/>
      <c r="G436" s="6"/>
      <c r="H436" s="6"/>
      <c r="I436" s="10"/>
      <c r="J436" s="10"/>
      <c r="K436" s="10"/>
      <c r="Q436" s="12"/>
      <c r="R436" s="12"/>
      <c r="S436" s="12"/>
      <c r="T436" s="12"/>
    </row>
    <row r="437" spans="5:20" ht="13" x14ac:dyDescent="0.15">
      <c r="E437" s="3"/>
      <c r="F437" s="6"/>
      <c r="G437" s="6"/>
      <c r="H437" s="6"/>
      <c r="I437" s="10"/>
      <c r="J437" s="10"/>
      <c r="K437" s="10"/>
      <c r="Q437" s="12"/>
      <c r="R437" s="12"/>
      <c r="S437" s="12"/>
      <c r="T437" s="12"/>
    </row>
    <row r="438" spans="5:20" ht="13" x14ac:dyDescent="0.15">
      <c r="E438" s="3"/>
      <c r="F438" s="6"/>
      <c r="G438" s="6"/>
      <c r="H438" s="6"/>
      <c r="I438" s="10"/>
      <c r="J438" s="10"/>
      <c r="K438" s="10"/>
      <c r="Q438" s="12"/>
      <c r="R438" s="12"/>
      <c r="S438" s="12"/>
      <c r="T438" s="12"/>
    </row>
    <row r="439" spans="5:20" ht="13" x14ac:dyDescent="0.15">
      <c r="E439" s="3"/>
      <c r="F439" s="6"/>
      <c r="G439" s="6"/>
      <c r="H439" s="6"/>
      <c r="I439" s="10"/>
      <c r="J439" s="10"/>
      <c r="K439" s="10"/>
      <c r="Q439" s="12"/>
      <c r="R439" s="12"/>
      <c r="S439" s="12"/>
      <c r="T439" s="12"/>
    </row>
    <row r="440" spans="5:20" ht="13" x14ac:dyDescent="0.15">
      <c r="E440" s="3"/>
      <c r="F440" s="6"/>
      <c r="G440" s="6"/>
      <c r="H440" s="6"/>
      <c r="I440" s="10"/>
      <c r="J440" s="10"/>
      <c r="K440" s="10"/>
      <c r="Q440" s="12"/>
      <c r="R440" s="12"/>
      <c r="S440" s="12"/>
      <c r="T440" s="12"/>
    </row>
    <row r="441" spans="5:20" ht="13" x14ac:dyDescent="0.15">
      <c r="E441" s="3"/>
      <c r="F441" s="6"/>
      <c r="G441" s="6"/>
      <c r="H441" s="6"/>
      <c r="I441" s="10"/>
      <c r="J441" s="10"/>
      <c r="K441" s="10"/>
      <c r="Q441" s="12"/>
      <c r="R441" s="12"/>
      <c r="S441" s="12"/>
      <c r="T441" s="12"/>
    </row>
    <row r="442" spans="5:20" ht="13" x14ac:dyDescent="0.15">
      <c r="E442" s="3"/>
      <c r="F442" s="6"/>
      <c r="G442" s="6"/>
      <c r="H442" s="6"/>
      <c r="I442" s="10"/>
      <c r="J442" s="10"/>
      <c r="K442" s="10"/>
      <c r="Q442" s="12"/>
      <c r="R442" s="12"/>
      <c r="S442" s="12"/>
      <c r="T442" s="12"/>
    </row>
    <row r="443" spans="5:20" ht="13" x14ac:dyDescent="0.15">
      <c r="E443" s="3"/>
      <c r="F443" s="6"/>
      <c r="G443" s="6"/>
      <c r="H443" s="6"/>
      <c r="I443" s="10"/>
      <c r="J443" s="10"/>
      <c r="K443" s="10"/>
      <c r="Q443" s="12"/>
      <c r="R443" s="12"/>
      <c r="S443" s="12"/>
      <c r="T443" s="12"/>
    </row>
    <row r="444" spans="5:20" ht="13" x14ac:dyDescent="0.15">
      <c r="E444" s="3"/>
      <c r="F444" s="6"/>
      <c r="G444" s="6"/>
      <c r="H444" s="6"/>
      <c r="I444" s="10"/>
      <c r="J444" s="10"/>
      <c r="K444" s="10"/>
      <c r="Q444" s="12"/>
      <c r="R444" s="12"/>
      <c r="S444" s="12"/>
      <c r="T444" s="12"/>
    </row>
    <row r="445" spans="5:20" ht="13" x14ac:dyDescent="0.15">
      <c r="E445" s="3"/>
      <c r="F445" s="6"/>
      <c r="G445" s="6"/>
      <c r="H445" s="6"/>
      <c r="I445" s="10"/>
      <c r="J445" s="10"/>
      <c r="K445" s="10"/>
      <c r="Q445" s="12"/>
      <c r="R445" s="12"/>
      <c r="S445" s="12"/>
      <c r="T445" s="12"/>
    </row>
    <row r="446" spans="5:20" ht="13" x14ac:dyDescent="0.15">
      <c r="E446" s="3"/>
      <c r="F446" s="6"/>
      <c r="G446" s="6"/>
      <c r="H446" s="6"/>
      <c r="I446" s="10"/>
      <c r="J446" s="10"/>
      <c r="K446" s="10"/>
      <c r="Q446" s="12"/>
      <c r="R446" s="12"/>
      <c r="S446" s="12"/>
      <c r="T446" s="12"/>
    </row>
    <row r="447" spans="5:20" ht="13" x14ac:dyDescent="0.15">
      <c r="E447" s="3"/>
      <c r="F447" s="6"/>
      <c r="G447" s="6"/>
      <c r="H447" s="6"/>
      <c r="I447" s="10"/>
      <c r="J447" s="10"/>
      <c r="K447" s="10"/>
      <c r="Q447" s="12"/>
      <c r="R447" s="12"/>
      <c r="S447" s="12"/>
      <c r="T447" s="12"/>
    </row>
    <row r="448" spans="5:20" ht="13" x14ac:dyDescent="0.15">
      <c r="E448" s="3"/>
      <c r="F448" s="6"/>
      <c r="G448" s="6"/>
      <c r="H448" s="6"/>
      <c r="I448" s="10"/>
      <c r="J448" s="10"/>
      <c r="K448" s="10"/>
      <c r="Q448" s="12"/>
      <c r="R448" s="12"/>
      <c r="S448" s="12"/>
      <c r="T448" s="12"/>
    </row>
    <row r="449" spans="5:20" ht="13" x14ac:dyDescent="0.15">
      <c r="E449" s="3"/>
      <c r="F449" s="6"/>
      <c r="G449" s="6"/>
      <c r="H449" s="6"/>
      <c r="I449" s="10"/>
      <c r="J449" s="10"/>
      <c r="K449" s="10"/>
      <c r="Q449" s="12"/>
      <c r="R449" s="12"/>
      <c r="S449" s="12"/>
      <c r="T449" s="12"/>
    </row>
    <row r="450" spans="5:20" ht="13" x14ac:dyDescent="0.15">
      <c r="E450" s="3"/>
      <c r="F450" s="6"/>
      <c r="G450" s="6"/>
      <c r="H450" s="6"/>
      <c r="I450" s="10"/>
      <c r="J450" s="10"/>
      <c r="K450" s="10"/>
      <c r="Q450" s="12"/>
      <c r="R450" s="12"/>
      <c r="S450" s="12"/>
      <c r="T450" s="12"/>
    </row>
    <row r="451" spans="5:20" ht="13" x14ac:dyDescent="0.15">
      <c r="E451" s="3"/>
      <c r="F451" s="6"/>
      <c r="G451" s="6"/>
      <c r="H451" s="6"/>
      <c r="I451" s="10"/>
      <c r="J451" s="10"/>
      <c r="K451" s="10"/>
      <c r="Q451" s="12"/>
      <c r="R451" s="12"/>
      <c r="S451" s="12"/>
      <c r="T451" s="12"/>
    </row>
    <row r="452" spans="5:20" ht="13" x14ac:dyDescent="0.15">
      <c r="E452" s="3"/>
      <c r="F452" s="6"/>
      <c r="G452" s="6"/>
      <c r="H452" s="6"/>
      <c r="I452" s="10"/>
      <c r="J452" s="10"/>
      <c r="K452" s="10"/>
      <c r="Q452" s="12"/>
      <c r="R452" s="12"/>
      <c r="S452" s="12"/>
      <c r="T452" s="12"/>
    </row>
    <row r="453" spans="5:20" ht="13" x14ac:dyDescent="0.15">
      <c r="E453" s="3"/>
      <c r="F453" s="6"/>
      <c r="G453" s="6"/>
      <c r="H453" s="6"/>
      <c r="I453" s="10"/>
      <c r="J453" s="10"/>
      <c r="K453" s="10"/>
      <c r="Q453" s="12"/>
      <c r="R453" s="12"/>
      <c r="S453" s="12"/>
      <c r="T453" s="12"/>
    </row>
    <row r="454" spans="5:20" ht="13" x14ac:dyDescent="0.15">
      <c r="E454" s="3"/>
      <c r="F454" s="6"/>
      <c r="G454" s="6"/>
      <c r="H454" s="6"/>
      <c r="I454" s="10"/>
      <c r="J454" s="10"/>
      <c r="K454" s="10"/>
      <c r="Q454" s="12"/>
      <c r="R454" s="12"/>
      <c r="S454" s="12"/>
      <c r="T454" s="12"/>
    </row>
    <row r="455" spans="5:20" ht="13" x14ac:dyDescent="0.15">
      <c r="E455" s="3"/>
      <c r="F455" s="6"/>
      <c r="G455" s="6"/>
      <c r="H455" s="6"/>
      <c r="I455" s="10"/>
      <c r="J455" s="10"/>
      <c r="K455" s="10"/>
      <c r="Q455" s="12"/>
      <c r="R455" s="12"/>
      <c r="S455" s="12"/>
      <c r="T455" s="12"/>
    </row>
    <row r="456" spans="5:20" ht="13" x14ac:dyDescent="0.15">
      <c r="E456" s="3"/>
      <c r="F456" s="6"/>
      <c r="G456" s="6"/>
      <c r="H456" s="6"/>
      <c r="I456" s="10"/>
      <c r="J456" s="10"/>
      <c r="K456" s="10"/>
      <c r="Q456" s="12"/>
      <c r="R456" s="12"/>
      <c r="S456" s="12"/>
      <c r="T456" s="12"/>
    </row>
    <row r="457" spans="5:20" ht="13" x14ac:dyDescent="0.15">
      <c r="E457" s="3"/>
      <c r="F457" s="6"/>
      <c r="G457" s="6"/>
      <c r="H457" s="6"/>
      <c r="I457" s="10"/>
      <c r="J457" s="10"/>
      <c r="K457" s="10"/>
      <c r="Q457" s="12"/>
      <c r="R457" s="12"/>
      <c r="S457" s="12"/>
      <c r="T457" s="12"/>
    </row>
    <row r="458" spans="5:20" ht="13" x14ac:dyDescent="0.15">
      <c r="E458" s="3"/>
      <c r="F458" s="6"/>
      <c r="G458" s="6"/>
      <c r="H458" s="6"/>
      <c r="I458" s="10"/>
      <c r="J458" s="10"/>
      <c r="K458" s="10"/>
      <c r="Q458" s="12"/>
      <c r="R458" s="12"/>
      <c r="S458" s="12"/>
      <c r="T458" s="12"/>
    </row>
    <row r="459" spans="5:20" ht="13" x14ac:dyDescent="0.15">
      <c r="E459" s="3"/>
      <c r="F459" s="6"/>
      <c r="G459" s="6"/>
      <c r="H459" s="6"/>
      <c r="I459" s="10"/>
      <c r="J459" s="10"/>
      <c r="K459" s="10"/>
      <c r="Q459" s="12"/>
      <c r="R459" s="12"/>
      <c r="S459" s="12"/>
      <c r="T459" s="12"/>
    </row>
    <row r="460" spans="5:20" ht="13" x14ac:dyDescent="0.15">
      <c r="E460" s="3"/>
      <c r="F460" s="6"/>
      <c r="G460" s="6"/>
      <c r="H460" s="6"/>
      <c r="I460" s="10"/>
      <c r="J460" s="10"/>
      <c r="K460" s="10"/>
      <c r="Q460" s="12"/>
      <c r="R460" s="12"/>
      <c r="S460" s="12"/>
      <c r="T460" s="12"/>
    </row>
    <row r="461" spans="5:20" ht="13" x14ac:dyDescent="0.15">
      <c r="E461" s="3"/>
      <c r="F461" s="6"/>
      <c r="G461" s="6"/>
      <c r="H461" s="6"/>
      <c r="I461" s="10"/>
      <c r="J461" s="10"/>
      <c r="K461" s="10"/>
      <c r="Q461" s="12"/>
      <c r="R461" s="12"/>
      <c r="S461" s="12"/>
      <c r="T461" s="12"/>
    </row>
    <row r="462" spans="5:20" ht="13" x14ac:dyDescent="0.15">
      <c r="E462" s="3"/>
      <c r="F462" s="6"/>
      <c r="G462" s="6"/>
      <c r="H462" s="6"/>
      <c r="I462" s="10"/>
      <c r="J462" s="10"/>
      <c r="K462" s="10"/>
      <c r="Q462" s="12"/>
      <c r="R462" s="12"/>
      <c r="S462" s="12"/>
      <c r="T462" s="12"/>
    </row>
    <row r="463" spans="5:20" ht="13" x14ac:dyDescent="0.15">
      <c r="E463" s="3"/>
      <c r="F463" s="6"/>
      <c r="G463" s="6"/>
      <c r="H463" s="6"/>
      <c r="I463" s="10"/>
      <c r="J463" s="10"/>
      <c r="K463" s="10"/>
      <c r="Q463" s="12"/>
      <c r="R463" s="12"/>
      <c r="S463" s="12"/>
      <c r="T463" s="12"/>
    </row>
    <row r="464" spans="5:20" ht="13" x14ac:dyDescent="0.15">
      <c r="E464" s="3"/>
      <c r="F464" s="6"/>
      <c r="G464" s="6"/>
      <c r="H464" s="6"/>
      <c r="I464" s="10"/>
      <c r="J464" s="10"/>
      <c r="K464" s="10"/>
      <c r="Q464" s="12"/>
      <c r="R464" s="12"/>
      <c r="S464" s="12"/>
      <c r="T464" s="12"/>
    </row>
    <row r="465" spans="5:20" ht="13" x14ac:dyDescent="0.15">
      <c r="E465" s="3"/>
      <c r="F465" s="6"/>
      <c r="G465" s="6"/>
      <c r="H465" s="6"/>
      <c r="I465" s="10"/>
      <c r="J465" s="10"/>
      <c r="K465" s="10"/>
      <c r="Q465" s="12"/>
      <c r="R465" s="12"/>
      <c r="S465" s="12"/>
      <c r="T465" s="12"/>
    </row>
    <row r="466" spans="5:20" ht="13" x14ac:dyDescent="0.15">
      <c r="E466" s="3"/>
      <c r="F466" s="6"/>
      <c r="G466" s="6"/>
      <c r="H466" s="6"/>
      <c r="I466" s="10"/>
      <c r="J466" s="10"/>
      <c r="K466" s="10"/>
      <c r="Q466" s="12"/>
      <c r="R466" s="12"/>
      <c r="S466" s="12"/>
      <c r="T466" s="12"/>
    </row>
    <row r="467" spans="5:20" ht="13" x14ac:dyDescent="0.15">
      <c r="E467" s="3"/>
      <c r="F467" s="6"/>
      <c r="G467" s="6"/>
      <c r="H467" s="6"/>
      <c r="I467" s="10"/>
      <c r="J467" s="10"/>
      <c r="K467" s="10"/>
      <c r="Q467" s="12"/>
      <c r="R467" s="12"/>
      <c r="S467" s="12"/>
      <c r="T467" s="12"/>
    </row>
    <row r="468" spans="5:20" ht="13" x14ac:dyDescent="0.15">
      <c r="E468" s="3"/>
      <c r="F468" s="6"/>
      <c r="G468" s="6"/>
      <c r="H468" s="6"/>
      <c r="I468" s="10"/>
      <c r="J468" s="10"/>
      <c r="K468" s="10"/>
      <c r="Q468" s="12"/>
      <c r="R468" s="12"/>
      <c r="S468" s="12"/>
      <c r="T468" s="12"/>
    </row>
    <row r="469" spans="5:20" ht="13" x14ac:dyDescent="0.15">
      <c r="E469" s="3"/>
      <c r="F469" s="6"/>
      <c r="G469" s="6"/>
      <c r="H469" s="6"/>
      <c r="I469" s="10"/>
      <c r="J469" s="10"/>
      <c r="K469" s="10"/>
      <c r="Q469" s="12"/>
      <c r="R469" s="12"/>
      <c r="S469" s="12"/>
      <c r="T469" s="12"/>
    </row>
    <row r="470" spans="5:20" ht="13" x14ac:dyDescent="0.15">
      <c r="E470" s="3"/>
      <c r="F470" s="6"/>
      <c r="G470" s="6"/>
      <c r="H470" s="6"/>
      <c r="I470" s="10"/>
      <c r="J470" s="10"/>
      <c r="K470" s="10"/>
      <c r="Q470" s="12"/>
      <c r="R470" s="12"/>
      <c r="S470" s="12"/>
      <c r="T470" s="12"/>
    </row>
    <row r="471" spans="5:20" ht="13" x14ac:dyDescent="0.15">
      <c r="E471" s="3"/>
      <c r="F471" s="6"/>
      <c r="G471" s="6"/>
      <c r="H471" s="6"/>
      <c r="I471" s="10"/>
      <c r="J471" s="10"/>
      <c r="K471" s="10"/>
      <c r="Q471" s="12"/>
      <c r="R471" s="12"/>
      <c r="S471" s="12"/>
      <c r="T471" s="12"/>
    </row>
    <row r="472" spans="5:20" ht="13" x14ac:dyDescent="0.15">
      <c r="E472" s="3"/>
      <c r="F472" s="6"/>
      <c r="G472" s="6"/>
      <c r="H472" s="6"/>
      <c r="I472" s="10"/>
      <c r="J472" s="10"/>
      <c r="K472" s="10"/>
      <c r="Q472" s="12"/>
      <c r="R472" s="12"/>
      <c r="S472" s="12"/>
      <c r="T472" s="12"/>
    </row>
    <row r="473" spans="5:20" ht="13" x14ac:dyDescent="0.15">
      <c r="E473" s="3"/>
      <c r="F473" s="6"/>
      <c r="G473" s="6"/>
      <c r="H473" s="6"/>
      <c r="I473" s="10"/>
      <c r="J473" s="10"/>
      <c r="K473" s="10"/>
      <c r="Q473" s="12"/>
      <c r="R473" s="12"/>
      <c r="S473" s="12"/>
      <c r="T473" s="12"/>
    </row>
    <row r="474" spans="5:20" ht="13" x14ac:dyDescent="0.15">
      <c r="E474" s="3"/>
      <c r="F474" s="6"/>
      <c r="G474" s="6"/>
      <c r="H474" s="6"/>
      <c r="I474" s="10"/>
      <c r="J474" s="10"/>
      <c r="K474" s="10"/>
      <c r="Q474" s="12"/>
      <c r="R474" s="12"/>
      <c r="S474" s="12"/>
      <c r="T474" s="12"/>
    </row>
    <row r="475" spans="5:20" ht="13" x14ac:dyDescent="0.15">
      <c r="E475" s="3"/>
      <c r="F475" s="6"/>
      <c r="G475" s="6"/>
      <c r="H475" s="6"/>
      <c r="I475" s="10"/>
      <c r="J475" s="10"/>
      <c r="K475" s="10"/>
      <c r="Q475" s="12"/>
      <c r="R475" s="12"/>
      <c r="S475" s="12"/>
      <c r="T475" s="12"/>
    </row>
    <row r="476" spans="5:20" ht="13" x14ac:dyDescent="0.15">
      <c r="E476" s="3"/>
      <c r="F476" s="6"/>
      <c r="G476" s="6"/>
      <c r="H476" s="6"/>
      <c r="I476" s="10"/>
      <c r="J476" s="10"/>
      <c r="K476" s="10"/>
      <c r="Q476" s="12"/>
      <c r="R476" s="12"/>
      <c r="S476" s="12"/>
      <c r="T476" s="12"/>
    </row>
    <row r="477" spans="5:20" ht="13" x14ac:dyDescent="0.15">
      <c r="E477" s="3"/>
      <c r="F477" s="6"/>
      <c r="G477" s="6"/>
      <c r="H477" s="6"/>
      <c r="I477" s="10"/>
      <c r="J477" s="10"/>
      <c r="K477" s="10"/>
      <c r="Q477" s="12"/>
      <c r="R477" s="12"/>
      <c r="S477" s="12"/>
      <c r="T477" s="12"/>
    </row>
    <row r="478" spans="5:20" ht="13" x14ac:dyDescent="0.15">
      <c r="E478" s="3"/>
      <c r="F478" s="6"/>
      <c r="G478" s="6"/>
      <c r="H478" s="6"/>
      <c r="I478" s="10"/>
      <c r="J478" s="10"/>
      <c r="K478" s="10"/>
      <c r="Q478" s="12"/>
      <c r="R478" s="12"/>
      <c r="S478" s="12"/>
      <c r="T478" s="12"/>
    </row>
    <row r="479" spans="5:20" ht="13" x14ac:dyDescent="0.15">
      <c r="E479" s="3"/>
      <c r="F479" s="6"/>
      <c r="G479" s="6"/>
      <c r="H479" s="6"/>
      <c r="I479" s="10"/>
      <c r="J479" s="10"/>
      <c r="K479" s="10"/>
      <c r="Q479" s="12"/>
      <c r="R479" s="12"/>
      <c r="S479" s="12"/>
      <c r="T479" s="12"/>
    </row>
    <row r="480" spans="5:20" ht="13" x14ac:dyDescent="0.15">
      <c r="E480" s="3"/>
      <c r="F480" s="6"/>
      <c r="G480" s="6"/>
      <c r="H480" s="6"/>
      <c r="I480" s="10"/>
      <c r="J480" s="10"/>
      <c r="K480" s="10"/>
      <c r="Q480" s="12"/>
      <c r="R480" s="12"/>
      <c r="S480" s="12"/>
      <c r="T480" s="12"/>
    </row>
    <row r="481" spans="5:20" ht="13" x14ac:dyDescent="0.15">
      <c r="E481" s="3"/>
      <c r="F481" s="6"/>
      <c r="G481" s="6"/>
      <c r="H481" s="6"/>
      <c r="I481" s="10"/>
      <c r="J481" s="10"/>
      <c r="K481" s="10"/>
      <c r="Q481" s="12"/>
      <c r="R481" s="12"/>
      <c r="S481" s="12"/>
      <c r="T481" s="12"/>
    </row>
    <row r="482" spans="5:20" ht="13" x14ac:dyDescent="0.15">
      <c r="E482" s="3"/>
      <c r="F482" s="6"/>
      <c r="G482" s="6"/>
      <c r="H482" s="6"/>
      <c r="I482" s="10"/>
      <c r="J482" s="10"/>
      <c r="K482" s="10"/>
      <c r="Q482" s="12"/>
      <c r="R482" s="12"/>
      <c r="S482" s="12"/>
      <c r="T482" s="12"/>
    </row>
    <row r="483" spans="5:20" ht="13" x14ac:dyDescent="0.15">
      <c r="E483" s="3"/>
      <c r="F483" s="6"/>
      <c r="G483" s="6"/>
      <c r="H483" s="6"/>
      <c r="I483" s="10"/>
      <c r="J483" s="10"/>
      <c r="K483" s="10"/>
      <c r="Q483" s="12"/>
      <c r="R483" s="12"/>
      <c r="S483" s="12"/>
      <c r="T483" s="12"/>
    </row>
    <row r="484" spans="5:20" ht="13" x14ac:dyDescent="0.15">
      <c r="E484" s="3"/>
      <c r="F484" s="6"/>
      <c r="G484" s="6"/>
      <c r="H484" s="6"/>
      <c r="I484" s="10"/>
      <c r="J484" s="10"/>
      <c r="K484" s="10"/>
      <c r="Q484" s="12"/>
      <c r="R484" s="12"/>
      <c r="S484" s="12"/>
      <c r="T484" s="12"/>
    </row>
    <row r="485" spans="5:20" ht="13" x14ac:dyDescent="0.15">
      <c r="E485" s="3"/>
      <c r="F485" s="6"/>
      <c r="G485" s="6"/>
      <c r="H485" s="6"/>
      <c r="I485" s="10"/>
      <c r="J485" s="10"/>
      <c r="K485" s="10"/>
      <c r="Q485" s="12"/>
      <c r="R485" s="12"/>
      <c r="S485" s="12"/>
      <c r="T485" s="12"/>
    </row>
    <row r="486" spans="5:20" ht="13" x14ac:dyDescent="0.15">
      <c r="E486" s="3"/>
      <c r="F486" s="6"/>
      <c r="G486" s="6"/>
      <c r="H486" s="6"/>
      <c r="I486" s="10"/>
      <c r="J486" s="10"/>
      <c r="K486" s="10"/>
      <c r="Q486" s="12"/>
      <c r="R486" s="12"/>
      <c r="S486" s="12"/>
      <c r="T486" s="12"/>
    </row>
    <row r="487" spans="5:20" ht="13" x14ac:dyDescent="0.15">
      <c r="E487" s="3"/>
      <c r="F487" s="6"/>
      <c r="G487" s="6"/>
      <c r="H487" s="6"/>
      <c r="I487" s="10"/>
      <c r="J487" s="10"/>
      <c r="K487" s="10"/>
      <c r="Q487" s="12"/>
      <c r="R487" s="12"/>
      <c r="S487" s="12"/>
      <c r="T487" s="12"/>
    </row>
    <row r="488" spans="5:20" ht="13" x14ac:dyDescent="0.15">
      <c r="E488" s="3"/>
      <c r="F488" s="6"/>
      <c r="G488" s="6"/>
      <c r="H488" s="6"/>
      <c r="I488" s="10"/>
      <c r="J488" s="10"/>
      <c r="K488" s="10"/>
      <c r="Q488" s="12"/>
      <c r="R488" s="12"/>
      <c r="S488" s="12"/>
      <c r="T488" s="12"/>
    </row>
    <row r="489" spans="5:20" ht="13" x14ac:dyDescent="0.15">
      <c r="E489" s="3"/>
      <c r="F489" s="6"/>
      <c r="G489" s="6"/>
      <c r="H489" s="6"/>
      <c r="I489" s="10"/>
      <c r="J489" s="10"/>
      <c r="K489" s="10"/>
      <c r="Q489" s="12"/>
      <c r="R489" s="12"/>
      <c r="S489" s="12"/>
      <c r="T489" s="12"/>
    </row>
    <row r="490" spans="5:20" ht="13" x14ac:dyDescent="0.15">
      <c r="E490" s="3"/>
      <c r="F490" s="6"/>
      <c r="G490" s="6"/>
      <c r="H490" s="6"/>
      <c r="I490" s="10"/>
      <c r="J490" s="10"/>
      <c r="K490" s="10"/>
      <c r="Q490" s="12"/>
      <c r="R490" s="12"/>
      <c r="S490" s="12"/>
      <c r="T490" s="12"/>
    </row>
    <row r="491" spans="5:20" ht="13" x14ac:dyDescent="0.15">
      <c r="E491" s="3"/>
      <c r="F491" s="6"/>
      <c r="G491" s="6"/>
      <c r="H491" s="6"/>
      <c r="I491" s="10"/>
      <c r="J491" s="10"/>
      <c r="K491" s="10"/>
      <c r="Q491" s="12"/>
      <c r="R491" s="12"/>
      <c r="S491" s="12"/>
      <c r="T491" s="12"/>
    </row>
    <row r="492" spans="5:20" ht="13" x14ac:dyDescent="0.15">
      <c r="E492" s="3"/>
      <c r="F492" s="6"/>
      <c r="G492" s="6"/>
      <c r="H492" s="6"/>
      <c r="I492" s="10"/>
      <c r="J492" s="10"/>
      <c r="K492" s="10"/>
      <c r="Q492" s="12"/>
      <c r="R492" s="12"/>
      <c r="S492" s="12"/>
      <c r="T492" s="12"/>
    </row>
    <row r="493" spans="5:20" ht="13" x14ac:dyDescent="0.15">
      <c r="E493" s="3"/>
      <c r="F493" s="6"/>
      <c r="G493" s="6"/>
      <c r="H493" s="6"/>
      <c r="I493" s="10"/>
      <c r="J493" s="10"/>
      <c r="K493" s="10"/>
      <c r="Q493" s="12"/>
      <c r="R493" s="12"/>
      <c r="S493" s="12"/>
      <c r="T493" s="12"/>
    </row>
    <row r="494" spans="5:20" ht="13" x14ac:dyDescent="0.15">
      <c r="E494" s="3"/>
      <c r="F494" s="6"/>
      <c r="G494" s="6"/>
      <c r="H494" s="6"/>
      <c r="I494" s="10"/>
      <c r="J494" s="10"/>
      <c r="K494" s="10"/>
      <c r="Q494" s="12"/>
      <c r="R494" s="12"/>
      <c r="S494" s="12"/>
      <c r="T494" s="12"/>
    </row>
    <row r="495" spans="5:20" ht="13" x14ac:dyDescent="0.15">
      <c r="E495" s="3"/>
      <c r="F495" s="6"/>
      <c r="G495" s="6"/>
      <c r="H495" s="6"/>
      <c r="I495" s="10"/>
      <c r="J495" s="10"/>
      <c r="K495" s="10"/>
      <c r="Q495" s="12"/>
      <c r="R495" s="12"/>
      <c r="S495" s="12"/>
      <c r="T495" s="12"/>
    </row>
    <row r="496" spans="5:20" ht="13" x14ac:dyDescent="0.15">
      <c r="E496" s="3"/>
      <c r="F496" s="6"/>
      <c r="G496" s="6"/>
      <c r="H496" s="6"/>
      <c r="I496" s="10"/>
      <c r="J496" s="10"/>
      <c r="K496" s="10"/>
      <c r="Q496" s="12"/>
      <c r="R496" s="12"/>
      <c r="S496" s="12"/>
      <c r="T496" s="12"/>
    </row>
    <row r="497" spans="5:20" ht="13" x14ac:dyDescent="0.15">
      <c r="E497" s="3"/>
      <c r="F497" s="6"/>
      <c r="G497" s="6"/>
      <c r="H497" s="6"/>
      <c r="I497" s="10"/>
      <c r="J497" s="10"/>
      <c r="K497" s="10"/>
      <c r="Q497" s="12"/>
      <c r="R497" s="12"/>
      <c r="S497" s="12"/>
      <c r="T497" s="12"/>
    </row>
    <row r="498" spans="5:20" ht="13" x14ac:dyDescent="0.15">
      <c r="E498" s="3"/>
      <c r="F498" s="6"/>
      <c r="G498" s="6"/>
      <c r="H498" s="6"/>
      <c r="I498" s="10"/>
      <c r="J498" s="10"/>
      <c r="K498" s="10"/>
      <c r="Q498" s="12"/>
      <c r="R498" s="12"/>
      <c r="S498" s="12"/>
      <c r="T498" s="12"/>
    </row>
    <row r="499" spans="5:20" ht="13" x14ac:dyDescent="0.15">
      <c r="E499" s="3"/>
      <c r="F499" s="6"/>
      <c r="G499" s="6"/>
      <c r="H499" s="6"/>
      <c r="I499" s="10"/>
      <c r="J499" s="10"/>
      <c r="K499" s="10"/>
      <c r="Q499" s="12"/>
      <c r="R499" s="12"/>
      <c r="S499" s="12"/>
      <c r="T499" s="12"/>
    </row>
    <row r="500" spans="5:20" ht="13" x14ac:dyDescent="0.15">
      <c r="E500" s="3"/>
      <c r="F500" s="6"/>
      <c r="G500" s="6"/>
      <c r="H500" s="6"/>
      <c r="I500" s="10"/>
      <c r="J500" s="10"/>
      <c r="K500" s="10"/>
      <c r="Q500" s="12"/>
      <c r="R500" s="12"/>
      <c r="S500" s="12"/>
      <c r="T500" s="12"/>
    </row>
    <row r="501" spans="5:20" ht="13" x14ac:dyDescent="0.15">
      <c r="E501" s="3"/>
      <c r="F501" s="6"/>
      <c r="G501" s="6"/>
      <c r="H501" s="6"/>
      <c r="I501" s="10"/>
      <c r="J501" s="10"/>
      <c r="K501" s="10"/>
      <c r="Q501" s="12"/>
      <c r="R501" s="12"/>
      <c r="S501" s="12"/>
      <c r="T501" s="12"/>
    </row>
    <row r="502" spans="5:20" ht="13" x14ac:dyDescent="0.15">
      <c r="E502" s="3"/>
      <c r="F502" s="6"/>
      <c r="G502" s="6"/>
      <c r="H502" s="6"/>
      <c r="I502" s="10"/>
      <c r="J502" s="10"/>
      <c r="K502" s="10"/>
      <c r="Q502" s="12"/>
      <c r="R502" s="12"/>
      <c r="S502" s="12"/>
      <c r="T502" s="12"/>
    </row>
    <row r="503" spans="5:20" ht="13" x14ac:dyDescent="0.15">
      <c r="E503" s="3"/>
      <c r="F503" s="6"/>
      <c r="G503" s="6"/>
      <c r="H503" s="6"/>
      <c r="I503" s="10"/>
      <c r="J503" s="10"/>
      <c r="K503" s="10"/>
      <c r="Q503" s="12"/>
      <c r="R503" s="12"/>
      <c r="S503" s="12"/>
      <c r="T503" s="12"/>
    </row>
    <row r="504" spans="5:20" ht="13" x14ac:dyDescent="0.15">
      <c r="E504" s="3"/>
      <c r="F504" s="6"/>
      <c r="G504" s="6"/>
      <c r="H504" s="6"/>
      <c r="I504" s="10"/>
      <c r="J504" s="10"/>
      <c r="K504" s="10"/>
      <c r="Q504" s="12"/>
      <c r="R504" s="12"/>
      <c r="S504" s="12"/>
      <c r="T504" s="12"/>
    </row>
    <row r="505" spans="5:20" ht="13" x14ac:dyDescent="0.15">
      <c r="E505" s="3"/>
      <c r="F505" s="6"/>
      <c r="G505" s="6"/>
      <c r="H505" s="6"/>
      <c r="I505" s="10"/>
      <c r="J505" s="10"/>
      <c r="K505" s="10"/>
      <c r="Q505" s="12"/>
      <c r="R505" s="12"/>
      <c r="S505" s="12"/>
      <c r="T505" s="12"/>
    </row>
    <row r="506" spans="5:20" ht="13" x14ac:dyDescent="0.15">
      <c r="E506" s="3"/>
      <c r="F506" s="6"/>
      <c r="G506" s="6"/>
      <c r="H506" s="6"/>
      <c r="I506" s="10"/>
      <c r="J506" s="10"/>
      <c r="K506" s="10"/>
      <c r="Q506" s="12"/>
      <c r="R506" s="12"/>
      <c r="S506" s="12"/>
      <c r="T506" s="12"/>
    </row>
    <row r="507" spans="5:20" ht="13" x14ac:dyDescent="0.15">
      <c r="E507" s="3"/>
      <c r="F507" s="6"/>
      <c r="G507" s="6"/>
      <c r="H507" s="6"/>
      <c r="I507" s="10"/>
      <c r="J507" s="10"/>
      <c r="K507" s="10"/>
      <c r="Q507" s="12"/>
      <c r="R507" s="12"/>
      <c r="S507" s="12"/>
      <c r="T507" s="12"/>
    </row>
    <row r="508" spans="5:20" ht="13" x14ac:dyDescent="0.15">
      <c r="E508" s="3"/>
      <c r="F508" s="6"/>
      <c r="G508" s="6"/>
      <c r="H508" s="6"/>
      <c r="I508" s="10"/>
      <c r="J508" s="10"/>
      <c r="K508" s="10"/>
      <c r="Q508" s="12"/>
      <c r="R508" s="12"/>
      <c r="S508" s="12"/>
      <c r="T508" s="12"/>
    </row>
    <row r="509" spans="5:20" ht="13" x14ac:dyDescent="0.15">
      <c r="E509" s="3"/>
      <c r="F509" s="6"/>
      <c r="G509" s="6"/>
      <c r="H509" s="6"/>
      <c r="I509" s="10"/>
      <c r="J509" s="10"/>
      <c r="K509" s="10"/>
      <c r="Q509" s="12"/>
      <c r="R509" s="12"/>
      <c r="S509" s="12"/>
      <c r="T509" s="12"/>
    </row>
    <row r="510" spans="5:20" ht="13" x14ac:dyDescent="0.15">
      <c r="E510" s="3"/>
      <c r="F510" s="6"/>
      <c r="G510" s="6"/>
      <c r="H510" s="6"/>
      <c r="I510" s="10"/>
      <c r="J510" s="10"/>
      <c r="K510" s="10"/>
      <c r="Q510" s="12"/>
      <c r="R510" s="12"/>
      <c r="S510" s="12"/>
      <c r="T510" s="12"/>
    </row>
    <row r="511" spans="5:20" ht="13" x14ac:dyDescent="0.15">
      <c r="E511" s="3"/>
      <c r="F511" s="6"/>
      <c r="G511" s="6"/>
      <c r="H511" s="6"/>
      <c r="I511" s="10"/>
      <c r="J511" s="10"/>
      <c r="K511" s="10"/>
      <c r="Q511" s="12"/>
      <c r="R511" s="12"/>
      <c r="S511" s="12"/>
      <c r="T511" s="12"/>
    </row>
    <row r="512" spans="5:20" ht="13" x14ac:dyDescent="0.15">
      <c r="E512" s="3"/>
      <c r="F512" s="6"/>
      <c r="G512" s="6"/>
      <c r="H512" s="6"/>
      <c r="I512" s="10"/>
      <c r="J512" s="10"/>
      <c r="K512" s="10"/>
      <c r="Q512" s="12"/>
      <c r="R512" s="12"/>
      <c r="S512" s="12"/>
      <c r="T512" s="12"/>
    </row>
    <row r="513" spans="5:20" ht="13" x14ac:dyDescent="0.15">
      <c r="E513" s="3"/>
      <c r="F513" s="6"/>
      <c r="G513" s="6"/>
      <c r="H513" s="6"/>
      <c r="I513" s="10"/>
      <c r="J513" s="10"/>
      <c r="K513" s="10"/>
      <c r="Q513" s="12"/>
      <c r="R513" s="12"/>
      <c r="S513" s="12"/>
      <c r="T513" s="12"/>
    </row>
    <row r="514" spans="5:20" ht="13" x14ac:dyDescent="0.15">
      <c r="E514" s="3"/>
      <c r="F514" s="6"/>
      <c r="G514" s="6"/>
      <c r="H514" s="6"/>
      <c r="I514" s="10"/>
      <c r="J514" s="10"/>
      <c r="K514" s="10"/>
      <c r="Q514" s="12"/>
      <c r="R514" s="12"/>
      <c r="S514" s="12"/>
      <c r="T514" s="12"/>
    </row>
    <row r="515" spans="5:20" ht="13" x14ac:dyDescent="0.15">
      <c r="E515" s="3"/>
      <c r="F515" s="6"/>
      <c r="G515" s="6"/>
      <c r="H515" s="6"/>
      <c r="I515" s="10"/>
      <c r="J515" s="10"/>
      <c r="K515" s="10"/>
      <c r="Q515" s="12"/>
      <c r="R515" s="12"/>
      <c r="S515" s="12"/>
      <c r="T515" s="12"/>
    </row>
    <row r="516" spans="5:20" ht="13" x14ac:dyDescent="0.15">
      <c r="E516" s="3"/>
      <c r="F516" s="6"/>
      <c r="G516" s="6"/>
      <c r="H516" s="6"/>
      <c r="I516" s="10"/>
      <c r="J516" s="10"/>
      <c r="K516" s="10"/>
      <c r="Q516" s="12"/>
      <c r="R516" s="12"/>
      <c r="S516" s="12"/>
      <c r="T516" s="12"/>
    </row>
    <row r="517" spans="5:20" ht="13" x14ac:dyDescent="0.15">
      <c r="E517" s="3"/>
      <c r="F517" s="6"/>
      <c r="G517" s="6"/>
      <c r="H517" s="6"/>
      <c r="I517" s="10"/>
      <c r="J517" s="10"/>
      <c r="K517" s="10"/>
      <c r="Q517" s="12"/>
      <c r="R517" s="12"/>
      <c r="S517" s="12"/>
      <c r="T517" s="12"/>
    </row>
    <row r="518" spans="5:20" ht="13" x14ac:dyDescent="0.15">
      <c r="E518" s="3"/>
      <c r="F518" s="6"/>
      <c r="G518" s="6"/>
      <c r="H518" s="6"/>
      <c r="I518" s="10"/>
      <c r="J518" s="10"/>
      <c r="K518" s="10"/>
      <c r="Q518" s="12"/>
      <c r="R518" s="12"/>
      <c r="S518" s="12"/>
      <c r="T518" s="12"/>
    </row>
    <row r="519" spans="5:20" ht="13" x14ac:dyDescent="0.15">
      <c r="E519" s="3"/>
      <c r="F519" s="6"/>
      <c r="G519" s="6"/>
      <c r="H519" s="6"/>
      <c r="I519" s="10"/>
      <c r="J519" s="10"/>
      <c r="K519" s="10"/>
      <c r="Q519" s="12"/>
      <c r="R519" s="12"/>
      <c r="S519" s="12"/>
      <c r="T519" s="12"/>
    </row>
    <row r="520" spans="5:20" ht="13" x14ac:dyDescent="0.15">
      <c r="E520" s="3"/>
      <c r="F520" s="6"/>
      <c r="G520" s="6"/>
      <c r="H520" s="6"/>
      <c r="I520" s="10"/>
      <c r="J520" s="10"/>
      <c r="K520" s="10"/>
      <c r="Q520" s="12"/>
      <c r="R520" s="12"/>
      <c r="S520" s="12"/>
      <c r="T520" s="12"/>
    </row>
    <row r="521" spans="5:20" ht="13" x14ac:dyDescent="0.15">
      <c r="E521" s="3"/>
      <c r="F521" s="6"/>
      <c r="G521" s="6"/>
      <c r="H521" s="6"/>
      <c r="I521" s="10"/>
      <c r="J521" s="10"/>
      <c r="K521" s="10"/>
      <c r="Q521" s="12"/>
      <c r="R521" s="12"/>
      <c r="S521" s="12"/>
      <c r="T521" s="12"/>
    </row>
    <row r="522" spans="5:20" ht="13" x14ac:dyDescent="0.15">
      <c r="E522" s="3"/>
      <c r="F522" s="6"/>
      <c r="G522" s="6"/>
      <c r="H522" s="6"/>
      <c r="I522" s="10"/>
      <c r="J522" s="10"/>
      <c r="K522" s="10"/>
      <c r="Q522" s="12"/>
      <c r="R522" s="12"/>
      <c r="S522" s="12"/>
      <c r="T522" s="12"/>
    </row>
    <row r="523" spans="5:20" ht="13" x14ac:dyDescent="0.15">
      <c r="E523" s="3"/>
      <c r="F523" s="6"/>
      <c r="G523" s="6"/>
      <c r="H523" s="6"/>
      <c r="I523" s="10"/>
      <c r="J523" s="10"/>
      <c r="K523" s="10"/>
      <c r="Q523" s="12"/>
      <c r="R523" s="12"/>
      <c r="S523" s="12"/>
      <c r="T523" s="12"/>
    </row>
    <row r="524" spans="5:20" ht="13" x14ac:dyDescent="0.15">
      <c r="E524" s="3"/>
      <c r="F524" s="6"/>
      <c r="G524" s="6"/>
      <c r="H524" s="6"/>
      <c r="I524" s="10"/>
      <c r="J524" s="10"/>
      <c r="K524" s="10"/>
      <c r="Q524" s="12"/>
      <c r="R524" s="12"/>
      <c r="S524" s="12"/>
      <c r="T524" s="12"/>
    </row>
    <row r="525" spans="5:20" ht="13" x14ac:dyDescent="0.15">
      <c r="E525" s="3"/>
      <c r="F525" s="6"/>
      <c r="G525" s="6"/>
      <c r="H525" s="6"/>
      <c r="I525" s="10"/>
      <c r="J525" s="10"/>
      <c r="K525" s="10"/>
      <c r="Q525" s="12"/>
      <c r="R525" s="12"/>
      <c r="S525" s="12"/>
      <c r="T525" s="12"/>
    </row>
    <row r="526" spans="5:20" ht="13" x14ac:dyDescent="0.15">
      <c r="E526" s="3"/>
      <c r="F526" s="6"/>
      <c r="G526" s="6"/>
      <c r="H526" s="6"/>
      <c r="I526" s="10"/>
      <c r="J526" s="10"/>
      <c r="K526" s="10"/>
      <c r="Q526" s="12"/>
      <c r="R526" s="12"/>
      <c r="S526" s="12"/>
      <c r="T526" s="12"/>
    </row>
    <row r="527" spans="5:20" ht="13" x14ac:dyDescent="0.15">
      <c r="E527" s="3"/>
      <c r="F527" s="6"/>
      <c r="G527" s="6"/>
      <c r="H527" s="6"/>
      <c r="I527" s="10"/>
      <c r="J527" s="10"/>
      <c r="K527" s="10"/>
      <c r="Q527" s="12"/>
      <c r="R527" s="12"/>
      <c r="S527" s="12"/>
      <c r="T527" s="12"/>
    </row>
    <row r="528" spans="5:20" ht="13" x14ac:dyDescent="0.15">
      <c r="E528" s="3"/>
      <c r="F528" s="6"/>
      <c r="G528" s="6"/>
      <c r="H528" s="6"/>
      <c r="I528" s="10"/>
      <c r="J528" s="10"/>
      <c r="K528" s="10"/>
      <c r="Q528" s="12"/>
      <c r="R528" s="12"/>
      <c r="S528" s="12"/>
      <c r="T528" s="12"/>
    </row>
    <row r="529" spans="5:20" ht="13" x14ac:dyDescent="0.15">
      <c r="E529" s="3"/>
      <c r="F529" s="6"/>
      <c r="G529" s="6"/>
      <c r="H529" s="6"/>
      <c r="I529" s="10"/>
      <c r="J529" s="10"/>
      <c r="K529" s="10"/>
      <c r="Q529" s="12"/>
      <c r="R529" s="12"/>
      <c r="S529" s="12"/>
      <c r="T529" s="12"/>
    </row>
    <row r="530" spans="5:20" ht="13" x14ac:dyDescent="0.15">
      <c r="E530" s="3"/>
      <c r="F530" s="6"/>
      <c r="G530" s="6"/>
      <c r="H530" s="6"/>
      <c r="I530" s="10"/>
      <c r="J530" s="10"/>
      <c r="K530" s="10"/>
      <c r="Q530" s="12"/>
      <c r="R530" s="12"/>
      <c r="S530" s="12"/>
      <c r="T530" s="12"/>
    </row>
    <row r="531" spans="5:20" ht="13" x14ac:dyDescent="0.15">
      <c r="E531" s="3"/>
      <c r="F531" s="6"/>
      <c r="G531" s="6"/>
      <c r="H531" s="6"/>
      <c r="I531" s="10"/>
      <c r="J531" s="10"/>
      <c r="K531" s="10"/>
      <c r="Q531" s="12"/>
      <c r="R531" s="12"/>
      <c r="S531" s="12"/>
      <c r="T531" s="12"/>
    </row>
    <row r="532" spans="5:20" ht="13" x14ac:dyDescent="0.15">
      <c r="E532" s="3"/>
      <c r="F532" s="6"/>
      <c r="G532" s="6"/>
      <c r="H532" s="6"/>
      <c r="I532" s="10"/>
      <c r="J532" s="10"/>
      <c r="K532" s="10"/>
      <c r="Q532" s="12"/>
      <c r="R532" s="12"/>
      <c r="S532" s="12"/>
      <c r="T532" s="12"/>
    </row>
    <row r="533" spans="5:20" ht="13" x14ac:dyDescent="0.15">
      <c r="E533" s="3"/>
      <c r="F533" s="6"/>
      <c r="G533" s="6"/>
      <c r="H533" s="6"/>
      <c r="I533" s="10"/>
      <c r="J533" s="10"/>
      <c r="K533" s="10"/>
      <c r="Q533" s="12"/>
      <c r="R533" s="12"/>
      <c r="S533" s="12"/>
      <c r="T533" s="12"/>
    </row>
    <row r="534" spans="5:20" ht="13" x14ac:dyDescent="0.15">
      <c r="E534" s="3"/>
      <c r="F534" s="6"/>
      <c r="G534" s="6"/>
      <c r="H534" s="6"/>
      <c r="I534" s="10"/>
      <c r="J534" s="10"/>
      <c r="K534" s="10"/>
      <c r="Q534" s="12"/>
      <c r="R534" s="12"/>
      <c r="S534" s="12"/>
      <c r="T534" s="12"/>
    </row>
    <row r="535" spans="5:20" ht="13" x14ac:dyDescent="0.15">
      <c r="E535" s="3"/>
      <c r="F535" s="6"/>
      <c r="G535" s="6"/>
      <c r="H535" s="6"/>
      <c r="I535" s="10"/>
      <c r="J535" s="10"/>
      <c r="K535" s="10"/>
      <c r="Q535" s="12"/>
      <c r="R535" s="12"/>
      <c r="S535" s="12"/>
      <c r="T535" s="12"/>
    </row>
    <row r="536" spans="5:20" ht="13" x14ac:dyDescent="0.15">
      <c r="E536" s="3"/>
      <c r="F536" s="6"/>
      <c r="G536" s="6"/>
      <c r="H536" s="6"/>
      <c r="I536" s="10"/>
      <c r="J536" s="10"/>
      <c r="K536" s="10"/>
      <c r="Q536" s="12"/>
      <c r="R536" s="12"/>
      <c r="S536" s="12"/>
      <c r="T536" s="12"/>
    </row>
    <row r="537" spans="5:20" ht="13" x14ac:dyDescent="0.15">
      <c r="E537" s="3"/>
      <c r="F537" s="6"/>
      <c r="G537" s="6"/>
      <c r="H537" s="6"/>
      <c r="I537" s="10"/>
      <c r="J537" s="10"/>
      <c r="K537" s="10"/>
      <c r="Q537" s="12"/>
      <c r="R537" s="12"/>
      <c r="S537" s="12"/>
      <c r="T537" s="12"/>
    </row>
    <row r="538" spans="5:20" ht="13" x14ac:dyDescent="0.15">
      <c r="E538" s="3"/>
      <c r="F538" s="6"/>
      <c r="G538" s="6"/>
      <c r="H538" s="6"/>
      <c r="I538" s="10"/>
      <c r="J538" s="10"/>
      <c r="K538" s="10"/>
      <c r="Q538" s="12"/>
      <c r="R538" s="12"/>
      <c r="S538" s="12"/>
      <c r="T538" s="12"/>
    </row>
    <row r="539" spans="5:20" ht="13" x14ac:dyDescent="0.15">
      <c r="E539" s="3"/>
      <c r="F539" s="6"/>
      <c r="G539" s="6"/>
      <c r="H539" s="6"/>
      <c r="I539" s="10"/>
      <c r="J539" s="10"/>
      <c r="K539" s="10"/>
      <c r="Q539" s="12"/>
      <c r="R539" s="12"/>
      <c r="S539" s="12"/>
      <c r="T539" s="12"/>
    </row>
    <row r="540" spans="5:20" ht="13" x14ac:dyDescent="0.15">
      <c r="E540" s="3"/>
      <c r="F540" s="6"/>
      <c r="G540" s="6"/>
      <c r="H540" s="6"/>
      <c r="I540" s="10"/>
      <c r="J540" s="10"/>
      <c r="K540" s="10"/>
      <c r="Q540" s="12"/>
      <c r="R540" s="12"/>
      <c r="S540" s="12"/>
      <c r="T540" s="12"/>
    </row>
    <row r="541" spans="5:20" ht="13" x14ac:dyDescent="0.15">
      <c r="E541" s="3"/>
      <c r="F541" s="6"/>
      <c r="G541" s="6"/>
      <c r="H541" s="6"/>
      <c r="I541" s="10"/>
      <c r="J541" s="10"/>
      <c r="K541" s="10"/>
      <c r="Q541" s="12"/>
      <c r="R541" s="12"/>
      <c r="S541" s="12"/>
      <c r="T541" s="12"/>
    </row>
    <row r="542" spans="5:20" ht="13" x14ac:dyDescent="0.15">
      <c r="E542" s="3"/>
      <c r="F542" s="6"/>
      <c r="G542" s="6"/>
      <c r="H542" s="6"/>
      <c r="I542" s="10"/>
      <c r="J542" s="10"/>
      <c r="K542" s="10"/>
      <c r="Q542" s="12"/>
      <c r="R542" s="12"/>
      <c r="S542" s="12"/>
      <c r="T542" s="12"/>
    </row>
    <row r="543" spans="5:20" ht="13" x14ac:dyDescent="0.15">
      <c r="E543" s="3"/>
      <c r="F543" s="6"/>
      <c r="G543" s="6"/>
      <c r="H543" s="6"/>
      <c r="I543" s="10"/>
      <c r="J543" s="10"/>
      <c r="K543" s="10"/>
      <c r="Q543" s="12"/>
      <c r="R543" s="12"/>
      <c r="S543" s="12"/>
      <c r="T543" s="12"/>
    </row>
    <row r="544" spans="5:20" ht="13" x14ac:dyDescent="0.15">
      <c r="E544" s="3"/>
      <c r="F544" s="6"/>
      <c r="G544" s="6"/>
      <c r="H544" s="6"/>
      <c r="I544" s="10"/>
      <c r="J544" s="10"/>
      <c r="K544" s="10"/>
      <c r="Q544" s="12"/>
      <c r="R544" s="12"/>
      <c r="S544" s="12"/>
      <c r="T544" s="12"/>
    </row>
    <row r="545" spans="5:20" ht="13" x14ac:dyDescent="0.15">
      <c r="E545" s="3"/>
      <c r="F545" s="6"/>
      <c r="G545" s="6"/>
      <c r="H545" s="6"/>
      <c r="I545" s="10"/>
      <c r="J545" s="10"/>
      <c r="K545" s="10"/>
      <c r="Q545" s="12"/>
      <c r="R545" s="12"/>
      <c r="S545" s="12"/>
      <c r="T545" s="12"/>
    </row>
    <row r="546" spans="5:20" ht="13" x14ac:dyDescent="0.15">
      <c r="E546" s="3"/>
      <c r="F546" s="6"/>
      <c r="G546" s="6"/>
      <c r="H546" s="6"/>
      <c r="I546" s="10"/>
      <c r="J546" s="10"/>
      <c r="K546" s="10"/>
      <c r="Q546" s="12"/>
      <c r="R546" s="12"/>
      <c r="S546" s="12"/>
      <c r="T546" s="12"/>
    </row>
    <row r="547" spans="5:20" ht="13" x14ac:dyDescent="0.15">
      <c r="E547" s="3"/>
      <c r="F547" s="6"/>
      <c r="G547" s="6"/>
      <c r="H547" s="6"/>
      <c r="I547" s="10"/>
      <c r="J547" s="10"/>
      <c r="K547" s="10"/>
      <c r="Q547" s="12"/>
      <c r="R547" s="12"/>
      <c r="S547" s="12"/>
      <c r="T547" s="12"/>
    </row>
    <row r="548" spans="5:20" ht="13" x14ac:dyDescent="0.15">
      <c r="E548" s="3"/>
      <c r="F548" s="6"/>
      <c r="G548" s="6"/>
      <c r="H548" s="6"/>
      <c r="I548" s="10"/>
      <c r="J548" s="10"/>
      <c r="K548" s="10"/>
      <c r="Q548" s="12"/>
      <c r="R548" s="12"/>
      <c r="S548" s="12"/>
      <c r="T548" s="12"/>
    </row>
    <row r="549" spans="5:20" ht="13" x14ac:dyDescent="0.15">
      <c r="E549" s="3"/>
      <c r="F549" s="6"/>
      <c r="G549" s="6"/>
      <c r="H549" s="6"/>
      <c r="I549" s="10"/>
      <c r="J549" s="10"/>
      <c r="K549" s="10"/>
      <c r="Q549" s="12"/>
      <c r="R549" s="12"/>
      <c r="S549" s="12"/>
      <c r="T549" s="12"/>
    </row>
    <row r="550" spans="5:20" ht="13" x14ac:dyDescent="0.15">
      <c r="E550" s="3"/>
      <c r="F550" s="6"/>
      <c r="G550" s="6"/>
      <c r="H550" s="6"/>
      <c r="I550" s="10"/>
      <c r="J550" s="10"/>
      <c r="K550" s="10"/>
      <c r="Q550" s="12"/>
      <c r="R550" s="12"/>
      <c r="S550" s="12"/>
      <c r="T550" s="12"/>
    </row>
    <row r="551" spans="5:20" ht="13" x14ac:dyDescent="0.15">
      <c r="E551" s="3"/>
      <c r="F551" s="6"/>
      <c r="G551" s="6"/>
      <c r="H551" s="6"/>
      <c r="I551" s="10"/>
      <c r="J551" s="10"/>
      <c r="K551" s="10"/>
      <c r="Q551" s="12"/>
      <c r="R551" s="12"/>
      <c r="S551" s="12"/>
      <c r="T551" s="12"/>
    </row>
    <row r="552" spans="5:20" ht="13" x14ac:dyDescent="0.15">
      <c r="E552" s="3"/>
      <c r="F552" s="6"/>
      <c r="G552" s="6"/>
      <c r="H552" s="6"/>
      <c r="I552" s="10"/>
      <c r="J552" s="10"/>
      <c r="K552" s="10"/>
      <c r="Q552" s="12"/>
      <c r="R552" s="12"/>
      <c r="S552" s="12"/>
      <c r="T552" s="12"/>
    </row>
    <row r="553" spans="5:20" ht="13" x14ac:dyDescent="0.15">
      <c r="E553" s="3"/>
      <c r="F553" s="6"/>
      <c r="G553" s="6"/>
      <c r="H553" s="6"/>
      <c r="I553" s="10"/>
      <c r="J553" s="10"/>
      <c r="K553" s="10"/>
      <c r="Q553" s="12"/>
      <c r="R553" s="12"/>
      <c r="S553" s="12"/>
      <c r="T553" s="12"/>
    </row>
    <row r="554" spans="5:20" ht="13" x14ac:dyDescent="0.15">
      <c r="E554" s="3"/>
      <c r="F554" s="6"/>
      <c r="G554" s="6"/>
      <c r="H554" s="6"/>
      <c r="I554" s="10"/>
      <c r="J554" s="10"/>
      <c r="K554" s="10"/>
      <c r="Q554" s="12"/>
      <c r="R554" s="12"/>
      <c r="S554" s="12"/>
      <c r="T554" s="12"/>
    </row>
    <row r="555" spans="5:20" ht="13" x14ac:dyDescent="0.15">
      <c r="E555" s="3"/>
      <c r="F555" s="6"/>
      <c r="G555" s="6"/>
      <c r="H555" s="6"/>
      <c r="I555" s="10"/>
      <c r="J555" s="10"/>
      <c r="K555" s="10"/>
      <c r="Q555" s="12"/>
      <c r="R555" s="12"/>
      <c r="S555" s="12"/>
      <c r="T555" s="12"/>
    </row>
    <row r="556" spans="5:20" ht="13" x14ac:dyDescent="0.15">
      <c r="E556" s="3"/>
      <c r="F556" s="6"/>
      <c r="G556" s="6"/>
      <c r="H556" s="6"/>
      <c r="I556" s="10"/>
      <c r="J556" s="10"/>
      <c r="K556" s="10"/>
      <c r="Q556" s="12"/>
      <c r="R556" s="12"/>
      <c r="S556" s="12"/>
      <c r="T556" s="12"/>
    </row>
    <row r="557" spans="5:20" ht="13" x14ac:dyDescent="0.15">
      <c r="E557" s="3"/>
      <c r="F557" s="6"/>
      <c r="G557" s="6"/>
      <c r="H557" s="6"/>
      <c r="I557" s="10"/>
      <c r="J557" s="10"/>
      <c r="K557" s="10"/>
      <c r="Q557" s="12"/>
      <c r="R557" s="12"/>
      <c r="S557" s="12"/>
      <c r="T557" s="12"/>
    </row>
    <row r="558" spans="5:20" ht="13" x14ac:dyDescent="0.15">
      <c r="E558" s="3"/>
      <c r="F558" s="6"/>
      <c r="G558" s="6"/>
      <c r="H558" s="6"/>
      <c r="I558" s="10"/>
      <c r="J558" s="10"/>
      <c r="K558" s="10"/>
      <c r="Q558" s="12"/>
      <c r="R558" s="12"/>
      <c r="S558" s="12"/>
      <c r="T558" s="12"/>
    </row>
    <row r="559" spans="5:20" ht="13" x14ac:dyDescent="0.15">
      <c r="E559" s="3"/>
      <c r="F559" s="6"/>
      <c r="G559" s="6"/>
      <c r="H559" s="6"/>
      <c r="I559" s="10"/>
      <c r="J559" s="10"/>
      <c r="K559" s="10"/>
      <c r="Q559" s="12"/>
      <c r="R559" s="12"/>
      <c r="S559" s="12"/>
      <c r="T559" s="12"/>
    </row>
    <row r="560" spans="5:20" ht="13" x14ac:dyDescent="0.15">
      <c r="E560" s="3"/>
      <c r="F560" s="6"/>
      <c r="G560" s="6"/>
      <c r="H560" s="6"/>
      <c r="I560" s="10"/>
      <c r="J560" s="10"/>
      <c r="K560" s="10"/>
      <c r="Q560" s="12"/>
      <c r="R560" s="12"/>
      <c r="S560" s="12"/>
      <c r="T560" s="12"/>
    </row>
    <row r="561" spans="5:20" ht="13" x14ac:dyDescent="0.15">
      <c r="E561" s="3"/>
      <c r="F561" s="6"/>
      <c r="G561" s="6"/>
      <c r="H561" s="6"/>
      <c r="I561" s="10"/>
      <c r="J561" s="10"/>
      <c r="K561" s="10"/>
      <c r="Q561" s="12"/>
      <c r="R561" s="12"/>
      <c r="S561" s="12"/>
      <c r="T561" s="12"/>
    </row>
    <row r="562" spans="5:20" ht="13" x14ac:dyDescent="0.15">
      <c r="E562" s="3"/>
      <c r="F562" s="6"/>
      <c r="G562" s="6"/>
      <c r="H562" s="6"/>
      <c r="I562" s="10"/>
      <c r="J562" s="10"/>
      <c r="K562" s="10"/>
      <c r="Q562" s="12"/>
      <c r="R562" s="12"/>
      <c r="S562" s="12"/>
      <c r="T562" s="12"/>
    </row>
    <row r="563" spans="5:20" ht="13" x14ac:dyDescent="0.15">
      <c r="E563" s="3"/>
      <c r="F563" s="6"/>
      <c r="G563" s="6"/>
      <c r="H563" s="6"/>
      <c r="I563" s="10"/>
      <c r="J563" s="10"/>
      <c r="K563" s="10"/>
      <c r="Q563" s="12"/>
      <c r="R563" s="12"/>
      <c r="S563" s="12"/>
      <c r="T563" s="12"/>
    </row>
    <row r="564" spans="5:20" ht="13" x14ac:dyDescent="0.15">
      <c r="E564" s="3"/>
      <c r="F564" s="6"/>
      <c r="G564" s="6"/>
      <c r="H564" s="6"/>
      <c r="I564" s="10"/>
      <c r="J564" s="10"/>
      <c r="K564" s="10"/>
      <c r="Q564" s="12"/>
      <c r="R564" s="12"/>
      <c r="S564" s="12"/>
      <c r="T564" s="12"/>
    </row>
    <row r="565" spans="5:20" ht="13" x14ac:dyDescent="0.15">
      <c r="E565" s="3"/>
      <c r="F565" s="6"/>
      <c r="G565" s="6"/>
      <c r="H565" s="6"/>
      <c r="I565" s="10"/>
      <c r="J565" s="10"/>
      <c r="K565" s="10"/>
      <c r="Q565" s="12"/>
      <c r="R565" s="12"/>
      <c r="S565" s="12"/>
      <c r="T565" s="12"/>
    </row>
    <row r="566" spans="5:20" ht="13" x14ac:dyDescent="0.15">
      <c r="E566" s="3"/>
      <c r="F566" s="6"/>
      <c r="G566" s="6"/>
      <c r="H566" s="6"/>
      <c r="I566" s="10"/>
      <c r="J566" s="10"/>
      <c r="K566" s="10"/>
      <c r="Q566" s="12"/>
      <c r="R566" s="12"/>
      <c r="S566" s="12"/>
      <c r="T566" s="12"/>
    </row>
    <row r="567" spans="5:20" ht="13" x14ac:dyDescent="0.15">
      <c r="E567" s="3"/>
      <c r="F567" s="6"/>
      <c r="G567" s="6"/>
      <c r="H567" s="6"/>
      <c r="I567" s="10"/>
      <c r="J567" s="10"/>
      <c r="K567" s="10"/>
      <c r="Q567" s="12"/>
      <c r="R567" s="12"/>
      <c r="S567" s="12"/>
      <c r="T567" s="12"/>
    </row>
    <row r="568" spans="5:20" ht="13" x14ac:dyDescent="0.15">
      <c r="E568" s="3"/>
      <c r="F568" s="6"/>
      <c r="G568" s="6"/>
      <c r="H568" s="6"/>
      <c r="I568" s="10"/>
      <c r="J568" s="10"/>
      <c r="K568" s="10"/>
      <c r="Q568" s="12"/>
      <c r="R568" s="12"/>
      <c r="S568" s="12"/>
      <c r="T568" s="12"/>
    </row>
    <row r="569" spans="5:20" ht="13" x14ac:dyDescent="0.15">
      <c r="E569" s="3"/>
      <c r="F569" s="6"/>
      <c r="G569" s="6"/>
      <c r="H569" s="6"/>
      <c r="I569" s="10"/>
      <c r="J569" s="10"/>
      <c r="K569" s="10"/>
      <c r="Q569" s="12"/>
      <c r="R569" s="12"/>
      <c r="S569" s="12"/>
      <c r="T569" s="12"/>
    </row>
    <row r="570" spans="5:20" ht="13" x14ac:dyDescent="0.15">
      <c r="E570" s="3"/>
      <c r="F570" s="6"/>
      <c r="G570" s="6"/>
      <c r="H570" s="6"/>
      <c r="I570" s="10"/>
      <c r="J570" s="10"/>
      <c r="K570" s="10"/>
      <c r="Q570" s="12"/>
      <c r="R570" s="12"/>
      <c r="S570" s="12"/>
      <c r="T570" s="12"/>
    </row>
    <row r="571" spans="5:20" ht="13" x14ac:dyDescent="0.15">
      <c r="E571" s="3"/>
      <c r="F571" s="6"/>
      <c r="G571" s="6"/>
      <c r="H571" s="6"/>
      <c r="I571" s="10"/>
      <c r="J571" s="10"/>
      <c r="K571" s="10"/>
      <c r="Q571" s="12"/>
      <c r="R571" s="12"/>
      <c r="S571" s="12"/>
      <c r="T571" s="12"/>
    </row>
    <row r="572" spans="5:20" ht="13" x14ac:dyDescent="0.15">
      <c r="E572" s="3"/>
      <c r="F572" s="6"/>
      <c r="G572" s="6"/>
      <c r="H572" s="6"/>
      <c r="I572" s="10"/>
      <c r="J572" s="10"/>
      <c r="K572" s="10"/>
      <c r="Q572" s="12"/>
      <c r="R572" s="12"/>
      <c r="S572" s="12"/>
      <c r="T572" s="12"/>
    </row>
    <row r="573" spans="5:20" ht="13" x14ac:dyDescent="0.15">
      <c r="E573" s="3"/>
      <c r="F573" s="6"/>
      <c r="G573" s="6"/>
      <c r="H573" s="6"/>
      <c r="I573" s="10"/>
      <c r="J573" s="10"/>
      <c r="K573" s="10"/>
      <c r="Q573" s="12"/>
      <c r="R573" s="12"/>
      <c r="S573" s="12"/>
      <c r="T573" s="12"/>
    </row>
    <row r="574" spans="5:20" ht="13" x14ac:dyDescent="0.15">
      <c r="E574" s="3"/>
      <c r="F574" s="6"/>
      <c r="G574" s="6"/>
      <c r="H574" s="6"/>
      <c r="I574" s="10"/>
      <c r="J574" s="10"/>
      <c r="K574" s="10"/>
      <c r="Q574" s="12"/>
      <c r="R574" s="12"/>
      <c r="S574" s="12"/>
      <c r="T574" s="12"/>
    </row>
    <row r="575" spans="5:20" ht="13" x14ac:dyDescent="0.15">
      <c r="E575" s="3"/>
      <c r="F575" s="6"/>
      <c r="G575" s="6"/>
      <c r="H575" s="6"/>
      <c r="I575" s="10"/>
      <c r="J575" s="10"/>
      <c r="K575" s="10"/>
      <c r="Q575" s="12"/>
      <c r="R575" s="12"/>
      <c r="S575" s="12"/>
      <c r="T575" s="12"/>
    </row>
    <row r="576" spans="5:20" ht="13" x14ac:dyDescent="0.15">
      <c r="E576" s="3"/>
      <c r="F576" s="6"/>
      <c r="G576" s="6"/>
      <c r="H576" s="6"/>
      <c r="I576" s="10"/>
      <c r="J576" s="10"/>
      <c r="K576" s="10"/>
      <c r="Q576" s="12"/>
      <c r="R576" s="12"/>
      <c r="S576" s="12"/>
      <c r="T576" s="12"/>
    </row>
    <row r="577" spans="5:20" ht="13" x14ac:dyDescent="0.15">
      <c r="E577" s="3"/>
      <c r="F577" s="6"/>
      <c r="G577" s="6"/>
      <c r="H577" s="6"/>
      <c r="I577" s="10"/>
      <c r="J577" s="10"/>
      <c r="K577" s="10"/>
      <c r="Q577" s="12"/>
      <c r="R577" s="12"/>
      <c r="S577" s="12"/>
      <c r="T577" s="12"/>
    </row>
    <row r="578" spans="5:20" ht="13" x14ac:dyDescent="0.15">
      <c r="E578" s="3"/>
      <c r="F578" s="6"/>
      <c r="G578" s="6"/>
      <c r="H578" s="6"/>
      <c r="I578" s="10"/>
      <c r="J578" s="10"/>
      <c r="K578" s="10"/>
      <c r="Q578" s="12"/>
      <c r="R578" s="12"/>
      <c r="S578" s="12"/>
      <c r="T578" s="12"/>
    </row>
    <row r="579" spans="5:20" ht="13" x14ac:dyDescent="0.15">
      <c r="E579" s="3"/>
      <c r="F579" s="6"/>
      <c r="G579" s="6"/>
      <c r="H579" s="6"/>
      <c r="I579" s="10"/>
      <c r="J579" s="10"/>
      <c r="K579" s="10"/>
      <c r="Q579" s="12"/>
      <c r="R579" s="12"/>
      <c r="S579" s="12"/>
      <c r="T579" s="12"/>
    </row>
    <row r="580" spans="5:20" ht="13" x14ac:dyDescent="0.15">
      <c r="E580" s="3"/>
      <c r="F580" s="6"/>
      <c r="G580" s="6"/>
      <c r="H580" s="6"/>
      <c r="I580" s="10"/>
      <c r="J580" s="10"/>
      <c r="K580" s="10"/>
      <c r="Q580" s="12"/>
      <c r="R580" s="12"/>
      <c r="S580" s="12"/>
      <c r="T580" s="12"/>
    </row>
    <row r="581" spans="5:20" ht="13" x14ac:dyDescent="0.15">
      <c r="E581" s="3"/>
      <c r="F581" s="6"/>
      <c r="G581" s="6"/>
      <c r="H581" s="6"/>
      <c r="I581" s="10"/>
      <c r="J581" s="10"/>
      <c r="K581" s="10"/>
      <c r="Q581" s="12"/>
      <c r="R581" s="12"/>
      <c r="S581" s="12"/>
      <c r="T581" s="12"/>
    </row>
    <row r="582" spans="5:20" ht="13" x14ac:dyDescent="0.15">
      <c r="E582" s="3"/>
      <c r="F582" s="6"/>
      <c r="G582" s="6"/>
      <c r="H582" s="6"/>
      <c r="I582" s="10"/>
      <c r="J582" s="10"/>
      <c r="K582" s="10"/>
      <c r="Q582" s="12"/>
      <c r="R582" s="12"/>
      <c r="S582" s="12"/>
      <c r="T582" s="12"/>
    </row>
    <row r="583" spans="5:20" ht="13" x14ac:dyDescent="0.15">
      <c r="E583" s="3"/>
      <c r="F583" s="6"/>
      <c r="G583" s="6"/>
      <c r="H583" s="6"/>
      <c r="I583" s="10"/>
      <c r="J583" s="10"/>
      <c r="K583" s="10"/>
      <c r="Q583" s="12"/>
      <c r="R583" s="12"/>
      <c r="S583" s="12"/>
      <c r="T583" s="12"/>
    </row>
    <row r="584" spans="5:20" ht="13" x14ac:dyDescent="0.15">
      <c r="E584" s="3"/>
      <c r="F584" s="6"/>
      <c r="G584" s="6"/>
      <c r="H584" s="6"/>
      <c r="I584" s="10"/>
      <c r="J584" s="10"/>
      <c r="K584" s="10"/>
      <c r="Q584" s="12"/>
      <c r="R584" s="12"/>
      <c r="S584" s="12"/>
      <c r="T584" s="12"/>
    </row>
    <row r="585" spans="5:20" ht="13" x14ac:dyDescent="0.15">
      <c r="E585" s="3"/>
      <c r="F585" s="6"/>
      <c r="G585" s="6"/>
      <c r="H585" s="6"/>
      <c r="I585" s="10"/>
      <c r="J585" s="10"/>
      <c r="K585" s="10"/>
      <c r="Q585" s="12"/>
      <c r="R585" s="12"/>
      <c r="S585" s="12"/>
      <c r="T585" s="12"/>
    </row>
    <row r="586" spans="5:20" ht="13" x14ac:dyDescent="0.15">
      <c r="E586" s="3"/>
      <c r="F586" s="6"/>
      <c r="G586" s="6"/>
      <c r="H586" s="6"/>
      <c r="I586" s="10"/>
      <c r="J586" s="10"/>
      <c r="K586" s="10"/>
      <c r="Q586" s="12"/>
      <c r="R586" s="12"/>
      <c r="S586" s="12"/>
      <c r="T586" s="12"/>
    </row>
    <row r="587" spans="5:20" ht="13" x14ac:dyDescent="0.15">
      <c r="E587" s="3"/>
      <c r="F587" s="6"/>
      <c r="G587" s="6"/>
      <c r="H587" s="6"/>
      <c r="I587" s="10"/>
      <c r="J587" s="10"/>
      <c r="K587" s="10"/>
      <c r="Q587" s="12"/>
      <c r="R587" s="12"/>
      <c r="S587" s="12"/>
      <c r="T587" s="12"/>
    </row>
    <row r="588" spans="5:20" ht="13" x14ac:dyDescent="0.15">
      <c r="E588" s="3"/>
      <c r="F588" s="6"/>
      <c r="G588" s="6"/>
      <c r="H588" s="6"/>
      <c r="I588" s="10"/>
      <c r="J588" s="10"/>
      <c r="K588" s="10"/>
      <c r="Q588" s="12"/>
      <c r="R588" s="12"/>
      <c r="S588" s="12"/>
      <c r="T588" s="12"/>
    </row>
    <row r="589" spans="5:20" ht="13" x14ac:dyDescent="0.15">
      <c r="E589" s="3"/>
      <c r="F589" s="6"/>
      <c r="G589" s="6"/>
      <c r="H589" s="6"/>
      <c r="I589" s="10"/>
      <c r="J589" s="10"/>
      <c r="K589" s="10"/>
      <c r="Q589" s="12"/>
      <c r="R589" s="12"/>
      <c r="S589" s="12"/>
      <c r="T589" s="12"/>
    </row>
    <row r="590" spans="5:20" ht="13" x14ac:dyDescent="0.15">
      <c r="E590" s="3"/>
      <c r="F590" s="6"/>
      <c r="G590" s="6"/>
      <c r="H590" s="6"/>
      <c r="I590" s="10"/>
      <c r="J590" s="10"/>
      <c r="K590" s="10"/>
      <c r="Q590" s="12"/>
      <c r="R590" s="12"/>
      <c r="S590" s="12"/>
      <c r="T590" s="12"/>
    </row>
    <row r="591" spans="5:20" ht="13" x14ac:dyDescent="0.15">
      <c r="E591" s="3"/>
      <c r="F591" s="6"/>
      <c r="G591" s="6"/>
      <c r="H591" s="6"/>
      <c r="I591" s="10"/>
      <c r="J591" s="10"/>
      <c r="K591" s="10"/>
      <c r="Q591" s="12"/>
      <c r="R591" s="12"/>
      <c r="S591" s="12"/>
      <c r="T591" s="12"/>
    </row>
    <row r="592" spans="5:20" ht="13" x14ac:dyDescent="0.15">
      <c r="E592" s="3"/>
      <c r="F592" s="6"/>
      <c r="G592" s="6"/>
      <c r="H592" s="6"/>
      <c r="I592" s="10"/>
      <c r="J592" s="10"/>
      <c r="K592" s="10"/>
      <c r="Q592" s="12"/>
      <c r="R592" s="12"/>
      <c r="S592" s="12"/>
      <c r="T592" s="12"/>
    </row>
    <row r="593" spans="5:20" ht="13" x14ac:dyDescent="0.15">
      <c r="E593" s="3"/>
      <c r="F593" s="6"/>
      <c r="G593" s="6"/>
      <c r="H593" s="6"/>
      <c r="I593" s="10"/>
      <c r="J593" s="10"/>
      <c r="K593" s="10"/>
      <c r="Q593" s="12"/>
      <c r="R593" s="12"/>
      <c r="S593" s="12"/>
      <c r="T593" s="12"/>
    </row>
    <row r="594" spans="5:20" ht="13" x14ac:dyDescent="0.15">
      <c r="E594" s="3"/>
      <c r="F594" s="6"/>
      <c r="G594" s="6"/>
      <c r="H594" s="6"/>
      <c r="I594" s="10"/>
      <c r="J594" s="10"/>
      <c r="K594" s="10"/>
      <c r="Q594" s="12"/>
      <c r="R594" s="12"/>
      <c r="S594" s="12"/>
      <c r="T594" s="12"/>
    </row>
    <row r="595" spans="5:20" ht="13" x14ac:dyDescent="0.15">
      <c r="E595" s="3"/>
      <c r="F595" s="6"/>
      <c r="G595" s="6"/>
      <c r="H595" s="6"/>
      <c r="I595" s="10"/>
      <c r="J595" s="10"/>
      <c r="K595" s="10"/>
      <c r="Q595" s="12"/>
      <c r="R595" s="12"/>
      <c r="S595" s="12"/>
      <c r="T595" s="12"/>
    </row>
    <row r="596" spans="5:20" ht="13" x14ac:dyDescent="0.15">
      <c r="E596" s="3"/>
      <c r="F596" s="6"/>
      <c r="G596" s="6"/>
      <c r="H596" s="6"/>
      <c r="I596" s="10"/>
      <c r="J596" s="10"/>
      <c r="K596" s="10"/>
      <c r="Q596" s="12"/>
      <c r="R596" s="12"/>
      <c r="S596" s="12"/>
      <c r="T596" s="12"/>
    </row>
    <row r="597" spans="5:20" ht="13" x14ac:dyDescent="0.15">
      <c r="E597" s="3"/>
      <c r="F597" s="6"/>
      <c r="G597" s="6"/>
      <c r="H597" s="6"/>
      <c r="I597" s="10"/>
      <c r="J597" s="10"/>
      <c r="K597" s="10"/>
      <c r="Q597" s="12"/>
      <c r="R597" s="12"/>
      <c r="S597" s="12"/>
      <c r="T597" s="12"/>
    </row>
    <row r="598" spans="5:20" ht="13" x14ac:dyDescent="0.15">
      <c r="E598" s="3"/>
      <c r="F598" s="6"/>
      <c r="G598" s="6"/>
      <c r="H598" s="6"/>
      <c r="I598" s="10"/>
      <c r="J598" s="10"/>
      <c r="K598" s="10"/>
      <c r="Q598" s="12"/>
      <c r="R598" s="12"/>
      <c r="S598" s="12"/>
      <c r="T598" s="12"/>
    </row>
    <row r="599" spans="5:20" ht="13" x14ac:dyDescent="0.15">
      <c r="E599" s="3"/>
      <c r="F599" s="6"/>
      <c r="G599" s="6"/>
      <c r="H599" s="6"/>
      <c r="I599" s="10"/>
      <c r="J599" s="10"/>
      <c r="K599" s="10"/>
      <c r="Q599" s="12"/>
      <c r="R599" s="12"/>
      <c r="S599" s="12"/>
      <c r="T599" s="12"/>
    </row>
    <row r="600" spans="5:20" ht="13" x14ac:dyDescent="0.15">
      <c r="E600" s="3"/>
      <c r="F600" s="6"/>
      <c r="G600" s="6"/>
      <c r="H600" s="6"/>
      <c r="I600" s="10"/>
      <c r="J600" s="10"/>
      <c r="K600" s="10"/>
      <c r="Q600" s="12"/>
      <c r="R600" s="12"/>
      <c r="S600" s="12"/>
      <c r="T600" s="12"/>
    </row>
    <row r="601" spans="5:20" ht="13" x14ac:dyDescent="0.15">
      <c r="E601" s="3"/>
      <c r="F601" s="6"/>
      <c r="G601" s="6"/>
      <c r="H601" s="6"/>
      <c r="I601" s="10"/>
      <c r="J601" s="10"/>
      <c r="K601" s="10"/>
      <c r="Q601" s="12"/>
      <c r="R601" s="12"/>
      <c r="S601" s="12"/>
      <c r="T601" s="12"/>
    </row>
    <row r="602" spans="5:20" ht="13" x14ac:dyDescent="0.15">
      <c r="E602" s="3"/>
      <c r="F602" s="6"/>
      <c r="G602" s="6"/>
      <c r="H602" s="6"/>
      <c r="I602" s="10"/>
      <c r="J602" s="10"/>
      <c r="K602" s="10"/>
      <c r="Q602" s="12"/>
      <c r="R602" s="12"/>
      <c r="S602" s="12"/>
      <c r="T602" s="12"/>
    </row>
    <row r="603" spans="5:20" ht="13" x14ac:dyDescent="0.15">
      <c r="E603" s="3"/>
      <c r="F603" s="6"/>
      <c r="G603" s="6"/>
      <c r="H603" s="6"/>
      <c r="I603" s="10"/>
      <c r="J603" s="10"/>
      <c r="K603" s="10"/>
      <c r="Q603" s="12"/>
      <c r="R603" s="12"/>
      <c r="S603" s="12"/>
      <c r="T603" s="12"/>
    </row>
    <row r="604" spans="5:20" ht="13" x14ac:dyDescent="0.15">
      <c r="E604" s="3"/>
      <c r="F604" s="6"/>
      <c r="G604" s="6"/>
      <c r="H604" s="6"/>
      <c r="I604" s="10"/>
      <c r="J604" s="10"/>
      <c r="K604" s="10"/>
      <c r="Q604" s="12"/>
      <c r="R604" s="12"/>
      <c r="S604" s="12"/>
      <c r="T604" s="12"/>
    </row>
    <row r="605" spans="5:20" ht="13" x14ac:dyDescent="0.15">
      <c r="E605" s="3"/>
      <c r="F605" s="6"/>
      <c r="G605" s="6"/>
      <c r="H605" s="6"/>
      <c r="I605" s="10"/>
      <c r="J605" s="10"/>
      <c r="K605" s="10"/>
      <c r="Q605" s="12"/>
      <c r="R605" s="12"/>
      <c r="S605" s="12"/>
      <c r="T605" s="12"/>
    </row>
    <row r="606" spans="5:20" ht="13" x14ac:dyDescent="0.15">
      <c r="E606" s="3"/>
      <c r="F606" s="6"/>
      <c r="G606" s="6"/>
      <c r="H606" s="6"/>
      <c r="I606" s="10"/>
      <c r="J606" s="10"/>
      <c r="K606" s="10"/>
      <c r="Q606" s="12"/>
      <c r="R606" s="12"/>
      <c r="S606" s="12"/>
      <c r="T606" s="12"/>
    </row>
    <row r="607" spans="5:20" ht="13" x14ac:dyDescent="0.15">
      <c r="E607" s="3"/>
      <c r="F607" s="6"/>
      <c r="G607" s="6"/>
      <c r="H607" s="6"/>
      <c r="I607" s="10"/>
      <c r="J607" s="10"/>
      <c r="K607" s="10"/>
      <c r="Q607" s="12"/>
      <c r="R607" s="12"/>
      <c r="S607" s="12"/>
      <c r="T607" s="12"/>
    </row>
    <row r="608" spans="5:20" ht="13" x14ac:dyDescent="0.15">
      <c r="E608" s="3"/>
      <c r="F608" s="6"/>
      <c r="G608" s="6"/>
      <c r="H608" s="6"/>
      <c r="I608" s="10"/>
      <c r="J608" s="10"/>
      <c r="K608" s="10"/>
      <c r="Q608" s="12"/>
      <c r="R608" s="12"/>
      <c r="S608" s="12"/>
      <c r="T608" s="12"/>
    </row>
    <row r="609" spans="5:20" ht="13" x14ac:dyDescent="0.15">
      <c r="E609" s="3"/>
      <c r="F609" s="6"/>
      <c r="G609" s="6"/>
      <c r="H609" s="6"/>
      <c r="I609" s="10"/>
      <c r="J609" s="10"/>
      <c r="K609" s="10"/>
      <c r="Q609" s="12"/>
      <c r="R609" s="12"/>
      <c r="S609" s="12"/>
      <c r="T609" s="12"/>
    </row>
    <row r="610" spans="5:20" ht="13" x14ac:dyDescent="0.15">
      <c r="E610" s="3"/>
      <c r="F610" s="6"/>
      <c r="G610" s="6"/>
      <c r="H610" s="6"/>
      <c r="I610" s="10"/>
      <c r="J610" s="10"/>
      <c r="K610" s="10"/>
      <c r="Q610" s="12"/>
      <c r="R610" s="12"/>
      <c r="S610" s="12"/>
      <c r="T610" s="12"/>
    </row>
    <row r="611" spans="5:20" ht="13" x14ac:dyDescent="0.15">
      <c r="E611" s="3"/>
      <c r="F611" s="6"/>
      <c r="G611" s="6"/>
      <c r="H611" s="6"/>
      <c r="I611" s="10"/>
      <c r="J611" s="10"/>
      <c r="K611" s="10"/>
      <c r="Q611" s="12"/>
      <c r="R611" s="12"/>
      <c r="S611" s="12"/>
      <c r="T611" s="12"/>
    </row>
    <row r="612" spans="5:20" ht="13" x14ac:dyDescent="0.15">
      <c r="E612" s="3"/>
      <c r="F612" s="6"/>
      <c r="G612" s="6"/>
      <c r="H612" s="6"/>
      <c r="I612" s="10"/>
      <c r="J612" s="10"/>
      <c r="K612" s="10"/>
      <c r="Q612" s="12"/>
      <c r="R612" s="12"/>
      <c r="S612" s="12"/>
      <c r="T612" s="12"/>
    </row>
    <row r="613" spans="5:20" ht="13" x14ac:dyDescent="0.15">
      <c r="E613" s="3"/>
      <c r="F613" s="6"/>
      <c r="G613" s="6"/>
      <c r="H613" s="6"/>
      <c r="I613" s="10"/>
      <c r="J613" s="10"/>
      <c r="K613" s="10"/>
      <c r="Q613" s="12"/>
      <c r="R613" s="12"/>
      <c r="S613" s="12"/>
      <c r="T613" s="12"/>
    </row>
    <row r="614" spans="5:20" ht="13" x14ac:dyDescent="0.15">
      <c r="E614" s="3"/>
      <c r="F614" s="6"/>
      <c r="G614" s="6"/>
      <c r="H614" s="6"/>
      <c r="I614" s="10"/>
      <c r="J614" s="10"/>
      <c r="K614" s="10"/>
      <c r="Q614" s="12"/>
      <c r="R614" s="12"/>
      <c r="S614" s="12"/>
      <c r="T614" s="12"/>
    </row>
    <row r="615" spans="5:20" ht="13" x14ac:dyDescent="0.15">
      <c r="E615" s="3"/>
      <c r="F615" s="6"/>
      <c r="G615" s="6"/>
      <c r="H615" s="6"/>
      <c r="I615" s="10"/>
      <c r="J615" s="10"/>
      <c r="K615" s="10"/>
      <c r="Q615" s="12"/>
      <c r="R615" s="12"/>
      <c r="S615" s="12"/>
      <c r="T615" s="12"/>
    </row>
    <row r="616" spans="5:20" ht="13" x14ac:dyDescent="0.15">
      <c r="E616" s="3"/>
      <c r="F616" s="6"/>
      <c r="G616" s="6"/>
      <c r="H616" s="6"/>
      <c r="I616" s="10"/>
      <c r="J616" s="10"/>
      <c r="K616" s="10"/>
      <c r="Q616" s="12"/>
      <c r="R616" s="12"/>
      <c r="S616" s="12"/>
      <c r="T616" s="12"/>
    </row>
    <row r="617" spans="5:20" ht="13" x14ac:dyDescent="0.15">
      <c r="E617" s="3"/>
      <c r="F617" s="6"/>
      <c r="G617" s="6"/>
      <c r="H617" s="6"/>
      <c r="I617" s="10"/>
      <c r="J617" s="10"/>
      <c r="K617" s="10"/>
      <c r="Q617" s="12"/>
      <c r="R617" s="12"/>
      <c r="S617" s="12"/>
      <c r="T617" s="12"/>
    </row>
    <row r="618" spans="5:20" ht="13" x14ac:dyDescent="0.15">
      <c r="E618" s="3"/>
      <c r="F618" s="6"/>
      <c r="G618" s="6"/>
      <c r="H618" s="6"/>
      <c r="I618" s="10"/>
      <c r="J618" s="10"/>
      <c r="K618" s="10"/>
      <c r="Q618" s="12"/>
      <c r="R618" s="12"/>
      <c r="S618" s="12"/>
      <c r="T618" s="12"/>
    </row>
    <row r="619" spans="5:20" ht="13" x14ac:dyDescent="0.15">
      <c r="E619" s="3"/>
      <c r="F619" s="6"/>
      <c r="G619" s="6"/>
      <c r="H619" s="6"/>
      <c r="I619" s="10"/>
      <c r="J619" s="10"/>
      <c r="K619" s="10"/>
      <c r="Q619" s="12"/>
      <c r="R619" s="12"/>
      <c r="S619" s="12"/>
      <c r="T619" s="12"/>
    </row>
    <row r="620" spans="5:20" ht="13" x14ac:dyDescent="0.15">
      <c r="E620" s="3"/>
      <c r="F620" s="6"/>
      <c r="G620" s="6"/>
      <c r="H620" s="6"/>
      <c r="I620" s="10"/>
      <c r="J620" s="10"/>
      <c r="K620" s="10"/>
      <c r="Q620" s="12"/>
      <c r="R620" s="12"/>
      <c r="S620" s="12"/>
      <c r="T620" s="12"/>
    </row>
    <row r="621" spans="5:20" ht="13" x14ac:dyDescent="0.15">
      <c r="E621" s="3"/>
      <c r="F621" s="6"/>
      <c r="G621" s="6"/>
      <c r="H621" s="6"/>
      <c r="I621" s="10"/>
      <c r="J621" s="10"/>
      <c r="K621" s="10"/>
      <c r="Q621" s="12"/>
      <c r="R621" s="12"/>
      <c r="S621" s="12"/>
      <c r="T621" s="12"/>
    </row>
    <row r="622" spans="5:20" ht="13" x14ac:dyDescent="0.15">
      <c r="E622" s="3"/>
      <c r="F622" s="6"/>
      <c r="G622" s="6"/>
      <c r="H622" s="6"/>
      <c r="I622" s="10"/>
      <c r="J622" s="10"/>
      <c r="K622" s="10"/>
      <c r="Q622" s="12"/>
      <c r="R622" s="12"/>
      <c r="S622" s="12"/>
      <c r="T622" s="12"/>
    </row>
    <row r="623" spans="5:20" ht="13" x14ac:dyDescent="0.15">
      <c r="E623" s="3"/>
      <c r="F623" s="6"/>
      <c r="G623" s="6"/>
      <c r="H623" s="6"/>
      <c r="I623" s="10"/>
      <c r="J623" s="10"/>
      <c r="K623" s="10"/>
      <c r="Q623" s="12"/>
      <c r="R623" s="12"/>
      <c r="S623" s="12"/>
      <c r="T623" s="12"/>
    </row>
    <row r="624" spans="5:20" ht="13" x14ac:dyDescent="0.15">
      <c r="E624" s="3"/>
      <c r="F624" s="6"/>
      <c r="G624" s="6"/>
      <c r="H624" s="6"/>
      <c r="I624" s="10"/>
      <c r="J624" s="10"/>
      <c r="K624" s="10"/>
      <c r="Q624" s="12"/>
      <c r="R624" s="12"/>
      <c r="S624" s="12"/>
      <c r="T624" s="12"/>
    </row>
    <row r="625" spans="5:20" ht="13" x14ac:dyDescent="0.15">
      <c r="E625" s="3"/>
      <c r="F625" s="6"/>
      <c r="G625" s="6"/>
      <c r="H625" s="6"/>
      <c r="I625" s="10"/>
      <c r="J625" s="10"/>
      <c r="K625" s="10"/>
      <c r="Q625" s="12"/>
      <c r="R625" s="12"/>
      <c r="S625" s="12"/>
      <c r="T625" s="12"/>
    </row>
    <row r="626" spans="5:20" ht="13" x14ac:dyDescent="0.15">
      <c r="E626" s="3"/>
      <c r="F626" s="6"/>
      <c r="G626" s="6"/>
      <c r="H626" s="6"/>
      <c r="I626" s="10"/>
      <c r="J626" s="10"/>
      <c r="K626" s="10"/>
      <c r="Q626" s="12"/>
      <c r="R626" s="12"/>
      <c r="S626" s="12"/>
      <c r="T626" s="12"/>
    </row>
    <row r="627" spans="5:20" ht="13" x14ac:dyDescent="0.15">
      <c r="E627" s="3"/>
      <c r="F627" s="6"/>
      <c r="G627" s="6"/>
      <c r="H627" s="6"/>
      <c r="I627" s="10"/>
      <c r="J627" s="10"/>
      <c r="K627" s="10"/>
      <c r="Q627" s="12"/>
      <c r="R627" s="12"/>
      <c r="S627" s="12"/>
      <c r="T627" s="12"/>
    </row>
    <row r="628" spans="5:20" ht="13" x14ac:dyDescent="0.15">
      <c r="E628" s="3"/>
      <c r="F628" s="6"/>
      <c r="G628" s="6"/>
      <c r="H628" s="6"/>
      <c r="I628" s="10"/>
      <c r="J628" s="10"/>
      <c r="K628" s="10"/>
      <c r="Q628" s="12"/>
      <c r="R628" s="12"/>
      <c r="S628" s="12"/>
      <c r="T628" s="12"/>
    </row>
    <row r="629" spans="5:20" ht="13" x14ac:dyDescent="0.15">
      <c r="E629" s="3"/>
      <c r="F629" s="6"/>
      <c r="G629" s="6"/>
      <c r="H629" s="6"/>
      <c r="I629" s="10"/>
      <c r="J629" s="10"/>
      <c r="K629" s="10"/>
      <c r="Q629" s="12"/>
      <c r="R629" s="12"/>
      <c r="S629" s="12"/>
      <c r="T629" s="12"/>
    </row>
    <row r="630" spans="5:20" ht="13" x14ac:dyDescent="0.15">
      <c r="E630" s="3"/>
      <c r="F630" s="6"/>
      <c r="G630" s="6"/>
      <c r="H630" s="6"/>
      <c r="I630" s="10"/>
      <c r="J630" s="10"/>
      <c r="K630" s="10"/>
      <c r="Q630" s="12"/>
      <c r="R630" s="12"/>
      <c r="S630" s="12"/>
      <c r="T630" s="12"/>
    </row>
    <row r="631" spans="5:20" ht="13" x14ac:dyDescent="0.15">
      <c r="E631" s="3"/>
      <c r="F631" s="6"/>
      <c r="G631" s="6"/>
      <c r="H631" s="6"/>
      <c r="I631" s="10"/>
      <c r="J631" s="10"/>
      <c r="K631" s="10"/>
      <c r="Q631" s="12"/>
      <c r="R631" s="12"/>
      <c r="S631" s="12"/>
      <c r="T631" s="12"/>
    </row>
    <row r="632" spans="5:20" ht="13" x14ac:dyDescent="0.15">
      <c r="E632" s="3"/>
      <c r="F632" s="6"/>
      <c r="G632" s="6"/>
      <c r="H632" s="6"/>
      <c r="I632" s="10"/>
      <c r="J632" s="10"/>
      <c r="K632" s="10"/>
      <c r="Q632" s="12"/>
      <c r="R632" s="12"/>
      <c r="S632" s="12"/>
      <c r="T632" s="12"/>
    </row>
    <row r="633" spans="5:20" ht="13" x14ac:dyDescent="0.15">
      <c r="E633" s="3"/>
      <c r="F633" s="6"/>
      <c r="G633" s="6"/>
      <c r="H633" s="6"/>
      <c r="I633" s="10"/>
      <c r="J633" s="10"/>
      <c r="K633" s="10"/>
      <c r="Q633" s="12"/>
      <c r="R633" s="12"/>
      <c r="S633" s="12"/>
      <c r="T633" s="12"/>
    </row>
    <row r="634" spans="5:20" ht="13" x14ac:dyDescent="0.15">
      <c r="E634" s="3"/>
      <c r="F634" s="6"/>
      <c r="G634" s="6"/>
      <c r="H634" s="6"/>
      <c r="I634" s="10"/>
      <c r="J634" s="10"/>
      <c r="K634" s="10"/>
      <c r="Q634" s="12"/>
      <c r="R634" s="12"/>
      <c r="S634" s="12"/>
      <c r="T634" s="12"/>
    </row>
    <row r="635" spans="5:20" ht="13" x14ac:dyDescent="0.15">
      <c r="E635" s="3"/>
      <c r="F635" s="6"/>
      <c r="G635" s="6"/>
      <c r="H635" s="6"/>
      <c r="I635" s="10"/>
      <c r="J635" s="10"/>
      <c r="K635" s="10"/>
      <c r="Q635" s="12"/>
      <c r="R635" s="12"/>
      <c r="S635" s="12"/>
      <c r="T635" s="12"/>
    </row>
    <row r="636" spans="5:20" ht="13" x14ac:dyDescent="0.15">
      <c r="E636" s="3"/>
      <c r="F636" s="6"/>
      <c r="G636" s="6"/>
      <c r="H636" s="6"/>
      <c r="I636" s="10"/>
      <c r="J636" s="10"/>
      <c r="K636" s="10"/>
      <c r="Q636" s="12"/>
      <c r="R636" s="12"/>
      <c r="S636" s="12"/>
      <c r="T636" s="12"/>
    </row>
    <row r="637" spans="5:20" ht="13" x14ac:dyDescent="0.15">
      <c r="E637" s="3"/>
      <c r="F637" s="6"/>
      <c r="G637" s="6"/>
      <c r="H637" s="6"/>
      <c r="I637" s="10"/>
      <c r="J637" s="10"/>
      <c r="K637" s="10"/>
      <c r="Q637" s="12"/>
      <c r="R637" s="12"/>
      <c r="S637" s="12"/>
      <c r="T637" s="12"/>
    </row>
    <row r="638" spans="5:20" ht="13" x14ac:dyDescent="0.15">
      <c r="E638" s="3"/>
      <c r="F638" s="6"/>
      <c r="G638" s="6"/>
      <c r="H638" s="6"/>
      <c r="I638" s="10"/>
      <c r="J638" s="10"/>
      <c r="K638" s="10"/>
      <c r="Q638" s="12"/>
      <c r="R638" s="12"/>
      <c r="S638" s="12"/>
      <c r="T638" s="12"/>
    </row>
    <row r="639" spans="5:20" ht="13" x14ac:dyDescent="0.15">
      <c r="E639" s="3"/>
      <c r="F639" s="6"/>
      <c r="G639" s="6"/>
      <c r="H639" s="6"/>
      <c r="I639" s="10"/>
      <c r="J639" s="10"/>
      <c r="K639" s="10"/>
      <c r="Q639" s="12"/>
      <c r="R639" s="12"/>
      <c r="S639" s="12"/>
      <c r="T639" s="12"/>
    </row>
    <row r="640" spans="5:20" ht="13" x14ac:dyDescent="0.15">
      <c r="E640" s="3"/>
      <c r="F640" s="6"/>
      <c r="G640" s="6"/>
      <c r="H640" s="6"/>
      <c r="I640" s="10"/>
      <c r="J640" s="10"/>
      <c r="K640" s="10"/>
      <c r="Q640" s="12"/>
      <c r="R640" s="12"/>
      <c r="S640" s="12"/>
      <c r="T640" s="12"/>
    </row>
    <row r="641" spans="5:20" ht="13" x14ac:dyDescent="0.15">
      <c r="E641" s="3"/>
      <c r="F641" s="6"/>
      <c r="G641" s="6"/>
      <c r="H641" s="6"/>
      <c r="I641" s="10"/>
      <c r="J641" s="10"/>
      <c r="K641" s="10"/>
      <c r="Q641" s="12"/>
      <c r="R641" s="12"/>
      <c r="S641" s="12"/>
      <c r="T641" s="12"/>
    </row>
    <row r="642" spans="5:20" ht="13" x14ac:dyDescent="0.15">
      <c r="E642" s="3"/>
      <c r="F642" s="6"/>
      <c r="G642" s="6"/>
      <c r="H642" s="6"/>
      <c r="I642" s="10"/>
      <c r="J642" s="10"/>
      <c r="K642" s="10"/>
      <c r="Q642" s="12"/>
      <c r="R642" s="12"/>
      <c r="S642" s="12"/>
      <c r="T642" s="12"/>
    </row>
    <row r="643" spans="5:20" ht="13" x14ac:dyDescent="0.15">
      <c r="E643" s="3"/>
      <c r="F643" s="6"/>
      <c r="G643" s="6"/>
      <c r="H643" s="6"/>
      <c r="I643" s="10"/>
      <c r="J643" s="10"/>
      <c r="K643" s="10"/>
      <c r="Q643" s="12"/>
      <c r="R643" s="12"/>
      <c r="S643" s="12"/>
      <c r="T643" s="12"/>
    </row>
    <row r="644" spans="5:20" ht="13" x14ac:dyDescent="0.15">
      <c r="E644" s="3"/>
      <c r="F644" s="6"/>
      <c r="G644" s="6"/>
      <c r="H644" s="6"/>
      <c r="I644" s="10"/>
      <c r="J644" s="10"/>
      <c r="K644" s="10"/>
      <c r="Q644" s="12"/>
      <c r="R644" s="12"/>
      <c r="S644" s="12"/>
      <c r="T644" s="12"/>
    </row>
    <row r="645" spans="5:20" ht="13" x14ac:dyDescent="0.15">
      <c r="E645" s="3"/>
      <c r="F645" s="6"/>
      <c r="G645" s="6"/>
      <c r="H645" s="6"/>
      <c r="I645" s="10"/>
      <c r="J645" s="10"/>
      <c r="K645" s="10"/>
      <c r="Q645" s="12"/>
      <c r="R645" s="12"/>
      <c r="S645" s="12"/>
      <c r="T645" s="12"/>
    </row>
    <row r="646" spans="5:20" ht="13" x14ac:dyDescent="0.15">
      <c r="E646" s="3"/>
      <c r="F646" s="6"/>
      <c r="G646" s="6"/>
      <c r="H646" s="6"/>
      <c r="I646" s="10"/>
      <c r="J646" s="10"/>
      <c r="K646" s="10"/>
      <c r="Q646" s="12"/>
      <c r="R646" s="12"/>
      <c r="S646" s="12"/>
      <c r="T646" s="12"/>
    </row>
    <row r="647" spans="5:20" ht="13" x14ac:dyDescent="0.15">
      <c r="E647" s="3"/>
      <c r="F647" s="6"/>
      <c r="G647" s="6"/>
      <c r="H647" s="6"/>
      <c r="I647" s="10"/>
      <c r="J647" s="10"/>
      <c r="K647" s="10"/>
      <c r="Q647" s="12"/>
      <c r="R647" s="12"/>
      <c r="S647" s="12"/>
      <c r="T647" s="12"/>
    </row>
    <row r="648" spans="5:20" ht="13" x14ac:dyDescent="0.15">
      <c r="E648" s="3"/>
      <c r="F648" s="6"/>
      <c r="G648" s="6"/>
      <c r="H648" s="6"/>
      <c r="I648" s="10"/>
      <c r="J648" s="10"/>
      <c r="K648" s="10"/>
      <c r="Q648" s="12"/>
      <c r="R648" s="12"/>
      <c r="S648" s="12"/>
      <c r="T648" s="12"/>
    </row>
    <row r="649" spans="5:20" ht="13" x14ac:dyDescent="0.15">
      <c r="E649" s="3"/>
      <c r="F649" s="6"/>
      <c r="G649" s="6"/>
      <c r="H649" s="6"/>
      <c r="I649" s="10"/>
      <c r="J649" s="10"/>
      <c r="K649" s="10"/>
      <c r="Q649" s="12"/>
      <c r="R649" s="12"/>
      <c r="S649" s="12"/>
      <c r="T649" s="12"/>
    </row>
    <row r="650" spans="5:20" ht="13" x14ac:dyDescent="0.15">
      <c r="E650" s="3"/>
      <c r="F650" s="6"/>
      <c r="G650" s="6"/>
      <c r="H650" s="6"/>
      <c r="I650" s="10"/>
      <c r="J650" s="10"/>
      <c r="K650" s="10"/>
      <c r="Q650" s="12"/>
      <c r="R650" s="12"/>
      <c r="S650" s="12"/>
      <c r="T650" s="12"/>
    </row>
    <row r="651" spans="5:20" ht="13" x14ac:dyDescent="0.15">
      <c r="E651" s="3"/>
      <c r="F651" s="6"/>
      <c r="G651" s="6"/>
      <c r="H651" s="6"/>
      <c r="I651" s="10"/>
      <c r="J651" s="10"/>
      <c r="K651" s="10"/>
      <c r="Q651" s="12"/>
      <c r="R651" s="12"/>
      <c r="S651" s="12"/>
      <c r="T651" s="12"/>
    </row>
    <row r="652" spans="5:20" ht="13" x14ac:dyDescent="0.15">
      <c r="E652" s="3"/>
      <c r="F652" s="6"/>
      <c r="G652" s="6"/>
      <c r="H652" s="6"/>
      <c r="I652" s="10"/>
      <c r="J652" s="10"/>
      <c r="K652" s="10"/>
      <c r="Q652" s="12"/>
      <c r="R652" s="12"/>
      <c r="S652" s="12"/>
      <c r="T652" s="12"/>
    </row>
    <row r="653" spans="5:20" ht="13" x14ac:dyDescent="0.15">
      <c r="E653" s="3"/>
      <c r="F653" s="6"/>
      <c r="G653" s="6"/>
      <c r="H653" s="6"/>
      <c r="I653" s="10"/>
      <c r="J653" s="10"/>
      <c r="K653" s="10"/>
      <c r="Q653" s="12"/>
      <c r="R653" s="12"/>
      <c r="S653" s="12"/>
      <c r="T653" s="12"/>
    </row>
    <row r="654" spans="5:20" ht="13" x14ac:dyDescent="0.15">
      <c r="E654" s="3"/>
      <c r="F654" s="6"/>
      <c r="G654" s="6"/>
      <c r="H654" s="6"/>
      <c r="I654" s="10"/>
      <c r="J654" s="10"/>
      <c r="K654" s="10"/>
      <c r="Q654" s="12"/>
      <c r="R654" s="12"/>
      <c r="S654" s="12"/>
      <c r="T654" s="12"/>
    </row>
    <row r="655" spans="5:20" ht="13" x14ac:dyDescent="0.15">
      <c r="E655" s="3"/>
      <c r="F655" s="6"/>
      <c r="G655" s="6"/>
      <c r="H655" s="6"/>
      <c r="I655" s="10"/>
      <c r="J655" s="10"/>
      <c r="K655" s="10"/>
      <c r="Q655" s="12"/>
      <c r="R655" s="12"/>
      <c r="S655" s="12"/>
      <c r="T655" s="12"/>
    </row>
    <row r="656" spans="5:20" ht="13" x14ac:dyDescent="0.15">
      <c r="E656" s="3"/>
      <c r="F656" s="6"/>
      <c r="G656" s="6"/>
      <c r="H656" s="6"/>
      <c r="I656" s="10"/>
      <c r="J656" s="10"/>
      <c r="K656" s="10"/>
      <c r="Q656" s="12"/>
      <c r="R656" s="12"/>
      <c r="S656" s="12"/>
      <c r="T656" s="12"/>
    </row>
    <row r="657" spans="5:20" ht="13" x14ac:dyDescent="0.15">
      <c r="E657" s="3"/>
      <c r="F657" s="6"/>
      <c r="G657" s="6"/>
      <c r="H657" s="6"/>
      <c r="I657" s="10"/>
      <c r="J657" s="10"/>
      <c r="K657" s="10"/>
      <c r="Q657" s="12"/>
      <c r="R657" s="12"/>
      <c r="S657" s="12"/>
      <c r="T657" s="12"/>
    </row>
    <row r="658" spans="5:20" ht="13" x14ac:dyDescent="0.15">
      <c r="E658" s="3"/>
      <c r="F658" s="6"/>
      <c r="G658" s="6"/>
      <c r="H658" s="6"/>
      <c r="I658" s="10"/>
      <c r="J658" s="10"/>
      <c r="K658" s="10"/>
      <c r="Q658" s="12"/>
      <c r="R658" s="12"/>
      <c r="S658" s="12"/>
      <c r="T658" s="12"/>
    </row>
    <row r="659" spans="5:20" ht="13" x14ac:dyDescent="0.15">
      <c r="E659" s="3"/>
      <c r="F659" s="6"/>
      <c r="G659" s="6"/>
      <c r="H659" s="6"/>
      <c r="I659" s="10"/>
      <c r="J659" s="10"/>
      <c r="K659" s="10"/>
      <c r="Q659" s="12"/>
      <c r="R659" s="12"/>
      <c r="S659" s="12"/>
      <c r="T659" s="12"/>
    </row>
    <row r="660" spans="5:20" ht="13" x14ac:dyDescent="0.15">
      <c r="E660" s="3"/>
      <c r="F660" s="6"/>
      <c r="G660" s="6"/>
      <c r="H660" s="6"/>
      <c r="I660" s="10"/>
      <c r="J660" s="10"/>
      <c r="K660" s="10"/>
      <c r="Q660" s="12"/>
      <c r="R660" s="12"/>
      <c r="S660" s="12"/>
      <c r="T660" s="12"/>
    </row>
    <row r="661" spans="5:20" ht="13" x14ac:dyDescent="0.15">
      <c r="E661" s="3"/>
      <c r="F661" s="6"/>
      <c r="G661" s="6"/>
      <c r="H661" s="6"/>
      <c r="I661" s="10"/>
      <c r="J661" s="10"/>
      <c r="K661" s="10"/>
      <c r="Q661" s="12"/>
      <c r="R661" s="12"/>
      <c r="S661" s="12"/>
      <c r="T661" s="12"/>
    </row>
    <row r="662" spans="5:20" ht="13" x14ac:dyDescent="0.15">
      <c r="E662" s="3"/>
      <c r="F662" s="6"/>
      <c r="G662" s="6"/>
      <c r="H662" s="6"/>
      <c r="I662" s="10"/>
      <c r="J662" s="10"/>
      <c r="K662" s="10"/>
      <c r="Q662" s="12"/>
      <c r="R662" s="12"/>
      <c r="S662" s="12"/>
      <c r="T662" s="12"/>
    </row>
    <row r="663" spans="5:20" ht="13" x14ac:dyDescent="0.15">
      <c r="E663" s="3"/>
      <c r="F663" s="6"/>
      <c r="G663" s="6"/>
      <c r="H663" s="6"/>
      <c r="I663" s="10"/>
      <c r="J663" s="10"/>
      <c r="K663" s="10"/>
      <c r="Q663" s="12"/>
      <c r="R663" s="12"/>
      <c r="S663" s="12"/>
      <c r="T663" s="12"/>
    </row>
    <row r="664" spans="5:20" ht="13" x14ac:dyDescent="0.15">
      <c r="E664" s="3"/>
      <c r="F664" s="6"/>
      <c r="G664" s="6"/>
      <c r="H664" s="6"/>
      <c r="I664" s="10"/>
      <c r="J664" s="10"/>
      <c r="K664" s="10"/>
      <c r="Q664" s="12"/>
      <c r="R664" s="12"/>
      <c r="S664" s="12"/>
      <c r="T664" s="12"/>
    </row>
    <row r="665" spans="5:20" ht="13" x14ac:dyDescent="0.15">
      <c r="E665" s="3"/>
      <c r="F665" s="6"/>
      <c r="G665" s="6"/>
      <c r="H665" s="6"/>
      <c r="I665" s="10"/>
      <c r="J665" s="10"/>
      <c r="K665" s="10"/>
      <c r="Q665" s="12"/>
      <c r="R665" s="12"/>
      <c r="S665" s="12"/>
      <c r="T665" s="12"/>
    </row>
    <row r="666" spans="5:20" ht="13" x14ac:dyDescent="0.15">
      <c r="E666" s="3"/>
      <c r="F666" s="6"/>
      <c r="G666" s="6"/>
      <c r="H666" s="6"/>
      <c r="I666" s="10"/>
      <c r="J666" s="10"/>
      <c r="K666" s="10"/>
      <c r="Q666" s="12"/>
      <c r="R666" s="12"/>
      <c r="S666" s="12"/>
      <c r="T666" s="12"/>
    </row>
    <row r="667" spans="5:20" ht="13" x14ac:dyDescent="0.15">
      <c r="E667" s="3"/>
      <c r="F667" s="6"/>
      <c r="G667" s="6"/>
      <c r="H667" s="6"/>
      <c r="I667" s="10"/>
      <c r="J667" s="10"/>
      <c r="K667" s="10"/>
      <c r="Q667" s="12"/>
      <c r="R667" s="12"/>
      <c r="S667" s="12"/>
      <c r="T667" s="12"/>
    </row>
    <row r="668" spans="5:20" ht="13" x14ac:dyDescent="0.15">
      <c r="E668" s="3"/>
      <c r="F668" s="6"/>
      <c r="G668" s="6"/>
      <c r="H668" s="6"/>
      <c r="I668" s="10"/>
      <c r="J668" s="10"/>
      <c r="K668" s="10"/>
      <c r="Q668" s="12"/>
      <c r="R668" s="12"/>
      <c r="S668" s="12"/>
      <c r="T668" s="12"/>
    </row>
    <row r="669" spans="5:20" ht="13" x14ac:dyDescent="0.15">
      <c r="E669" s="3"/>
      <c r="F669" s="6"/>
      <c r="G669" s="6"/>
      <c r="H669" s="6"/>
      <c r="I669" s="10"/>
      <c r="J669" s="10"/>
      <c r="K669" s="10"/>
      <c r="Q669" s="12"/>
      <c r="R669" s="12"/>
      <c r="S669" s="12"/>
      <c r="T669" s="12"/>
    </row>
    <row r="670" spans="5:20" ht="13" x14ac:dyDescent="0.15">
      <c r="E670" s="3"/>
      <c r="F670" s="6"/>
      <c r="G670" s="6"/>
      <c r="H670" s="6"/>
      <c r="I670" s="10"/>
      <c r="J670" s="10"/>
      <c r="K670" s="10"/>
      <c r="Q670" s="12"/>
      <c r="R670" s="12"/>
      <c r="S670" s="12"/>
      <c r="T670" s="12"/>
    </row>
    <row r="671" spans="5:20" ht="13" x14ac:dyDescent="0.15">
      <c r="E671" s="3"/>
      <c r="F671" s="6"/>
      <c r="G671" s="6"/>
      <c r="H671" s="6"/>
      <c r="I671" s="10"/>
      <c r="J671" s="10"/>
      <c r="K671" s="10"/>
      <c r="Q671" s="12"/>
      <c r="R671" s="12"/>
      <c r="S671" s="12"/>
      <c r="T671" s="12"/>
    </row>
    <row r="672" spans="5:20" ht="13" x14ac:dyDescent="0.15">
      <c r="E672" s="3"/>
      <c r="F672" s="6"/>
      <c r="G672" s="6"/>
      <c r="H672" s="6"/>
      <c r="I672" s="10"/>
      <c r="J672" s="10"/>
      <c r="K672" s="10"/>
      <c r="Q672" s="12"/>
      <c r="R672" s="12"/>
      <c r="S672" s="12"/>
      <c r="T672" s="12"/>
    </row>
    <row r="673" spans="5:20" ht="13" x14ac:dyDescent="0.15">
      <c r="E673" s="3"/>
      <c r="F673" s="6"/>
      <c r="G673" s="6"/>
      <c r="H673" s="6"/>
      <c r="I673" s="10"/>
      <c r="J673" s="10"/>
      <c r="K673" s="10"/>
      <c r="Q673" s="12"/>
      <c r="R673" s="12"/>
      <c r="S673" s="12"/>
      <c r="T673" s="12"/>
    </row>
    <row r="674" spans="5:20" ht="13" x14ac:dyDescent="0.15">
      <c r="E674" s="3"/>
      <c r="F674" s="6"/>
      <c r="G674" s="6"/>
      <c r="H674" s="6"/>
      <c r="I674" s="10"/>
      <c r="J674" s="10"/>
      <c r="K674" s="10"/>
      <c r="Q674" s="12"/>
      <c r="R674" s="12"/>
      <c r="S674" s="12"/>
      <c r="T674" s="12"/>
    </row>
    <row r="675" spans="5:20" ht="13" x14ac:dyDescent="0.15">
      <c r="E675" s="3"/>
      <c r="F675" s="6"/>
      <c r="G675" s="6"/>
      <c r="H675" s="6"/>
      <c r="I675" s="10"/>
      <c r="J675" s="10"/>
      <c r="K675" s="10"/>
      <c r="Q675" s="12"/>
      <c r="R675" s="12"/>
      <c r="S675" s="12"/>
      <c r="T675" s="12"/>
    </row>
    <row r="676" spans="5:20" ht="13" x14ac:dyDescent="0.15">
      <c r="E676" s="3"/>
      <c r="F676" s="6"/>
      <c r="G676" s="6"/>
      <c r="H676" s="6"/>
      <c r="I676" s="10"/>
      <c r="J676" s="10"/>
      <c r="K676" s="10"/>
      <c r="Q676" s="12"/>
      <c r="R676" s="12"/>
      <c r="S676" s="12"/>
      <c r="T676" s="12"/>
    </row>
    <row r="677" spans="5:20" ht="13" x14ac:dyDescent="0.15">
      <c r="E677" s="3"/>
      <c r="F677" s="6"/>
      <c r="G677" s="6"/>
      <c r="H677" s="6"/>
      <c r="I677" s="10"/>
      <c r="J677" s="10"/>
      <c r="K677" s="10"/>
      <c r="Q677" s="12"/>
      <c r="R677" s="12"/>
      <c r="S677" s="12"/>
      <c r="T677" s="12"/>
    </row>
    <row r="678" spans="5:20" ht="13" x14ac:dyDescent="0.15">
      <c r="E678" s="3"/>
      <c r="F678" s="6"/>
      <c r="G678" s="6"/>
      <c r="H678" s="6"/>
      <c r="I678" s="10"/>
      <c r="J678" s="10"/>
      <c r="K678" s="10"/>
      <c r="Q678" s="12"/>
      <c r="R678" s="12"/>
      <c r="S678" s="12"/>
      <c r="T678" s="12"/>
    </row>
    <row r="679" spans="5:20" ht="13" x14ac:dyDescent="0.15">
      <c r="E679" s="3"/>
      <c r="F679" s="6"/>
      <c r="G679" s="6"/>
      <c r="H679" s="6"/>
      <c r="I679" s="10"/>
      <c r="J679" s="10"/>
      <c r="K679" s="10"/>
      <c r="Q679" s="12"/>
      <c r="R679" s="12"/>
      <c r="S679" s="12"/>
      <c r="T679" s="12"/>
    </row>
    <row r="680" spans="5:20" ht="13" x14ac:dyDescent="0.15">
      <c r="E680" s="3"/>
      <c r="F680" s="6"/>
      <c r="G680" s="6"/>
      <c r="H680" s="6"/>
      <c r="I680" s="10"/>
      <c r="J680" s="10"/>
      <c r="K680" s="10"/>
      <c r="Q680" s="12"/>
      <c r="R680" s="12"/>
      <c r="S680" s="12"/>
      <c r="T680" s="12"/>
    </row>
    <row r="681" spans="5:20" ht="13" x14ac:dyDescent="0.15">
      <c r="E681" s="3"/>
      <c r="F681" s="6"/>
      <c r="G681" s="6"/>
      <c r="H681" s="6"/>
      <c r="I681" s="10"/>
      <c r="J681" s="10"/>
      <c r="K681" s="10"/>
      <c r="Q681" s="12"/>
      <c r="R681" s="12"/>
      <c r="S681" s="12"/>
      <c r="T681" s="12"/>
    </row>
    <row r="682" spans="5:20" ht="13" x14ac:dyDescent="0.15">
      <c r="E682" s="3"/>
      <c r="F682" s="6"/>
      <c r="G682" s="6"/>
      <c r="H682" s="6"/>
      <c r="I682" s="10"/>
      <c r="J682" s="10"/>
      <c r="K682" s="10"/>
      <c r="Q682" s="12"/>
      <c r="R682" s="12"/>
      <c r="S682" s="12"/>
      <c r="T682" s="12"/>
    </row>
    <row r="683" spans="5:20" ht="13" x14ac:dyDescent="0.15">
      <c r="E683" s="3"/>
      <c r="F683" s="6"/>
      <c r="G683" s="6"/>
      <c r="H683" s="6"/>
      <c r="I683" s="10"/>
      <c r="J683" s="10"/>
      <c r="K683" s="10"/>
      <c r="Q683" s="12"/>
      <c r="R683" s="12"/>
      <c r="S683" s="12"/>
      <c r="T683" s="12"/>
    </row>
    <row r="684" spans="5:20" ht="13" x14ac:dyDescent="0.15">
      <c r="E684" s="3"/>
      <c r="F684" s="6"/>
      <c r="G684" s="6"/>
      <c r="H684" s="6"/>
      <c r="I684" s="10"/>
      <c r="J684" s="10"/>
      <c r="K684" s="10"/>
      <c r="Q684" s="12"/>
      <c r="R684" s="12"/>
      <c r="S684" s="12"/>
      <c r="T684" s="12"/>
    </row>
    <row r="685" spans="5:20" ht="13" x14ac:dyDescent="0.15">
      <c r="E685" s="3"/>
      <c r="F685" s="6"/>
      <c r="G685" s="6"/>
      <c r="H685" s="6"/>
      <c r="I685" s="10"/>
      <c r="J685" s="10"/>
      <c r="K685" s="10"/>
      <c r="Q685" s="12"/>
      <c r="R685" s="12"/>
      <c r="S685" s="12"/>
      <c r="T685" s="12"/>
    </row>
    <row r="686" spans="5:20" ht="13" x14ac:dyDescent="0.15">
      <c r="E686" s="3"/>
      <c r="F686" s="6"/>
      <c r="G686" s="6"/>
      <c r="H686" s="6"/>
      <c r="I686" s="10"/>
      <c r="J686" s="10"/>
      <c r="K686" s="10"/>
      <c r="Q686" s="12"/>
      <c r="R686" s="12"/>
      <c r="S686" s="12"/>
      <c r="T686" s="12"/>
    </row>
    <row r="687" spans="5:20" ht="13" x14ac:dyDescent="0.15">
      <c r="E687" s="3"/>
      <c r="F687" s="6"/>
      <c r="G687" s="6"/>
      <c r="H687" s="6"/>
      <c r="I687" s="10"/>
      <c r="J687" s="10"/>
      <c r="K687" s="10"/>
      <c r="Q687" s="12"/>
      <c r="R687" s="12"/>
      <c r="S687" s="12"/>
      <c r="T687" s="12"/>
    </row>
    <row r="688" spans="5:20" ht="13" x14ac:dyDescent="0.15">
      <c r="E688" s="3"/>
      <c r="F688" s="6"/>
      <c r="G688" s="6"/>
      <c r="H688" s="6"/>
      <c r="I688" s="10"/>
      <c r="J688" s="10"/>
      <c r="K688" s="10"/>
      <c r="Q688" s="12"/>
      <c r="R688" s="12"/>
      <c r="S688" s="12"/>
      <c r="T688" s="12"/>
    </row>
    <row r="689" spans="5:20" ht="13" x14ac:dyDescent="0.15">
      <c r="E689" s="3"/>
      <c r="F689" s="6"/>
      <c r="G689" s="6"/>
      <c r="H689" s="6"/>
      <c r="I689" s="10"/>
      <c r="J689" s="10"/>
      <c r="K689" s="10"/>
      <c r="Q689" s="12"/>
      <c r="R689" s="12"/>
      <c r="S689" s="12"/>
      <c r="T689" s="12"/>
    </row>
    <row r="690" spans="5:20" ht="13" x14ac:dyDescent="0.15">
      <c r="E690" s="3"/>
      <c r="F690" s="6"/>
      <c r="G690" s="6"/>
      <c r="H690" s="6"/>
      <c r="I690" s="10"/>
      <c r="J690" s="10"/>
      <c r="K690" s="10"/>
      <c r="Q690" s="12"/>
      <c r="R690" s="12"/>
      <c r="S690" s="12"/>
      <c r="T690" s="12"/>
    </row>
    <row r="691" spans="5:20" ht="13" x14ac:dyDescent="0.15">
      <c r="E691" s="3"/>
      <c r="F691" s="6"/>
      <c r="G691" s="6"/>
      <c r="H691" s="6"/>
      <c r="I691" s="10"/>
      <c r="J691" s="10"/>
      <c r="K691" s="10"/>
      <c r="Q691" s="12"/>
      <c r="R691" s="12"/>
      <c r="S691" s="12"/>
      <c r="T691" s="12"/>
    </row>
    <row r="692" spans="5:20" ht="13" x14ac:dyDescent="0.15">
      <c r="E692" s="3"/>
      <c r="F692" s="6"/>
      <c r="G692" s="6"/>
      <c r="H692" s="6"/>
      <c r="I692" s="10"/>
      <c r="J692" s="10"/>
      <c r="K692" s="10"/>
      <c r="Q692" s="12"/>
      <c r="R692" s="12"/>
      <c r="S692" s="12"/>
      <c r="T692" s="12"/>
    </row>
    <row r="693" spans="5:20" ht="13" x14ac:dyDescent="0.15">
      <c r="E693" s="3"/>
      <c r="F693" s="6"/>
      <c r="G693" s="6"/>
      <c r="H693" s="6"/>
      <c r="I693" s="10"/>
      <c r="J693" s="10"/>
      <c r="K693" s="10"/>
      <c r="Q693" s="12"/>
      <c r="R693" s="12"/>
      <c r="S693" s="12"/>
      <c r="T693" s="12"/>
    </row>
    <row r="694" spans="5:20" ht="13" x14ac:dyDescent="0.15">
      <c r="E694" s="3"/>
      <c r="F694" s="6"/>
      <c r="G694" s="6"/>
      <c r="H694" s="6"/>
      <c r="I694" s="10"/>
      <c r="J694" s="10"/>
      <c r="K694" s="10"/>
      <c r="Q694" s="12"/>
      <c r="R694" s="12"/>
      <c r="S694" s="12"/>
      <c r="T694" s="12"/>
    </row>
    <row r="695" spans="5:20" ht="13" x14ac:dyDescent="0.15">
      <c r="E695" s="3"/>
      <c r="F695" s="6"/>
      <c r="G695" s="6"/>
      <c r="H695" s="6"/>
      <c r="I695" s="10"/>
      <c r="J695" s="10"/>
      <c r="K695" s="10"/>
      <c r="Q695" s="12"/>
      <c r="R695" s="12"/>
      <c r="S695" s="12"/>
      <c r="T695" s="12"/>
    </row>
    <row r="696" spans="5:20" ht="13" x14ac:dyDescent="0.15">
      <c r="E696" s="3"/>
      <c r="F696" s="6"/>
      <c r="G696" s="6"/>
      <c r="H696" s="6"/>
      <c r="I696" s="10"/>
      <c r="J696" s="10"/>
      <c r="K696" s="10"/>
      <c r="Q696" s="12"/>
      <c r="R696" s="12"/>
      <c r="S696" s="12"/>
      <c r="T696" s="12"/>
    </row>
    <row r="697" spans="5:20" ht="13" x14ac:dyDescent="0.15">
      <c r="E697" s="3"/>
      <c r="F697" s="6"/>
      <c r="G697" s="6"/>
      <c r="H697" s="6"/>
      <c r="I697" s="10"/>
      <c r="J697" s="10"/>
      <c r="K697" s="10"/>
      <c r="Q697" s="12"/>
      <c r="R697" s="12"/>
      <c r="S697" s="12"/>
      <c r="T697" s="12"/>
    </row>
    <row r="698" spans="5:20" ht="13" x14ac:dyDescent="0.15">
      <c r="E698" s="3"/>
      <c r="F698" s="6"/>
      <c r="G698" s="6"/>
      <c r="H698" s="6"/>
      <c r="I698" s="10"/>
      <c r="J698" s="10"/>
      <c r="K698" s="10"/>
      <c r="Q698" s="12"/>
      <c r="R698" s="12"/>
      <c r="S698" s="12"/>
      <c r="T698" s="12"/>
    </row>
    <row r="699" spans="5:20" ht="13" x14ac:dyDescent="0.15">
      <c r="E699" s="3"/>
      <c r="F699" s="6"/>
      <c r="G699" s="6"/>
      <c r="H699" s="6"/>
      <c r="I699" s="10"/>
      <c r="J699" s="10"/>
      <c r="K699" s="10"/>
      <c r="Q699" s="12"/>
      <c r="R699" s="12"/>
      <c r="S699" s="12"/>
      <c r="T699" s="12"/>
    </row>
    <row r="700" spans="5:20" ht="13" x14ac:dyDescent="0.15">
      <c r="E700" s="3"/>
      <c r="F700" s="6"/>
      <c r="G700" s="6"/>
      <c r="H700" s="6"/>
      <c r="I700" s="10"/>
      <c r="J700" s="10"/>
      <c r="K700" s="10"/>
      <c r="Q700" s="12"/>
      <c r="R700" s="12"/>
      <c r="S700" s="12"/>
      <c r="T700" s="12"/>
    </row>
    <row r="701" spans="5:20" ht="13" x14ac:dyDescent="0.15">
      <c r="E701" s="3"/>
      <c r="F701" s="6"/>
      <c r="G701" s="6"/>
      <c r="H701" s="6"/>
      <c r="I701" s="10"/>
      <c r="J701" s="10"/>
      <c r="K701" s="10"/>
      <c r="Q701" s="12"/>
      <c r="R701" s="12"/>
      <c r="S701" s="12"/>
      <c r="T701" s="12"/>
    </row>
    <row r="702" spans="5:20" ht="13" x14ac:dyDescent="0.15">
      <c r="E702" s="3"/>
      <c r="F702" s="6"/>
      <c r="G702" s="6"/>
      <c r="H702" s="6"/>
      <c r="I702" s="10"/>
      <c r="J702" s="10"/>
      <c r="K702" s="10"/>
      <c r="Q702" s="12"/>
      <c r="R702" s="12"/>
      <c r="S702" s="12"/>
      <c r="T702" s="12"/>
    </row>
    <row r="703" spans="5:20" ht="13" x14ac:dyDescent="0.15">
      <c r="E703" s="3"/>
      <c r="F703" s="6"/>
      <c r="G703" s="6"/>
      <c r="H703" s="6"/>
      <c r="I703" s="10"/>
      <c r="J703" s="10"/>
      <c r="K703" s="10"/>
      <c r="Q703" s="12"/>
      <c r="R703" s="12"/>
      <c r="S703" s="12"/>
      <c r="T703" s="12"/>
    </row>
    <row r="704" spans="5:20" ht="13" x14ac:dyDescent="0.15">
      <c r="E704" s="3"/>
      <c r="F704" s="6"/>
      <c r="G704" s="6"/>
      <c r="H704" s="6"/>
      <c r="I704" s="10"/>
      <c r="J704" s="10"/>
      <c r="K704" s="10"/>
      <c r="Q704" s="12"/>
      <c r="R704" s="12"/>
      <c r="S704" s="12"/>
      <c r="T704" s="12"/>
    </row>
    <row r="705" spans="5:20" ht="13" x14ac:dyDescent="0.15">
      <c r="E705" s="3"/>
      <c r="F705" s="6"/>
      <c r="G705" s="6"/>
      <c r="H705" s="6"/>
      <c r="I705" s="10"/>
      <c r="J705" s="10"/>
      <c r="K705" s="10"/>
      <c r="Q705" s="12"/>
      <c r="R705" s="12"/>
      <c r="S705" s="12"/>
      <c r="T705" s="12"/>
    </row>
    <row r="706" spans="5:20" ht="13" x14ac:dyDescent="0.15">
      <c r="E706" s="3"/>
      <c r="F706" s="6"/>
      <c r="G706" s="6"/>
      <c r="H706" s="6"/>
      <c r="I706" s="10"/>
      <c r="J706" s="10"/>
      <c r="K706" s="10"/>
      <c r="Q706" s="12"/>
      <c r="R706" s="12"/>
      <c r="S706" s="12"/>
      <c r="T706" s="12"/>
    </row>
    <row r="707" spans="5:20" ht="13" x14ac:dyDescent="0.15">
      <c r="E707" s="3"/>
      <c r="F707" s="6"/>
      <c r="G707" s="6"/>
      <c r="H707" s="6"/>
      <c r="I707" s="10"/>
      <c r="J707" s="10"/>
      <c r="K707" s="10"/>
      <c r="Q707" s="12"/>
      <c r="R707" s="12"/>
      <c r="S707" s="12"/>
      <c r="T707" s="12"/>
    </row>
    <row r="708" spans="5:20" ht="13" x14ac:dyDescent="0.15">
      <c r="E708" s="3"/>
      <c r="F708" s="6"/>
      <c r="G708" s="6"/>
      <c r="H708" s="6"/>
      <c r="I708" s="10"/>
      <c r="J708" s="10"/>
      <c r="K708" s="10"/>
      <c r="Q708" s="12"/>
      <c r="R708" s="12"/>
      <c r="S708" s="12"/>
      <c r="T708" s="12"/>
    </row>
    <row r="709" spans="5:20" ht="13" x14ac:dyDescent="0.15">
      <c r="E709" s="3"/>
      <c r="F709" s="6"/>
      <c r="G709" s="6"/>
      <c r="H709" s="6"/>
      <c r="I709" s="10"/>
      <c r="J709" s="10"/>
      <c r="K709" s="10"/>
      <c r="Q709" s="12"/>
      <c r="R709" s="12"/>
      <c r="S709" s="12"/>
      <c r="T709" s="12"/>
    </row>
    <row r="710" spans="5:20" ht="13" x14ac:dyDescent="0.15">
      <c r="E710" s="3"/>
      <c r="F710" s="6"/>
      <c r="G710" s="6"/>
      <c r="H710" s="6"/>
      <c r="I710" s="10"/>
      <c r="J710" s="10"/>
      <c r="K710" s="10"/>
      <c r="Q710" s="12"/>
      <c r="R710" s="12"/>
      <c r="S710" s="12"/>
      <c r="T710" s="12"/>
    </row>
    <row r="711" spans="5:20" ht="13" x14ac:dyDescent="0.15">
      <c r="E711" s="3"/>
      <c r="F711" s="6"/>
      <c r="G711" s="6"/>
      <c r="H711" s="6"/>
      <c r="I711" s="10"/>
      <c r="J711" s="10"/>
      <c r="K711" s="10"/>
      <c r="Q711" s="12"/>
      <c r="R711" s="12"/>
      <c r="S711" s="12"/>
      <c r="T711" s="12"/>
    </row>
    <row r="712" spans="5:20" ht="13" x14ac:dyDescent="0.15">
      <c r="E712" s="3"/>
      <c r="F712" s="6"/>
      <c r="G712" s="6"/>
      <c r="H712" s="6"/>
      <c r="I712" s="10"/>
      <c r="J712" s="10"/>
      <c r="K712" s="10"/>
      <c r="Q712" s="12"/>
      <c r="R712" s="12"/>
      <c r="S712" s="12"/>
      <c r="T712" s="12"/>
    </row>
    <row r="713" spans="5:20" ht="13" x14ac:dyDescent="0.15">
      <c r="E713" s="3"/>
      <c r="F713" s="6"/>
      <c r="G713" s="6"/>
      <c r="H713" s="6"/>
      <c r="I713" s="10"/>
      <c r="J713" s="10"/>
      <c r="K713" s="10"/>
      <c r="Q713" s="12"/>
      <c r="R713" s="12"/>
      <c r="S713" s="12"/>
      <c r="T713" s="12"/>
    </row>
    <row r="714" spans="5:20" ht="13" x14ac:dyDescent="0.15">
      <c r="E714" s="3"/>
      <c r="F714" s="6"/>
      <c r="G714" s="6"/>
      <c r="H714" s="6"/>
      <c r="I714" s="10"/>
      <c r="J714" s="10"/>
      <c r="K714" s="10"/>
      <c r="Q714" s="12"/>
      <c r="R714" s="12"/>
      <c r="S714" s="12"/>
      <c r="T714" s="12"/>
    </row>
    <row r="715" spans="5:20" ht="13" x14ac:dyDescent="0.15">
      <c r="E715" s="3"/>
      <c r="F715" s="6"/>
      <c r="G715" s="6"/>
      <c r="H715" s="6"/>
      <c r="I715" s="10"/>
      <c r="J715" s="10"/>
      <c r="K715" s="10"/>
      <c r="Q715" s="12"/>
      <c r="R715" s="12"/>
      <c r="S715" s="12"/>
      <c r="T715" s="12"/>
    </row>
    <row r="716" spans="5:20" ht="13" x14ac:dyDescent="0.15">
      <c r="E716" s="3"/>
      <c r="F716" s="6"/>
      <c r="G716" s="6"/>
      <c r="H716" s="6"/>
      <c r="I716" s="10"/>
      <c r="J716" s="10"/>
      <c r="K716" s="10"/>
      <c r="Q716" s="12"/>
      <c r="R716" s="12"/>
      <c r="S716" s="12"/>
      <c r="T716" s="12"/>
    </row>
    <row r="717" spans="5:20" ht="13" x14ac:dyDescent="0.15">
      <c r="E717" s="3"/>
      <c r="F717" s="6"/>
      <c r="G717" s="6"/>
      <c r="H717" s="6"/>
      <c r="I717" s="10"/>
      <c r="J717" s="10"/>
      <c r="K717" s="10"/>
      <c r="Q717" s="12"/>
      <c r="R717" s="12"/>
      <c r="S717" s="12"/>
      <c r="T717" s="12"/>
    </row>
    <row r="718" spans="5:20" ht="13" x14ac:dyDescent="0.15">
      <c r="E718" s="3"/>
      <c r="F718" s="6"/>
      <c r="G718" s="6"/>
      <c r="H718" s="6"/>
      <c r="I718" s="10"/>
      <c r="J718" s="10"/>
      <c r="K718" s="10"/>
      <c r="Q718" s="12"/>
      <c r="R718" s="12"/>
      <c r="S718" s="12"/>
      <c r="T718" s="12"/>
    </row>
    <row r="719" spans="5:20" ht="13" x14ac:dyDescent="0.15">
      <c r="E719" s="3"/>
      <c r="F719" s="6"/>
      <c r="G719" s="6"/>
      <c r="H719" s="6"/>
      <c r="I719" s="10"/>
      <c r="J719" s="10"/>
      <c r="K719" s="10"/>
      <c r="Q719" s="12"/>
      <c r="R719" s="12"/>
      <c r="S719" s="12"/>
      <c r="T719" s="12"/>
    </row>
    <row r="720" spans="5:20" ht="13" x14ac:dyDescent="0.15">
      <c r="E720" s="3"/>
      <c r="F720" s="6"/>
      <c r="G720" s="6"/>
      <c r="H720" s="6"/>
      <c r="I720" s="10"/>
      <c r="J720" s="10"/>
      <c r="K720" s="10"/>
      <c r="Q720" s="12"/>
      <c r="R720" s="12"/>
      <c r="S720" s="12"/>
      <c r="T720" s="12"/>
    </row>
    <row r="721" spans="5:20" ht="13" x14ac:dyDescent="0.15">
      <c r="E721" s="3"/>
      <c r="F721" s="6"/>
      <c r="G721" s="6"/>
      <c r="H721" s="6"/>
      <c r="I721" s="10"/>
      <c r="J721" s="10"/>
      <c r="K721" s="10"/>
      <c r="Q721" s="12"/>
      <c r="R721" s="12"/>
      <c r="S721" s="12"/>
      <c r="T721" s="12"/>
    </row>
    <row r="722" spans="5:20" ht="13" x14ac:dyDescent="0.15">
      <c r="E722" s="3"/>
      <c r="F722" s="6"/>
      <c r="G722" s="6"/>
      <c r="H722" s="6"/>
      <c r="I722" s="10"/>
      <c r="J722" s="10"/>
      <c r="K722" s="10"/>
      <c r="Q722" s="12"/>
      <c r="R722" s="12"/>
      <c r="S722" s="12"/>
      <c r="T722" s="12"/>
    </row>
    <row r="723" spans="5:20" ht="13" x14ac:dyDescent="0.15">
      <c r="E723" s="3"/>
      <c r="F723" s="6"/>
      <c r="G723" s="6"/>
      <c r="H723" s="6"/>
      <c r="I723" s="10"/>
      <c r="J723" s="10"/>
      <c r="K723" s="10"/>
      <c r="Q723" s="12"/>
      <c r="R723" s="12"/>
      <c r="S723" s="12"/>
      <c r="T723" s="12"/>
    </row>
    <row r="724" spans="5:20" ht="13" x14ac:dyDescent="0.15">
      <c r="E724" s="3"/>
      <c r="F724" s="6"/>
      <c r="G724" s="6"/>
      <c r="H724" s="6"/>
      <c r="I724" s="10"/>
      <c r="J724" s="10"/>
      <c r="K724" s="10"/>
      <c r="Q724" s="12"/>
      <c r="R724" s="12"/>
      <c r="S724" s="12"/>
      <c r="T724" s="12"/>
    </row>
    <row r="725" spans="5:20" ht="13" x14ac:dyDescent="0.15">
      <c r="E725" s="3"/>
      <c r="F725" s="6"/>
      <c r="G725" s="6"/>
      <c r="H725" s="6"/>
      <c r="I725" s="10"/>
      <c r="J725" s="10"/>
      <c r="K725" s="10"/>
      <c r="Q725" s="12"/>
      <c r="R725" s="12"/>
      <c r="S725" s="12"/>
      <c r="T725" s="12"/>
    </row>
    <row r="726" spans="5:20" ht="13" x14ac:dyDescent="0.15">
      <c r="E726" s="3"/>
      <c r="F726" s="6"/>
      <c r="G726" s="6"/>
      <c r="H726" s="6"/>
      <c r="I726" s="10"/>
      <c r="J726" s="10"/>
      <c r="K726" s="10"/>
      <c r="Q726" s="12"/>
      <c r="R726" s="12"/>
      <c r="S726" s="12"/>
      <c r="T726" s="12"/>
    </row>
    <row r="727" spans="5:20" ht="13" x14ac:dyDescent="0.15">
      <c r="E727" s="3"/>
      <c r="F727" s="6"/>
      <c r="G727" s="6"/>
      <c r="H727" s="6"/>
      <c r="I727" s="10"/>
      <c r="J727" s="10"/>
      <c r="K727" s="10"/>
      <c r="Q727" s="12"/>
      <c r="R727" s="12"/>
      <c r="S727" s="12"/>
      <c r="T727" s="12"/>
    </row>
    <row r="728" spans="5:20" ht="13" x14ac:dyDescent="0.15">
      <c r="E728" s="3"/>
      <c r="F728" s="6"/>
      <c r="G728" s="6"/>
      <c r="H728" s="6"/>
      <c r="I728" s="10"/>
      <c r="J728" s="10"/>
      <c r="K728" s="10"/>
      <c r="Q728" s="12"/>
      <c r="R728" s="12"/>
      <c r="S728" s="12"/>
      <c r="T728" s="12"/>
    </row>
    <row r="729" spans="5:20" ht="13" x14ac:dyDescent="0.15">
      <c r="E729" s="3"/>
      <c r="F729" s="6"/>
      <c r="G729" s="6"/>
      <c r="H729" s="6"/>
      <c r="I729" s="10"/>
      <c r="J729" s="10"/>
      <c r="K729" s="10"/>
      <c r="Q729" s="12"/>
      <c r="R729" s="12"/>
      <c r="S729" s="12"/>
      <c r="T729" s="12"/>
    </row>
    <row r="730" spans="5:20" ht="13" x14ac:dyDescent="0.15">
      <c r="E730" s="3"/>
      <c r="F730" s="6"/>
      <c r="G730" s="6"/>
      <c r="H730" s="6"/>
      <c r="I730" s="10"/>
      <c r="J730" s="10"/>
      <c r="K730" s="10"/>
      <c r="Q730" s="12"/>
      <c r="R730" s="12"/>
      <c r="S730" s="12"/>
      <c r="T730" s="12"/>
    </row>
    <row r="731" spans="5:20" ht="13" x14ac:dyDescent="0.15">
      <c r="E731" s="3"/>
      <c r="F731" s="6"/>
      <c r="G731" s="6"/>
      <c r="H731" s="6"/>
      <c r="I731" s="10"/>
      <c r="J731" s="10"/>
      <c r="K731" s="10"/>
      <c r="Q731" s="12"/>
      <c r="R731" s="12"/>
      <c r="S731" s="12"/>
      <c r="T731" s="12"/>
    </row>
    <row r="732" spans="5:20" ht="13" x14ac:dyDescent="0.15">
      <c r="E732" s="3"/>
      <c r="F732" s="6"/>
      <c r="G732" s="6"/>
      <c r="H732" s="6"/>
      <c r="I732" s="10"/>
      <c r="J732" s="10"/>
      <c r="K732" s="10"/>
      <c r="Q732" s="12"/>
      <c r="R732" s="12"/>
      <c r="S732" s="12"/>
      <c r="T732" s="12"/>
    </row>
    <row r="733" spans="5:20" ht="13" x14ac:dyDescent="0.15">
      <c r="E733" s="3"/>
      <c r="F733" s="6"/>
      <c r="G733" s="6"/>
      <c r="H733" s="6"/>
      <c r="I733" s="10"/>
      <c r="J733" s="10"/>
      <c r="K733" s="10"/>
      <c r="Q733" s="12"/>
      <c r="R733" s="12"/>
      <c r="S733" s="12"/>
      <c r="T733" s="12"/>
    </row>
    <row r="734" spans="5:20" ht="13" x14ac:dyDescent="0.15">
      <c r="E734" s="3"/>
      <c r="F734" s="6"/>
      <c r="G734" s="6"/>
      <c r="H734" s="6"/>
      <c r="I734" s="10"/>
      <c r="J734" s="10"/>
      <c r="K734" s="10"/>
      <c r="Q734" s="12"/>
      <c r="R734" s="12"/>
      <c r="S734" s="12"/>
      <c r="T734" s="12"/>
    </row>
    <row r="735" spans="5:20" ht="13" x14ac:dyDescent="0.15">
      <c r="E735" s="3"/>
      <c r="F735" s="6"/>
      <c r="G735" s="6"/>
      <c r="H735" s="6"/>
      <c r="I735" s="10"/>
      <c r="J735" s="10"/>
      <c r="K735" s="10"/>
      <c r="Q735" s="12"/>
      <c r="R735" s="12"/>
      <c r="S735" s="12"/>
      <c r="T735" s="12"/>
    </row>
    <row r="736" spans="5:20" ht="13" x14ac:dyDescent="0.15">
      <c r="E736" s="3"/>
      <c r="F736" s="6"/>
      <c r="G736" s="6"/>
      <c r="H736" s="6"/>
      <c r="I736" s="10"/>
      <c r="J736" s="10"/>
      <c r="K736" s="10"/>
      <c r="Q736" s="12"/>
      <c r="R736" s="12"/>
      <c r="S736" s="12"/>
      <c r="T736" s="12"/>
    </row>
    <row r="737" spans="5:20" ht="13" x14ac:dyDescent="0.15">
      <c r="E737" s="3"/>
      <c r="F737" s="6"/>
      <c r="G737" s="6"/>
      <c r="H737" s="6"/>
      <c r="I737" s="10"/>
      <c r="J737" s="10"/>
      <c r="K737" s="10"/>
      <c r="Q737" s="12"/>
      <c r="R737" s="12"/>
      <c r="S737" s="12"/>
      <c r="T737" s="12"/>
    </row>
    <row r="738" spans="5:20" ht="13" x14ac:dyDescent="0.15">
      <c r="E738" s="3"/>
      <c r="F738" s="6"/>
      <c r="G738" s="6"/>
      <c r="H738" s="6"/>
      <c r="I738" s="10"/>
      <c r="J738" s="10"/>
      <c r="K738" s="10"/>
      <c r="Q738" s="12"/>
      <c r="R738" s="12"/>
      <c r="S738" s="12"/>
      <c r="T738" s="12"/>
    </row>
    <row r="739" spans="5:20" ht="13" x14ac:dyDescent="0.15">
      <c r="E739" s="3"/>
      <c r="F739" s="6"/>
      <c r="G739" s="6"/>
      <c r="H739" s="6"/>
      <c r="I739" s="10"/>
      <c r="J739" s="10"/>
      <c r="K739" s="10"/>
      <c r="Q739" s="12"/>
      <c r="R739" s="12"/>
      <c r="S739" s="12"/>
      <c r="T739" s="12"/>
    </row>
    <row r="740" spans="5:20" ht="13" x14ac:dyDescent="0.15">
      <c r="E740" s="3"/>
      <c r="F740" s="6"/>
      <c r="G740" s="6"/>
      <c r="H740" s="6"/>
      <c r="I740" s="10"/>
      <c r="J740" s="10"/>
      <c r="K740" s="10"/>
      <c r="Q740" s="12"/>
      <c r="R740" s="12"/>
      <c r="S740" s="12"/>
      <c r="T740" s="12"/>
    </row>
    <row r="741" spans="5:20" ht="13" x14ac:dyDescent="0.15">
      <c r="E741" s="3"/>
      <c r="F741" s="6"/>
      <c r="G741" s="6"/>
      <c r="H741" s="6"/>
      <c r="I741" s="10"/>
      <c r="J741" s="10"/>
      <c r="K741" s="10"/>
      <c r="Q741" s="12"/>
      <c r="R741" s="12"/>
      <c r="S741" s="12"/>
      <c r="T741" s="12"/>
    </row>
    <row r="742" spans="5:20" ht="13" x14ac:dyDescent="0.15">
      <c r="E742" s="3"/>
      <c r="F742" s="6"/>
      <c r="G742" s="6"/>
      <c r="H742" s="6"/>
      <c r="I742" s="10"/>
      <c r="J742" s="10"/>
      <c r="K742" s="10"/>
      <c r="Q742" s="12"/>
      <c r="R742" s="12"/>
      <c r="S742" s="12"/>
      <c r="T742" s="12"/>
    </row>
    <row r="743" spans="5:20" ht="13" x14ac:dyDescent="0.15">
      <c r="E743" s="3"/>
      <c r="F743" s="6"/>
      <c r="G743" s="6"/>
      <c r="H743" s="6"/>
      <c r="I743" s="10"/>
      <c r="J743" s="10"/>
      <c r="K743" s="10"/>
      <c r="Q743" s="12"/>
      <c r="R743" s="12"/>
      <c r="S743" s="12"/>
      <c r="T743" s="12"/>
    </row>
    <row r="744" spans="5:20" ht="13" x14ac:dyDescent="0.15">
      <c r="E744" s="3"/>
      <c r="F744" s="6"/>
      <c r="G744" s="6"/>
      <c r="H744" s="6"/>
      <c r="I744" s="10"/>
      <c r="J744" s="10"/>
      <c r="K744" s="10"/>
      <c r="Q744" s="12"/>
      <c r="R744" s="12"/>
      <c r="S744" s="12"/>
      <c r="T744" s="12"/>
    </row>
    <row r="745" spans="5:20" ht="13" x14ac:dyDescent="0.15">
      <c r="E745" s="3"/>
      <c r="F745" s="6"/>
      <c r="G745" s="6"/>
      <c r="H745" s="6"/>
      <c r="I745" s="10"/>
      <c r="J745" s="10"/>
      <c r="K745" s="10"/>
      <c r="Q745" s="12"/>
      <c r="R745" s="12"/>
      <c r="S745" s="12"/>
      <c r="T745" s="12"/>
    </row>
    <row r="746" spans="5:20" ht="13" x14ac:dyDescent="0.15">
      <c r="E746" s="3"/>
      <c r="F746" s="6"/>
      <c r="G746" s="6"/>
      <c r="H746" s="6"/>
      <c r="I746" s="10"/>
      <c r="J746" s="10"/>
      <c r="K746" s="10"/>
      <c r="Q746" s="12"/>
      <c r="R746" s="12"/>
      <c r="S746" s="12"/>
      <c r="T746" s="12"/>
    </row>
    <row r="747" spans="5:20" ht="13" x14ac:dyDescent="0.15">
      <c r="E747" s="3"/>
      <c r="F747" s="6"/>
      <c r="G747" s="6"/>
      <c r="H747" s="6"/>
      <c r="I747" s="10"/>
      <c r="J747" s="10"/>
      <c r="K747" s="10"/>
      <c r="Q747" s="12"/>
      <c r="R747" s="12"/>
      <c r="S747" s="12"/>
      <c r="T747" s="12"/>
    </row>
    <row r="748" spans="5:20" ht="13" x14ac:dyDescent="0.15">
      <c r="E748" s="3"/>
      <c r="F748" s="6"/>
      <c r="G748" s="6"/>
      <c r="H748" s="6"/>
      <c r="I748" s="10"/>
      <c r="J748" s="10"/>
      <c r="K748" s="10"/>
      <c r="Q748" s="12"/>
      <c r="R748" s="12"/>
      <c r="S748" s="12"/>
      <c r="T748" s="12"/>
    </row>
    <row r="749" spans="5:20" ht="13" x14ac:dyDescent="0.15">
      <c r="E749" s="3"/>
      <c r="F749" s="6"/>
      <c r="G749" s="6"/>
      <c r="H749" s="6"/>
      <c r="I749" s="10"/>
      <c r="J749" s="10"/>
      <c r="K749" s="10"/>
      <c r="Q749" s="12"/>
      <c r="R749" s="12"/>
      <c r="S749" s="12"/>
      <c r="T749" s="12"/>
    </row>
    <row r="750" spans="5:20" ht="13" x14ac:dyDescent="0.15">
      <c r="E750" s="3"/>
      <c r="F750" s="6"/>
      <c r="G750" s="6"/>
      <c r="H750" s="6"/>
      <c r="I750" s="10"/>
      <c r="J750" s="10"/>
      <c r="K750" s="10"/>
      <c r="Q750" s="12"/>
      <c r="R750" s="12"/>
      <c r="S750" s="12"/>
      <c r="T750" s="12"/>
    </row>
    <row r="751" spans="5:20" ht="13" x14ac:dyDescent="0.15">
      <c r="E751" s="3"/>
      <c r="F751" s="6"/>
      <c r="G751" s="6"/>
      <c r="H751" s="6"/>
      <c r="I751" s="10"/>
      <c r="J751" s="10"/>
      <c r="K751" s="10"/>
      <c r="Q751" s="12"/>
      <c r="R751" s="12"/>
      <c r="S751" s="12"/>
      <c r="T751" s="12"/>
    </row>
    <row r="752" spans="5:20" ht="13" x14ac:dyDescent="0.15">
      <c r="E752" s="3"/>
      <c r="F752" s="6"/>
      <c r="G752" s="6"/>
      <c r="H752" s="6"/>
      <c r="I752" s="10"/>
      <c r="J752" s="10"/>
      <c r="K752" s="10"/>
      <c r="Q752" s="12"/>
      <c r="R752" s="12"/>
      <c r="S752" s="12"/>
      <c r="T752" s="12"/>
    </row>
    <row r="753" spans="5:20" ht="13" x14ac:dyDescent="0.15">
      <c r="E753" s="3"/>
      <c r="F753" s="6"/>
      <c r="G753" s="6"/>
      <c r="H753" s="6"/>
      <c r="I753" s="10"/>
      <c r="J753" s="10"/>
      <c r="K753" s="10"/>
      <c r="Q753" s="12"/>
      <c r="R753" s="12"/>
      <c r="S753" s="12"/>
      <c r="T753" s="12"/>
    </row>
    <row r="754" spans="5:20" ht="13" x14ac:dyDescent="0.15">
      <c r="E754" s="3"/>
      <c r="F754" s="6"/>
      <c r="G754" s="6"/>
      <c r="H754" s="6"/>
      <c r="I754" s="10"/>
      <c r="J754" s="10"/>
      <c r="K754" s="10"/>
      <c r="Q754" s="12"/>
      <c r="R754" s="12"/>
      <c r="S754" s="12"/>
      <c r="T754" s="12"/>
    </row>
    <row r="755" spans="5:20" ht="13" x14ac:dyDescent="0.15">
      <c r="E755" s="3"/>
      <c r="F755" s="6"/>
      <c r="G755" s="6"/>
      <c r="H755" s="6"/>
      <c r="I755" s="10"/>
      <c r="J755" s="10"/>
      <c r="K755" s="10"/>
      <c r="Q755" s="12"/>
      <c r="R755" s="12"/>
      <c r="S755" s="12"/>
      <c r="T755" s="12"/>
    </row>
    <row r="756" spans="5:20" ht="13" x14ac:dyDescent="0.15">
      <c r="E756" s="3"/>
      <c r="F756" s="6"/>
      <c r="G756" s="6"/>
      <c r="H756" s="6"/>
      <c r="I756" s="10"/>
      <c r="J756" s="10"/>
      <c r="K756" s="10"/>
      <c r="Q756" s="12"/>
      <c r="R756" s="12"/>
      <c r="S756" s="12"/>
      <c r="T756" s="12"/>
    </row>
    <row r="757" spans="5:20" ht="13" x14ac:dyDescent="0.15">
      <c r="E757" s="3"/>
      <c r="F757" s="6"/>
      <c r="G757" s="6"/>
      <c r="H757" s="6"/>
      <c r="I757" s="10"/>
      <c r="J757" s="10"/>
      <c r="K757" s="10"/>
      <c r="Q757" s="12"/>
      <c r="R757" s="12"/>
      <c r="S757" s="12"/>
      <c r="T757" s="12"/>
    </row>
    <row r="758" spans="5:20" ht="13" x14ac:dyDescent="0.15">
      <c r="E758" s="3"/>
      <c r="F758" s="6"/>
      <c r="G758" s="6"/>
      <c r="H758" s="6"/>
      <c r="I758" s="10"/>
      <c r="J758" s="10"/>
      <c r="K758" s="10"/>
      <c r="Q758" s="12"/>
      <c r="R758" s="12"/>
      <c r="S758" s="12"/>
      <c r="T758" s="12"/>
    </row>
    <row r="759" spans="5:20" ht="13" x14ac:dyDescent="0.15">
      <c r="E759" s="3"/>
      <c r="F759" s="6"/>
      <c r="G759" s="6"/>
      <c r="H759" s="6"/>
      <c r="I759" s="10"/>
      <c r="J759" s="10"/>
      <c r="K759" s="10"/>
      <c r="Q759" s="12"/>
      <c r="R759" s="12"/>
      <c r="S759" s="12"/>
      <c r="T759" s="12"/>
    </row>
    <row r="760" spans="5:20" ht="13" x14ac:dyDescent="0.15">
      <c r="E760" s="3"/>
      <c r="F760" s="6"/>
      <c r="G760" s="6"/>
      <c r="H760" s="6"/>
      <c r="I760" s="10"/>
      <c r="J760" s="10"/>
      <c r="K760" s="10"/>
      <c r="Q760" s="12"/>
      <c r="R760" s="12"/>
      <c r="S760" s="12"/>
      <c r="T760" s="12"/>
    </row>
    <row r="761" spans="5:20" ht="13" x14ac:dyDescent="0.15">
      <c r="E761" s="3"/>
      <c r="F761" s="6"/>
      <c r="G761" s="6"/>
      <c r="H761" s="6"/>
      <c r="I761" s="10"/>
      <c r="J761" s="10"/>
      <c r="K761" s="10"/>
      <c r="Q761" s="12"/>
      <c r="R761" s="12"/>
      <c r="S761" s="12"/>
      <c r="T761" s="12"/>
    </row>
    <row r="762" spans="5:20" ht="13" x14ac:dyDescent="0.15">
      <c r="E762" s="3"/>
      <c r="F762" s="6"/>
      <c r="G762" s="6"/>
      <c r="H762" s="6"/>
      <c r="I762" s="10"/>
      <c r="J762" s="10"/>
      <c r="K762" s="10"/>
      <c r="Q762" s="12"/>
      <c r="R762" s="12"/>
      <c r="S762" s="12"/>
      <c r="T762" s="12"/>
    </row>
    <row r="763" spans="5:20" ht="13" x14ac:dyDescent="0.15">
      <c r="E763" s="3"/>
      <c r="F763" s="6"/>
      <c r="G763" s="6"/>
      <c r="H763" s="6"/>
      <c r="I763" s="10"/>
      <c r="J763" s="10"/>
      <c r="K763" s="10"/>
      <c r="Q763" s="12"/>
      <c r="R763" s="12"/>
      <c r="S763" s="12"/>
      <c r="T763" s="12"/>
    </row>
    <row r="764" spans="5:20" ht="13" x14ac:dyDescent="0.15">
      <c r="E764" s="3"/>
      <c r="F764" s="6"/>
      <c r="G764" s="6"/>
      <c r="H764" s="6"/>
      <c r="I764" s="10"/>
      <c r="J764" s="10"/>
      <c r="K764" s="10"/>
      <c r="Q764" s="12"/>
      <c r="R764" s="12"/>
      <c r="S764" s="12"/>
      <c r="T764" s="12"/>
    </row>
    <row r="765" spans="5:20" ht="13" x14ac:dyDescent="0.15">
      <c r="E765" s="3"/>
      <c r="F765" s="6"/>
      <c r="G765" s="6"/>
      <c r="H765" s="6"/>
      <c r="I765" s="10"/>
      <c r="J765" s="10"/>
      <c r="K765" s="10"/>
      <c r="Q765" s="12"/>
      <c r="R765" s="12"/>
      <c r="S765" s="12"/>
      <c r="T765" s="12"/>
    </row>
    <row r="766" spans="5:20" ht="13" x14ac:dyDescent="0.15">
      <c r="E766" s="3"/>
      <c r="F766" s="6"/>
      <c r="G766" s="6"/>
      <c r="H766" s="6"/>
      <c r="I766" s="10"/>
      <c r="J766" s="10"/>
      <c r="K766" s="10"/>
      <c r="Q766" s="12"/>
      <c r="R766" s="12"/>
      <c r="S766" s="12"/>
      <c r="T766" s="12"/>
    </row>
    <row r="767" spans="5:20" ht="13" x14ac:dyDescent="0.15">
      <c r="E767" s="3"/>
      <c r="F767" s="6"/>
      <c r="G767" s="6"/>
      <c r="H767" s="6"/>
      <c r="I767" s="10"/>
      <c r="J767" s="10"/>
      <c r="K767" s="10"/>
      <c r="Q767" s="12"/>
      <c r="R767" s="12"/>
      <c r="S767" s="12"/>
      <c r="T767" s="12"/>
    </row>
    <row r="768" spans="5:20" ht="13" x14ac:dyDescent="0.15">
      <c r="E768" s="3"/>
      <c r="F768" s="6"/>
      <c r="G768" s="6"/>
      <c r="H768" s="6"/>
      <c r="I768" s="10"/>
      <c r="J768" s="10"/>
      <c r="K768" s="10"/>
      <c r="Q768" s="12"/>
      <c r="R768" s="12"/>
      <c r="S768" s="12"/>
      <c r="T768" s="12"/>
    </row>
    <row r="769" spans="5:20" ht="13" x14ac:dyDescent="0.15">
      <c r="E769" s="3"/>
      <c r="F769" s="6"/>
      <c r="G769" s="6"/>
      <c r="H769" s="6"/>
      <c r="I769" s="10"/>
      <c r="J769" s="10"/>
      <c r="K769" s="10"/>
      <c r="Q769" s="12"/>
      <c r="R769" s="12"/>
      <c r="S769" s="12"/>
      <c r="T769" s="12"/>
    </row>
    <row r="770" spans="5:20" ht="13" x14ac:dyDescent="0.15">
      <c r="E770" s="3"/>
      <c r="F770" s="6"/>
      <c r="G770" s="6"/>
      <c r="H770" s="6"/>
      <c r="I770" s="10"/>
      <c r="J770" s="10"/>
      <c r="K770" s="10"/>
      <c r="Q770" s="12"/>
      <c r="R770" s="12"/>
      <c r="S770" s="12"/>
      <c r="T770" s="12"/>
    </row>
    <row r="771" spans="5:20" ht="13" x14ac:dyDescent="0.15">
      <c r="E771" s="3"/>
      <c r="F771" s="6"/>
      <c r="G771" s="6"/>
      <c r="H771" s="6"/>
      <c r="I771" s="10"/>
      <c r="J771" s="10"/>
      <c r="K771" s="10"/>
      <c r="Q771" s="12"/>
      <c r="R771" s="12"/>
      <c r="S771" s="12"/>
      <c r="T771" s="12"/>
    </row>
    <row r="772" spans="5:20" ht="13" x14ac:dyDescent="0.15">
      <c r="E772" s="3"/>
      <c r="F772" s="6"/>
      <c r="G772" s="6"/>
      <c r="H772" s="6"/>
      <c r="I772" s="10"/>
      <c r="J772" s="10"/>
      <c r="K772" s="10"/>
      <c r="Q772" s="12"/>
      <c r="R772" s="12"/>
      <c r="S772" s="12"/>
      <c r="T772" s="12"/>
    </row>
    <row r="773" spans="5:20" ht="13" x14ac:dyDescent="0.15">
      <c r="E773" s="3"/>
      <c r="F773" s="6"/>
      <c r="G773" s="6"/>
      <c r="H773" s="6"/>
      <c r="I773" s="10"/>
      <c r="J773" s="10"/>
      <c r="K773" s="10"/>
      <c r="Q773" s="12"/>
      <c r="R773" s="12"/>
      <c r="S773" s="12"/>
      <c r="T773" s="12"/>
    </row>
    <row r="774" spans="5:20" ht="13" x14ac:dyDescent="0.15">
      <c r="E774" s="3"/>
      <c r="F774" s="6"/>
      <c r="G774" s="6"/>
      <c r="H774" s="6"/>
      <c r="I774" s="10"/>
      <c r="J774" s="10"/>
      <c r="K774" s="10"/>
      <c r="Q774" s="12"/>
      <c r="R774" s="12"/>
      <c r="S774" s="12"/>
      <c r="T774" s="12"/>
    </row>
    <row r="775" spans="5:20" ht="13" x14ac:dyDescent="0.15">
      <c r="E775" s="3"/>
      <c r="F775" s="6"/>
      <c r="G775" s="6"/>
      <c r="H775" s="6"/>
      <c r="I775" s="10"/>
      <c r="J775" s="10"/>
      <c r="K775" s="10"/>
      <c r="Q775" s="12"/>
      <c r="R775" s="12"/>
      <c r="S775" s="12"/>
      <c r="T775" s="12"/>
    </row>
    <row r="776" spans="5:20" ht="13" x14ac:dyDescent="0.15">
      <c r="E776" s="3"/>
      <c r="F776" s="6"/>
      <c r="G776" s="6"/>
      <c r="H776" s="6"/>
      <c r="I776" s="10"/>
      <c r="J776" s="10"/>
      <c r="K776" s="10"/>
      <c r="Q776" s="12"/>
      <c r="R776" s="12"/>
      <c r="S776" s="12"/>
      <c r="T776" s="12"/>
    </row>
    <row r="777" spans="5:20" ht="13" x14ac:dyDescent="0.15">
      <c r="E777" s="3"/>
      <c r="F777" s="6"/>
      <c r="G777" s="6"/>
      <c r="H777" s="6"/>
      <c r="I777" s="10"/>
      <c r="J777" s="10"/>
      <c r="K777" s="10"/>
      <c r="Q777" s="12"/>
      <c r="R777" s="12"/>
      <c r="S777" s="12"/>
      <c r="T777" s="12"/>
    </row>
    <row r="778" spans="5:20" ht="13" x14ac:dyDescent="0.15">
      <c r="E778" s="3"/>
      <c r="F778" s="6"/>
      <c r="G778" s="6"/>
      <c r="H778" s="6"/>
      <c r="I778" s="10"/>
      <c r="J778" s="10"/>
      <c r="K778" s="10"/>
      <c r="Q778" s="12"/>
      <c r="R778" s="12"/>
      <c r="S778" s="12"/>
      <c r="T778" s="12"/>
    </row>
    <row r="779" spans="5:20" ht="13" x14ac:dyDescent="0.15">
      <c r="E779" s="3"/>
      <c r="F779" s="6"/>
      <c r="G779" s="6"/>
      <c r="H779" s="6"/>
      <c r="I779" s="10"/>
      <c r="J779" s="10"/>
      <c r="K779" s="10"/>
      <c r="Q779" s="12"/>
      <c r="R779" s="12"/>
      <c r="S779" s="12"/>
      <c r="T779" s="12"/>
    </row>
    <row r="780" spans="5:20" ht="13" x14ac:dyDescent="0.15">
      <c r="E780" s="3"/>
      <c r="F780" s="6"/>
      <c r="G780" s="6"/>
      <c r="H780" s="6"/>
      <c r="I780" s="10"/>
      <c r="J780" s="10"/>
      <c r="K780" s="10"/>
      <c r="Q780" s="12"/>
      <c r="R780" s="12"/>
      <c r="S780" s="12"/>
      <c r="T780" s="12"/>
    </row>
    <row r="781" spans="5:20" ht="13" x14ac:dyDescent="0.15">
      <c r="E781" s="3"/>
      <c r="F781" s="6"/>
      <c r="G781" s="6"/>
      <c r="H781" s="6"/>
      <c r="I781" s="10"/>
      <c r="J781" s="10"/>
      <c r="K781" s="10"/>
      <c r="Q781" s="12"/>
      <c r="R781" s="12"/>
      <c r="S781" s="12"/>
      <c r="T781" s="12"/>
    </row>
    <row r="782" spans="5:20" ht="13" x14ac:dyDescent="0.15">
      <c r="E782" s="3"/>
      <c r="F782" s="6"/>
      <c r="G782" s="6"/>
      <c r="H782" s="6"/>
      <c r="I782" s="10"/>
      <c r="J782" s="10"/>
      <c r="K782" s="10"/>
      <c r="Q782" s="12"/>
      <c r="R782" s="12"/>
      <c r="S782" s="12"/>
      <c r="T782" s="12"/>
    </row>
    <row r="783" spans="5:20" ht="13" x14ac:dyDescent="0.15">
      <c r="E783" s="3"/>
      <c r="F783" s="6"/>
      <c r="G783" s="6"/>
      <c r="H783" s="6"/>
      <c r="I783" s="10"/>
      <c r="J783" s="10"/>
      <c r="K783" s="10"/>
      <c r="Q783" s="12"/>
      <c r="R783" s="12"/>
      <c r="S783" s="12"/>
      <c r="T783" s="12"/>
    </row>
    <row r="784" spans="5:20" ht="13" x14ac:dyDescent="0.15">
      <c r="E784" s="3"/>
      <c r="F784" s="6"/>
      <c r="G784" s="6"/>
      <c r="H784" s="6"/>
      <c r="I784" s="10"/>
      <c r="J784" s="10"/>
      <c r="K784" s="10"/>
      <c r="Q784" s="12"/>
      <c r="R784" s="12"/>
      <c r="S784" s="12"/>
      <c r="T784" s="12"/>
    </row>
    <row r="785" spans="5:20" ht="13" x14ac:dyDescent="0.15">
      <c r="E785" s="3"/>
      <c r="F785" s="6"/>
      <c r="G785" s="6"/>
      <c r="H785" s="6"/>
      <c r="I785" s="10"/>
      <c r="J785" s="10"/>
      <c r="K785" s="10"/>
      <c r="Q785" s="12"/>
      <c r="R785" s="12"/>
      <c r="S785" s="12"/>
      <c r="T785" s="12"/>
    </row>
    <row r="786" spans="5:20" ht="13" x14ac:dyDescent="0.15">
      <c r="E786" s="3"/>
      <c r="F786" s="6"/>
      <c r="G786" s="6"/>
      <c r="H786" s="6"/>
      <c r="I786" s="10"/>
      <c r="J786" s="10"/>
      <c r="K786" s="10"/>
      <c r="Q786" s="12"/>
      <c r="R786" s="12"/>
      <c r="S786" s="12"/>
      <c r="T786" s="12"/>
    </row>
    <row r="787" spans="5:20" ht="13" x14ac:dyDescent="0.15">
      <c r="E787" s="3"/>
      <c r="F787" s="6"/>
      <c r="G787" s="6"/>
      <c r="H787" s="6"/>
      <c r="I787" s="10"/>
      <c r="J787" s="10"/>
      <c r="K787" s="10"/>
      <c r="Q787" s="12"/>
      <c r="R787" s="12"/>
      <c r="S787" s="12"/>
      <c r="T787" s="12"/>
    </row>
    <row r="788" spans="5:20" ht="13" x14ac:dyDescent="0.15">
      <c r="E788" s="3"/>
      <c r="F788" s="6"/>
      <c r="G788" s="6"/>
      <c r="H788" s="6"/>
      <c r="I788" s="10"/>
      <c r="J788" s="10"/>
      <c r="K788" s="10"/>
      <c r="Q788" s="12"/>
      <c r="R788" s="12"/>
      <c r="S788" s="12"/>
      <c r="T788" s="12"/>
    </row>
    <row r="789" spans="5:20" ht="13" x14ac:dyDescent="0.15">
      <c r="E789" s="3"/>
      <c r="F789" s="6"/>
      <c r="G789" s="6"/>
      <c r="H789" s="6"/>
      <c r="I789" s="10"/>
      <c r="J789" s="10"/>
      <c r="K789" s="10"/>
      <c r="Q789" s="12"/>
      <c r="R789" s="12"/>
      <c r="S789" s="12"/>
      <c r="T789" s="12"/>
    </row>
    <row r="790" spans="5:20" ht="13" x14ac:dyDescent="0.15">
      <c r="E790" s="3"/>
      <c r="F790" s="6"/>
      <c r="G790" s="6"/>
      <c r="H790" s="6"/>
      <c r="I790" s="10"/>
      <c r="J790" s="10"/>
      <c r="K790" s="10"/>
      <c r="Q790" s="12"/>
      <c r="R790" s="12"/>
      <c r="S790" s="12"/>
      <c r="T790" s="12"/>
    </row>
    <row r="791" spans="5:20" ht="13" x14ac:dyDescent="0.15">
      <c r="E791" s="3"/>
      <c r="F791" s="6"/>
      <c r="G791" s="6"/>
      <c r="H791" s="6"/>
      <c r="I791" s="10"/>
      <c r="J791" s="10"/>
      <c r="K791" s="10"/>
      <c r="Q791" s="12"/>
      <c r="R791" s="12"/>
      <c r="S791" s="12"/>
      <c r="T791" s="12"/>
    </row>
    <row r="792" spans="5:20" ht="13" x14ac:dyDescent="0.15">
      <c r="E792" s="3"/>
      <c r="F792" s="6"/>
      <c r="G792" s="6"/>
      <c r="H792" s="6"/>
      <c r="I792" s="10"/>
      <c r="J792" s="10"/>
      <c r="K792" s="10"/>
      <c r="Q792" s="12"/>
      <c r="R792" s="12"/>
      <c r="S792" s="12"/>
      <c r="T792" s="12"/>
    </row>
    <row r="793" spans="5:20" ht="13" x14ac:dyDescent="0.15">
      <c r="E793" s="3"/>
      <c r="F793" s="6"/>
      <c r="G793" s="6"/>
      <c r="H793" s="6"/>
      <c r="I793" s="10"/>
      <c r="J793" s="10"/>
      <c r="K793" s="10"/>
      <c r="Q793" s="12"/>
      <c r="R793" s="12"/>
      <c r="S793" s="12"/>
      <c r="T793" s="12"/>
    </row>
    <row r="794" spans="5:20" ht="13" x14ac:dyDescent="0.15">
      <c r="E794" s="3"/>
      <c r="F794" s="6"/>
      <c r="G794" s="6"/>
      <c r="H794" s="6"/>
      <c r="I794" s="10"/>
      <c r="J794" s="10"/>
      <c r="K794" s="10"/>
      <c r="Q794" s="12"/>
      <c r="R794" s="12"/>
      <c r="S794" s="12"/>
      <c r="T794" s="12"/>
    </row>
    <row r="795" spans="5:20" ht="13" x14ac:dyDescent="0.15">
      <c r="E795" s="3"/>
      <c r="F795" s="6"/>
      <c r="G795" s="6"/>
      <c r="H795" s="6"/>
      <c r="I795" s="10"/>
      <c r="J795" s="10"/>
      <c r="K795" s="10"/>
      <c r="Q795" s="12"/>
      <c r="R795" s="12"/>
      <c r="S795" s="12"/>
      <c r="T795" s="12"/>
    </row>
    <row r="796" spans="5:20" ht="13" x14ac:dyDescent="0.15">
      <c r="E796" s="3"/>
      <c r="F796" s="6"/>
      <c r="G796" s="6"/>
      <c r="H796" s="6"/>
      <c r="I796" s="10"/>
      <c r="J796" s="10"/>
      <c r="K796" s="10"/>
      <c r="Q796" s="12"/>
      <c r="R796" s="12"/>
      <c r="S796" s="12"/>
      <c r="T796" s="12"/>
    </row>
    <row r="797" spans="5:20" ht="13" x14ac:dyDescent="0.15">
      <c r="E797" s="3"/>
      <c r="F797" s="6"/>
      <c r="G797" s="6"/>
      <c r="H797" s="6"/>
      <c r="I797" s="10"/>
      <c r="J797" s="10"/>
      <c r="K797" s="10"/>
      <c r="Q797" s="12"/>
      <c r="R797" s="12"/>
      <c r="S797" s="12"/>
      <c r="T797" s="12"/>
    </row>
    <row r="798" spans="5:20" ht="13" x14ac:dyDescent="0.15">
      <c r="E798" s="3"/>
      <c r="F798" s="6"/>
      <c r="G798" s="6"/>
      <c r="H798" s="6"/>
      <c r="I798" s="10"/>
      <c r="J798" s="10"/>
      <c r="K798" s="10"/>
      <c r="Q798" s="12"/>
      <c r="R798" s="12"/>
      <c r="S798" s="12"/>
      <c r="T798" s="12"/>
    </row>
    <row r="799" spans="5:20" ht="13" x14ac:dyDescent="0.15">
      <c r="E799" s="3"/>
      <c r="F799" s="6"/>
      <c r="G799" s="6"/>
      <c r="H799" s="6"/>
      <c r="I799" s="10"/>
      <c r="J799" s="10"/>
      <c r="K799" s="10"/>
      <c r="Q799" s="12"/>
      <c r="R799" s="12"/>
      <c r="S799" s="12"/>
      <c r="T799" s="12"/>
    </row>
    <row r="800" spans="5:20" ht="13" x14ac:dyDescent="0.15">
      <c r="E800" s="3"/>
      <c r="F800" s="6"/>
      <c r="G800" s="6"/>
      <c r="H800" s="6"/>
      <c r="I800" s="10"/>
      <c r="J800" s="10"/>
      <c r="K800" s="10"/>
      <c r="Q800" s="12"/>
      <c r="R800" s="12"/>
      <c r="S800" s="12"/>
      <c r="T800" s="12"/>
    </row>
    <row r="801" spans="5:20" ht="13" x14ac:dyDescent="0.15">
      <c r="E801" s="3"/>
      <c r="F801" s="6"/>
      <c r="G801" s="6"/>
      <c r="H801" s="6"/>
      <c r="I801" s="10"/>
      <c r="J801" s="10"/>
      <c r="K801" s="10"/>
      <c r="Q801" s="12"/>
      <c r="R801" s="12"/>
      <c r="S801" s="12"/>
      <c r="T801" s="12"/>
    </row>
    <row r="802" spans="5:20" ht="13" x14ac:dyDescent="0.15">
      <c r="E802" s="3"/>
      <c r="F802" s="6"/>
      <c r="G802" s="6"/>
      <c r="H802" s="6"/>
      <c r="I802" s="10"/>
      <c r="J802" s="10"/>
      <c r="K802" s="10"/>
      <c r="Q802" s="12"/>
      <c r="R802" s="12"/>
      <c r="S802" s="12"/>
      <c r="T802" s="12"/>
    </row>
    <row r="803" spans="5:20" ht="13" x14ac:dyDescent="0.15">
      <c r="E803" s="3"/>
      <c r="F803" s="6"/>
      <c r="G803" s="6"/>
      <c r="H803" s="6"/>
      <c r="I803" s="10"/>
      <c r="J803" s="10"/>
      <c r="K803" s="10"/>
      <c r="Q803" s="12"/>
      <c r="R803" s="12"/>
      <c r="S803" s="12"/>
      <c r="T803" s="12"/>
    </row>
    <row r="804" spans="5:20" ht="13" x14ac:dyDescent="0.15">
      <c r="E804" s="3"/>
      <c r="F804" s="6"/>
      <c r="G804" s="6"/>
      <c r="H804" s="6"/>
      <c r="I804" s="10"/>
      <c r="J804" s="10"/>
      <c r="K804" s="10"/>
      <c r="Q804" s="12"/>
      <c r="R804" s="12"/>
      <c r="S804" s="12"/>
      <c r="T804" s="12"/>
    </row>
    <row r="805" spans="5:20" ht="13" x14ac:dyDescent="0.15">
      <c r="E805" s="3"/>
      <c r="F805" s="6"/>
      <c r="G805" s="6"/>
      <c r="H805" s="6"/>
      <c r="I805" s="10"/>
      <c r="J805" s="10"/>
      <c r="K805" s="10"/>
      <c r="Q805" s="12"/>
      <c r="R805" s="12"/>
      <c r="S805" s="12"/>
      <c r="T805" s="12"/>
    </row>
    <row r="806" spans="5:20" ht="13" x14ac:dyDescent="0.15">
      <c r="E806" s="3"/>
      <c r="F806" s="6"/>
      <c r="G806" s="6"/>
      <c r="H806" s="6"/>
      <c r="I806" s="10"/>
      <c r="J806" s="10"/>
      <c r="K806" s="10"/>
      <c r="Q806" s="12"/>
      <c r="R806" s="12"/>
      <c r="S806" s="12"/>
      <c r="T806" s="12"/>
    </row>
    <row r="807" spans="5:20" ht="13" x14ac:dyDescent="0.15">
      <c r="E807" s="3"/>
      <c r="F807" s="6"/>
      <c r="G807" s="6"/>
      <c r="H807" s="6"/>
      <c r="I807" s="10"/>
      <c r="J807" s="10"/>
      <c r="K807" s="10"/>
      <c r="Q807" s="12"/>
      <c r="R807" s="12"/>
      <c r="S807" s="12"/>
      <c r="T807" s="12"/>
    </row>
    <row r="808" spans="5:20" ht="13" x14ac:dyDescent="0.15">
      <c r="E808" s="3"/>
      <c r="F808" s="6"/>
      <c r="G808" s="6"/>
      <c r="H808" s="6"/>
      <c r="I808" s="10"/>
      <c r="J808" s="10"/>
      <c r="K808" s="10"/>
      <c r="Q808" s="12"/>
      <c r="R808" s="12"/>
      <c r="S808" s="12"/>
      <c r="T808" s="12"/>
    </row>
    <row r="809" spans="5:20" ht="13" x14ac:dyDescent="0.15">
      <c r="E809" s="3"/>
      <c r="F809" s="6"/>
      <c r="G809" s="6"/>
      <c r="H809" s="6"/>
      <c r="I809" s="10"/>
      <c r="J809" s="10"/>
      <c r="K809" s="10"/>
      <c r="Q809" s="12"/>
      <c r="R809" s="12"/>
      <c r="S809" s="12"/>
      <c r="T809" s="12"/>
    </row>
    <row r="810" spans="5:20" ht="13" x14ac:dyDescent="0.15">
      <c r="E810" s="3"/>
      <c r="F810" s="6"/>
      <c r="G810" s="6"/>
      <c r="H810" s="6"/>
      <c r="I810" s="10"/>
      <c r="J810" s="10"/>
      <c r="K810" s="10"/>
      <c r="Q810" s="12"/>
      <c r="R810" s="12"/>
      <c r="S810" s="12"/>
      <c r="T810" s="12"/>
    </row>
    <row r="811" spans="5:20" ht="13" x14ac:dyDescent="0.15">
      <c r="E811" s="3"/>
      <c r="F811" s="6"/>
      <c r="G811" s="6"/>
      <c r="H811" s="6"/>
      <c r="I811" s="10"/>
      <c r="J811" s="10"/>
      <c r="K811" s="10"/>
      <c r="Q811" s="12"/>
      <c r="R811" s="12"/>
      <c r="S811" s="12"/>
      <c r="T811" s="12"/>
    </row>
    <row r="812" spans="5:20" ht="13" x14ac:dyDescent="0.15">
      <c r="E812" s="3"/>
      <c r="F812" s="6"/>
      <c r="G812" s="6"/>
      <c r="H812" s="6"/>
      <c r="I812" s="10"/>
      <c r="J812" s="10"/>
      <c r="K812" s="10"/>
      <c r="Q812" s="12"/>
      <c r="R812" s="12"/>
      <c r="S812" s="12"/>
      <c r="T812" s="12"/>
    </row>
    <row r="813" spans="5:20" ht="13" x14ac:dyDescent="0.15">
      <c r="E813" s="3"/>
      <c r="F813" s="6"/>
      <c r="G813" s="6"/>
      <c r="H813" s="6"/>
      <c r="I813" s="10"/>
      <c r="J813" s="10"/>
      <c r="K813" s="10"/>
      <c r="Q813" s="12"/>
      <c r="R813" s="12"/>
      <c r="S813" s="12"/>
      <c r="T813" s="12"/>
    </row>
    <row r="814" spans="5:20" ht="13" x14ac:dyDescent="0.15">
      <c r="E814" s="3"/>
      <c r="F814" s="6"/>
      <c r="G814" s="6"/>
      <c r="H814" s="6"/>
      <c r="I814" s="10"/>
      <c r="J814" s="10"/>
      <c r="K814" s="10"/>
      <c r="Q814" s="12"/>
      <c r="R814" s="12"/>
      <c r="S814" s="12"/>
      <c r="T814" s="12"/>
    </row>
    <row r="815" spans="5:20" ht="13" x14ac:dyDescent="0.15">
      <c r="E815" s="3"/>
      <c r="F815" s="6"/>
      <c r="G815" s="6"/>
      <c r="H815" s="6"/>
      <c r="I815" s="10"/>
      <c r="J815" s="10"/>
      <c r="K815" s="10"/>
      <c r="Q815" s="12"/>
      <c r="R815" s="12"/>
      <c r="S815" s="12"/>
      <c r="T815" s="12"/>
    </row>
    <row r="816" spans="5:20" ht="13" x14ac:dyDescent="0.15">
      <c r="E816" s="3"/>
      <c r="F816" s="6"/>
      <c r="G816" s="6"/>
      <c r="H816" s="6"/>
      <c r="I816" s="10"/>
      <c r="J816" s="10"/>
      <c r="K816" s="10"/>
      <c r="Q816" s="12"/>
      <c r="R816" s="12"/>
      <c r="S816" s="12"/>
      <c r="T816" s="12"/>
    </row>
    <row r="817" spans="5:20" ht="13" x14ac:dyDescent="0.15">
      <c r="E817" s="3"/>
      <c r="F817" s="6"/>
      <c r="G817" s="6"/>
      <c r="H817" s="6"/>
      <c r="I817" s="10"/>
      <c r="J817" s="10"/>
      <c r="K817" s="10"/>
      <c r="Q817" s="12"/>
      <c r="R817" s="12"/>
      <c r="S817" s="12"/>
      <c r="T817" s="12"/>
    </row>
    <row r="818" spans="5:20" ht="13" x14ac:dyDescent="0.15">
      <c r="E818" s="3"/>
      <c r="F818" s="6"/>
      <c r="G818" s="6"/>
      <c r="H818" s="6"/>
      <c r="I818" s="10"/>
      <c r="J818" s="10"/>
      <c r="K818" s="10"/>
      <c r="Q818" s="12"/>
      <c r="R818" s="12"/>
      <c r="S818" s="12"/>
      <c r="T818" s="12"/>
    </row>
    <row r="819" spans="5:20" ht="13" x14ac:dyDescent="0.15">
      <c r="E819" s="3"/>
      <c r="F819" s="6"/>
      <c r="G819" s="6"/>
      <c r="H819" s="6"/>
      <c r="I819" s="10"/>
      <c r="J819" s="10"/>
      <c r="K819" s="10"/>
      <c r="Q819" s="12"/>
      <c r="R819" s="12"/>
      <c r="S819" s="12"/>
      <c r="T819" s="12"/>
    </row>
    <row r="820" spans="5:20" ht="13" x14ac:dyDescent="0.15">
      <c r="E820" s="3"/>
      <c r="F820" s="6"/>
      <c r="G820" s="6"/>
      <c r="H820" s="6"/>
      <c r="I820" s="10"/>
      <c r="J820" s="10"/>
      <c r="K820" s="10"/>
      <c r="Q820" s="12"/>
      <c r="R820" s="12"/>
      <c r="S820" s="12"/>
      <c r="T820" s="12"/>
    </row>
    <row r="821" spans="5:20" ht="13" x14ac:dyDescent="0.15">
      <c r="E821" s="3"/>
      <c r="F821" s="6"/>
      <c r="G821" s="6"/>
      <c r="H821" s="6"/>
      <c r="I821" s="10"/>
      <c r="J821" s="10"/>
      <c r="K821" s="10"/>
      <c r="Q821" s="12"/>
      <c r="R821" s="12"/>
      <c r="S821" s="12"/>
      <c r="T821" s="12"/>
    </row>
    <row r="822" spans="5:20" ht="13" x14ac:dyDescent="0.15">
      <c r="E822" s="3"/>
      <c r="F822" s="6"/>
      <c r="G822" s="6"/>
      <c r="H822" s="6"/>
      <c r="I822" s="10"/>
      <c r="J822" s="10"/>
      <c r="K822" s="10"/>
      <c r="Q822" s="12"/>
      <c r="R822" s="12"/>
      <c r="S822" s="12"/>
      <c r="T822" s="12"/>
    </row>
    <row r="823" spans="5:20" ht="13" x14ac:dyDescent="0.15">
      <c r="E823" s="3"/>
      <c r="F823" s="6"/>
      <c r="G823" s="6"/>
      <c r="H823" s="6"/>
      <c r="I823" s="10"/>
      <c r="J823" s="10"/>
      <c r="K823" s="10"/>
      <c r="Q823" s="12"/>
      <c r="R823" s="12"/>
      <c r="S823" s="12"/>
      <c r="T823" s="12"/>
    </row>
    <row r="824" spans="5:20" ht="13" x14ac:dyDescent="0.15">
      <c r="E824" s="3"/>
      <c r="F824" s="6"/>
      <c r="G824" s="6"/>
      <c r="H824" s="6"/>
      <c r="I824" s="10"/>
      <c r="J824" s="10"/>
      <c r="K824" s="10"/>
      <c r="Q824" s="12"/>
      <c r="R824" s="12"/>
      <c r="S824" s="12"/>
      <c r="T824" s="12"/>
    </row>
    <row r="825" spans="5:20" ht="13" x14ac:dyDescent="0.15">
      <c r="E825" s="3"/>
      <c r="F825" s="6"/>
      <c r="G825" s="6"/>
      <c r="H825" s="6"/>
      <c r="I825" s="10"/>
      <c r="J825" s="10"/>
      <c r="K825" s="10"/>
      <c r="Q825" s="12"/>
      <c r="R825" s="12"/>
      <c r="S825" s="12"/>
      <c r="T825" s="12"/>
    </row>
    <row r="826" spans="5:20" ht="13" x14ac:dyDescent="0.15">
      <c r="E826" s="3"/>
      <c r="F826" s="6"/>
      <c r="G826" s="6"/>
      <c r="H826" s="6"/>
      <c r="I826" s="10"/>
      <c r="J826" s="10"/>
      <c r="K826" s="10"/>
      <c r="Q826" s="12"/>
      <c r="R826" s="12"/>
      <c r="S826" s="12"/>
      <c r="T826" s="12"/>
    </row>
    <row r="827" spans="5:20" ht="13" x14ac:dyDescent="0.15">
      <c r="E827" s="3"/>
      <c r="F827" s="6"/>
      <c r="G827" s="6"/>
      <c r="H827" s="6"/>
      <c r="I827" s="10"/>
      <c r="J827" s="10"/>
      <c r="K827" s="10"/>
      <c r="Q827" s="12"/>
      <c r="R827" s="12"/>
      <c r="S827" s="12"/>
      <c r="T827" s="12"/>
    </row>
    <row r="828" spans="5:20" ht="13" x14ac:dyDescent="0.15">
      <c r="E828" s="3"/>
      <c r="F828" s="6"/>
      <c r="G828" s="6"/>
      <c r="H828" s="6"/>
      <c r="I828" s="10"/>
      <c r="J828" s="10"/>
      <c r="K828" s="10"/>
      <c r="Q828" s="12"/>
      <c r="R828" s="12"/>
      <c r="S828" s="12"/>
      <c r="T828" s="12"/>
    </row>
    <row r="829" spans="5:20" ht="13" x14ac:dyDescent="0.15">
      <c r="E829" s="3"/>
      <c r="F829" s="6"/>
      <c r="G829" s="6"/>
      <c r="H829" s="6"/>
      <c r="I829" s="10"/>
      <c r="J829" s="10"/>
      <c r="K829" s="10"/>
      <c r="Q829" s="12"/>
      <c r="R829" s="12"/>
      <c r="S829" s="12"/>
      <c r="T829" s="12"/>
    </row>
    <row r="830" spans="5:20" ht="13" x14ac:dyDescent="0.15">
      <c r="E830" s="3"/>
      <c r="F830" s="6"/>
      <c r="G830" s="6"/>
      <c r="H830" s="6"/>
      <c r="I830" s="10"/>
      <c r="J830" s="10"/>
      <c r="K830" s="10"/>
      <c r="Q830" s="12"/>
      <c r="R830" s="12"/>
      <c r="S830" s="12"/>
      <c r="T830" s="12"/>
    </row>
    <row r="831" spans="5:20" ht="13" x14ac:dyDescent="0.15">
      <c r="E831" s="3"/>
      <c r="F831" s="6"/>
      <c r="G831" s="6"/>
      <c r="H831" s="6"/>
      <c r="I831" s="10"/>
      <c r="J831" s="10"/>
      <c r="K831" s="10"/>
      <c r="Q831" s="12"/>
      <c r="R831" s="12"/>
      <c r="S831" s="12"/>
      <c r="T831" s="12"/>
    </row>
    <row r="832" spans="5:20" ht="13" x14ac:dyDescent="0.15">
      <c r="E832" s="3"/>
      <c r="F832" s="6"/>
      <c r="G832" s="6"/>
      <c r="H832" s="6"/>
      <c r="I832" s="10"/>
      <c r="J832" s="10"/>
      <c r="K832" s="10"/>
      <c r="Q832" s="12"/>
      <c r="R832" s="12"/>
      <c r="S832" s="12"/>
      <c r="T832" s="12"/>
    </row>
    <row r="833" spans="5:20" ht="13" x14ac:dyDescent="0.15">
      <c r="E833" s="3"/>
      <c r="F833" s="6"/>
      <c r="G833" s="6"/>
      <c r="H833" s="6"/>
      <c r="I833" s="10"/>
      <c r="J833" s="10"/>
      <c r="K833" s="10"/>
      <c r="Q833" s="12"/>
      <c r="R833" s="12"/>
      <c r="S833" s="12"/>
      <c r="T833" s="12"/>
    </row>
    <row r="834" spans="5:20" ht="13" x14ac:dyDescent="0.15">
      <c r="E834" s="3"/>
      <c r="F834" s="6"/>
      <c r="G834" s="6"/>
      <c r="H834" s="6"/>
      <c r="I834" s="10"/>
      <c r="J834" s="10"/>
      <c r="K834" s="10"/>
      <c r="Q834" s="12"/>
      <c r="R834" s="12"/>
      <c r="S834" s="12"/>
      <c r="T834" s="12"/>
    </row>
    <row r="835" spans="5:20" ht="13" x14ac:dyDescent="0.15">
      <c r="E835" s="3"/>
      <c r="F835" s="6"/>
      <c r="G835" s="6"/>
      <c r="H835" s="6"/>
      <c r="I835" s="10"/>
      <c r="J835" s="10"/>
      <c r="K835" s="10"/>
      <c r="Q835" s="12"/>
      <c r="R835" s="12"/>
      <c r="S835" s="12"/>
      <c r="T835" s="12"/>
    </row>
    <row r="836" spans="5:20" ht="13" x14ac:dyDescent="0.15">
      <c r="E836" s="3"/>
      <c r="F836" s="6"/>
      <c r="G836" s="6"/>
      <c r="H836" s="6"/>
      <c r="I836" s="10"/>
      <c r="J836" s="10"/>
      <c r="K836" s="10"/>
      <c r="Q836" s="12"/>
      <c r="R836" s="12"/>
      <c r="S836" s="12"/>
      <c r="T836" s="12"/>
    </row>
    <row r="837" spans="5:20" ht="13" x14ac:dyDescent="0.15">
      <c r="E837" s="3"/>
      <c r="F837" s="6"/>
      <c r="G837" s="6"/>
      <c r="H837" s="6"/>
      <c r="I837" s="10"/>
      <c r="J837" s="10"/>
      <c r="K837" s="10"/>
      <c r="Q837" s="12"/>
      <c r="R837" s="12"/>
      <c r="S837" s="12"/>
      <c r="T837" s="12"/>
    </row>
    <row r="838" spans="5:20" ht="13" x14ac:dyDescent="0.15">
      <c r="E838" s="3"/>
      <c r="F838" s="6"/>
      <c r="G838" s="6"/>
      <c r="H838" s="6"/>
      <c r="I838" s="10"/>
      <c r="J838" s="10"/>
      <c r="K838" s="10"/>
      <c r="Q838" s="12"/>
      <c r="R838" s="12"/>
      <c r="S838" s="12"/>
      <c r="T838" s="12"/>
    </row>
    <row r="839" spans="5:20" ht="13" x14ac:dyDescent="0.15">
      <c r="E839" s="3"/>
      <c r="F839" s="6"/>
      <c r="G839" s="6"/>
      <c r="H839" s="6"/>
      <c r="I839" s="10"/>
      <c r="J839" s="10"/>
      <c r="K839" s="10"/>
      <c r="Q839" s="12"/>
      <c r="R839" s="12"/>
      <c r="S839" s="12"/>
      <c r="T839" s="12"/>
    </row>
    <row r="840" spans="5:20" ht="13" x14ac:dyDescent="0.15">
      <c r="E840" s="3"/>
      <c r="F840" s="6"/>
      <c r="G840" s="6"/>
      <c r="H840" s="6"/>
      <c r="I840" s="10"/>
      <c r="J840" s="10"/>
      <c r="K840" s="10"/>
      <c r="Q840" s="12"/>
      <c r="R840" s="12"/>
      <c r="S840" s="12"/>
      <c r="T840" s="12"/>
    </row>
    <row r="841" spans="5:20" ht="13" x14ac:dyDescent="0.15">
      <c r="E841" s="3"/>
      <c r="F841" s="6"/>
      <c r="G841" s="6"/>
      <c r="H841" s="6"/>
      <c r="I841" s="10"/>
      <c r="J841" s="10"/>
      <c r="K841" s="10"/>
      <c r="Q841" s="12"/>
      <c r="R841" s="12"/>
      <c r="S841" s="12"/>
      <c r="T841" s="12"/>
    </row>
    <row r="842" spans="5:20" ht="13" x14ac:dyDescent="0.15">
      <c r="E842" s="3"/>
      <c r="F842" s="6"/>
      <c r="G842" s="6"/>
      <c r="H842" s="6"/>
      <c r="I842" s="10"/>
      <c r="J842" s="10"/>
      <c r="K842" s="10"/>
      <c r="Q842" s="12"/>
      <c r="R842" s="12"/>
      <c r="S842" s="12"/>
      <c r="T842" s="12"/>
    </row>
    <row r="843" spans="5:20" ht="13" x14ac:dyDescent="0.15">
      <c r="E843" s="3"/>
      <c r="F843" s="6"/>
      <c r="G843" s="6"/>
      <c r="H843" s="6"/>
      <c r="I843" s="10"/>
      <c r="J843" s="10"/>
      <c r="K843" s="10"/>
      <c r="Q843" s="12"/>
      <c r="R843" s="12"/>
      <c r="S843" s="12"/>
      <c r="T843" s="12"/>
    </row>
    <row r="844" spans="5:20" ht="13" x14ac:dyDescent="0.15">
      <c r="E844" s="3"/>
      <c r="F844" s="6"/>
      <c r="G844" s="6"/>
      <c r="H844" s="6"/>
      <c r="I844" s="10"/>
      <c r="J844" s="10"/>
      <c r="K844" s="10"/>
      <c r="Q844" s="12"/>
      <c r="R844" s="12"/>
      <c r="S844" s="12"/>
      <c r="T844" s="12"/>
    </row>
    <row r="845" spans="5:20" ht="13" x14ac:dyDescent="0.15">
      <c r="E845" s="3"/>
      <c r="F845" s="6"/>
      <c r="G845" s="6"/>
      <c r="H845" s="6"/>
      <c r="I845" s="10"/>
      <c r="J845" s="10"/>
      <c r="K845" s="10"/>
      <c r="Q845" s="12"/>
      <c r="R845" s="12"/>
      <c r="S845" s="12"/>
      <c r="T845" s="12"/>
    </row>
    <row r="846" spans="5:20" ht="13" x14ac:dyDescent="0.15">
      <c r="E846" s="3"/>
      <c r="F846" s="6"/>
      <c r="G846" s="6"/>
      <c r="H846" s="6"/>
      <c r="I846" s="10"/>
      <c r="J846" s="10"/>
      <c r="K846" s="10"/>
      <c r="Q846" s="12"/>
      <c r="R846" s="12"/>
      <c r="S846" s="12"/>
      <c r="T846" s="12"/>
    </row>
    <row r="847" spans="5:20" ht="13" x14ac:dyDescent="0.15">
      <c r="E847" s="3"/>
      <c r="F847" s="6"/>
      <c r="G847" s="6"/>
      <c r="H847" s="6"/>
      <c r="I847" s="10"/>
      <c r="J847" s="10"/>
      <c r="K847" s="10"/>
      <c r="Q847" s="12"/>
      <c r="R847" s="12"/>
      <c r="S847" s="12"/>
      <c r="T847" s="12"/>
    </row>
    <row r="848" spans="5:20" ht="13" x14ac:dyDescent="0.15">
      <c r="E848" s="3"/>
      <c r="F848" s="6"/>
      <c r="G848" s="6"/>
      <c r="H848" s="6"/>
      <c r="I848" s="10"/>
      <c r="J848" s="10"/>
      <c r="K848" s="10"/>
      <c r="Q848" s="12"/>
      <c r="R848" s="12"/>
      <c r="S848" s="12"/>
      <c r="T848" s="12"/>
    </row>
    <row r="849" spans="5:20" ht="13" x14ac:dyDescent="0.15">
      <c r="E849" s="3"/>
      <c r="F849" s="6"/>
      <c r="G849" s="6"/>
      <c r="H849" s="6"/>
      <c r="I849" s="10"/>
      <c r="J849" s="10"/>
      <c r="K849" s="10"/>
      <c r="Q849" s="12"/>
      <c r="R849" s="12"/>
      <c r="S849" s="12"/>
      <c r="T849" s="12"/>
    </row>
    <row r="850" spans="5:20" ht="13" x14ac:dyDescent="0.15">
      <c r="E850" s="3"/>
      <c r="F850" s="6"/>
      <c r="G850" s="6"/>
      <c r="H850" s="6"/>
      <c r="I850" s="10"/>
      <c r="J850" s="10"/>
      <c r="K850" s="10"/>
      <c r="Q850" s="12"/>
      <c r="R850" s="12"/>
      <c r="S850" s="12"/>
      <c r="T850" s="12"/>
    </row>
    <row r="851" spans="5:20" ht="13" x14ac:dyDescent="0.15">
      <c r="E851" s="3"/>
      <c r="F851" s="6"/>
      <c r="G851" s="6"/>
      <c r="H851" s="6"/>
      <c r="I851" s="10"/>
      <c r="J851" s="10"/>
      <c r="K851" s="10"/>
      <c r="Q851" s="12"/>
      <c r="R851" s="12"/>
      <c r="S851" s="12"/>
      <c r="T851" s="12"/>
    </row>
    <row r="852" spans="5:20" ht="13" x14ac:dyDescent="0.15">
      <c r="E852" s="3"/>
      <c r="F852" s="6"/>
      <c r="G852" s="6"/>
      <c r="H852" s="6"/>
      <c r="I852" s="10"/>
      <c r="J852" s="10"/>
      <c r="K852" s="10"/>
      <c r="Q852" s="12"/>
      <c r="R852" s="12"/>
      <c r="S852" s="12"/>
      <c r="T852" s="12"/>
    </row>
    <row r="853" spans="5:20" ht="13" x14ac:dyDescent="0.15">
      <c r="E853" s="3"/>
      <c r="F853" s="6"/>
      <c r="G853" s="6"/>
      <c r="H853" s="6"/>
      <c r="I853" s="10"/>
      <c r="J853" s="10"/>
      <c r="K853" s="10"/>
      <c r="Q853" s="12"/>
      <c r="R853" s="12"/>
      <c r="S853" s="12"/>
      <c r="T853" s="12"/>
    </row>
    <row r="854" spans="5:20" ht="13" x14ac:dyDescent="0.15">
      <c r="E854" s="3"/>
      <c r="F854" s="6"/>
      <c r="G854" s="6"/>
      <c r="H854" s="6"/>
      <c r="I854" s="10"/>
      <c r="J854" s="10"/>
      <c r="K854" s="10"/>
      <c r="Q854" s="12"/>
      <c r="R854" s="12"/>
      <c r="S854" s="12"/>
      <c r="T854" s="12"/>
    </row>
    <row r="855" spans="5:20" ht="13" x14ac:dyDescent="0.15">
      <c r="E855" s="3"/>
      <c r="F855" s="6"/>
      <c r="G855" s="6"/>
      <c r="H855" s="6"/>
      <c r="I855" s="10"/>
      <c r="J855" s="10"/>
      <c r="K855" s="10"/>
      <c r="Q855" s="12"/>
      <c r="R855" s="12"/>
      <c r="S855" s="12"/>
      <c r="T855" s="12"/>
    </row>
    <row r="856" spans="5:20" ht="13" x14ac:dyDescent="0.15">
      <c r="E856" s="3"/>
      <c r="F856" s="6"/>
      <c r="G856" s="6"/>
      <c r="H856" s="6"/>
      <c r="I856" s="10"/>
      <c r="J856" s="10"/>
      <c r="K856" s="10"/>
      <c r="Q856" s="12"/>
      <c r="R856" s="12"/>
      <c r="S856" s="12"/>
      <c r="T856" s="12"/>
    </row>
    <row r="857" spans="5:20" ht="13" x14ac:dyDescent="0.15">
      <c r="E857" s="3"/>
      <c r="F857" s="6"/>
      <c r="G857" s="6"/>
      <c r="H857" s="6"/>
      <c r="I857" s="10"/>
      <c r="J857" s="10"/>
      <c r="K857" s="10"/>
      <c r="Q857" s="12"/>
      <c r="R857" s="12"/>
      <c r="S857" s="12"/>
      <c r="T857" s="12"/>
    </row>
    <row r="858" spans="5:20" ht="13" x14ac:dyDescent="0.15">
      <c r="E858" s="3"/>
      <c r="F858" s="6"/>
      <c r="G858" s="6"/>
      <c r="H858" s="6"/>
      <c r="I858" s="10"/>
      <c r="J858" s="10"/>
      <c r="K858" s="10"/>
      <c r="Q858" s="12"/>
      <c r="R858" s="12"/>
      <c r="S858" s="12"/>
      <c r="T858" s="12"/>
    </row>
    <row r="859" spans="5:20" ht="13" x14ac:dyDescent="0.15">
      <c r="E859" s="3"/>
      <c r="F859" s="6"/>
      <c r="G859" s="6"/>
      <c r="H859" s="6"/>
      <c r="I859" s="10"/>
      <c r="J859" s="10"/>
      <c r="K859" s="10"/>
      <c r="Q859" s="12"/>
      <c r="R859" s="12"/>
      <c r="S859" s="12"/>
      <c r="T859" s="12"/>
    </row>
    <row r="860" spans="5:20" ht="13" x14ac:dyDescent="0.15">
      <c r="E860" s="3"/>
      <c r="F860" s="6"/>
      <c r="G860" s="6"/>
      <c r="H860" s="6"/>
      <c r="I860" s="10"/>
      <c r="J860" s="10"/>
      <c r="K860" s="10"/>
      <c r="Q860" s="12"/>
      <c r="R860" s="12"/>
      <c r="S860" s="12"/>
      <c r="T860" s="12"/>
    </row>
    <row r="861" spans="5:20" ht="13" x14ac:dyDescent="0.15">
      <c r="E861" s="3"/>
      <c r="F861" s="6"/>
      <c r="G861" s="6"/>
      <c r="H861" s="6"/>
      <c r="I861" s="10"/>
      <c r="J861" s="10"/>
      <c r="K861" s="10"/>
      <c r="Q861" s="12"/>
      <c r="R861" s="12"/>
      <c r="S861" s="12"/>
      <c r="T861" s="12"/>
    </row>
    <row r="862" spans="5:20" ht="13" x14ac:dyDescent="0.15">
      <c r="E862" s="3"/>
      <c r="F862" s="6"/>
      <c r="G862" s="6"/>
      <c r="H862" s="6"/>
      <c r="I862" s="10"/>
      <c r="J862" s="10"/>
      <c r="K862" s="10"/>
      <c r="Q862" s="12"/>
      <c r="R862" s="12"/>
      <c r="S862" s="12"/>
      <c r="T862" s="12"/>
    </row>
    <row r="863" spans="5:20" ht="13" x14ac:dyDescent="0.15">
      <c r="E863" s="3"/>
      <c r="F863" s="6"/>
      <c r="G863" s="6"/>
      <c r="H863" s="6"/>
      <c r="I863" s="10"/>
      <c r="J863" s="10"/>
      <c r="K863" s="10"/>
      <c r="Q863" s="12"/>
      <c r="R863" s="12"/>
      <c r="S863" s="12"/>
      <c r="T863" s="12"/>
    </row>
    <row r="864" spans="5:20" ht="13" x14ac:dyDescent="0.15">
      <c r="E864" s="3"/>
      <c r="F864" s="6"/>
      <c r="G864" s="6"/>
      <c r="H864" s="6"/>
      <c r="I864" s="10"/>
      <c r="J864" s="10"/>
      <c r="K864" s="10"/>
      <c r="Q864" s="12"/>
      <c r="R864" s="12"/>
      <c r="S864" s="12"/>
      <c r="T864" s="12"/>
    </row>
    <row r="865" spans="5:20" ht="13" x14ac:dyDescent="0.15">
      <c r="E865" s="3"/>
      <c r="F865" s="6"/>
      <c r="G865" s="6"/>
      <c r="H865" s="6"/>
      <c r="I865" s="10"/>
      <c r="J865" s="10"/>
      <c r="K865" s="10"/>
      <c r="Q865" s="12"/>
      <c r="R865" s="12"/>
      <c r="S865" s="12"/>
      <c r="T865" s="12"/>
    </row>
    <row r="866" spans="5:20" ht="13" x14ac:dyDescent="0.15">
      <c r="E866" s="3"/>
      <c r="F866" s="6"/>
      <c r="G866" s="6"/>
      <c r="H866" s="6"/>
      <c r="I866" s="10"/>
      <c r="J866" s="10"/>
      <c r="K866" s="10"/>
      <c r="Q866" s="12"/>
      <c r="R866" s="12"/>
      <c r="S866" s="12"/>
      <c r="T866" s="12"/>
    </row>
    <row r="867" spans="5:20" ht="13" x14ac:dyDescent="0.15">
      <c r="E867" s="3"/>
      <c r="F867" s="6"/>
      <c r="G867" s="6"/>
      <c r="H867" s="6"/>
      <c r="I867" s="10"/>
      <c r="J867" s="10"/>
      <c r="K867" s="10"/>
      <c r="Q867" s="12"/>
      <c r="R867" s="12"/>
      <c r="S867" s="12"/>
      <c r="T867" s="12"/>
    </row>
    <row r="868" spans="5:20" ht="13" x14ac:dyDescent="0.15">
      <c r="E868" s="3"/>
      <c r="F868" s="6"/>
      <c r="G868" s="6"/>
      <c r="H868" s="6"/>
      <c r="I868" s="10"/>
      <c r="J868" s="10"/>
      <c r="K868" s="10"/>
      <c r="Q868" s="12"/>
      <c r="R868" s="12"/>
      <c r="S868" s="12"/>
      <c r="T868" s="12"/>
    </row>
    <row r="869" spans="5:20" ht="13" x14ac:dyDescent="0.15">
      <c r="E869" s="3"/>
      <c r="F869" s="6"/>
      <c r="G869" s="6"/>
      <c r="H869" s="6"/>
      <c r="I869" s="10"/>
      <c r="J869" s="10"/>
      <c r="K869" s="10"/>
      <c r="Q869" s="12"/>
      <c r="R869" s="12"/>
      <c r="S869" s="12"/>
      <c r="T869" s="12"/>
    </row>
    <row r="870" spans="5:20" ht="13" x14ac:dyDescent="0.15">
      <c r="E870" s="3"/>
      <c r="F870" s="6"/>
      <c r="G870" s="6"/>
      <c r="H870" s="6"/>
      <c r="I870" s="10"/>
      <c r="J870" s="10"/>
      <c r="K870" s="10"/>
      <c r="Q870" s="12"/>
      <c r="R870" s="12"/>
      <c r="S870" s="12"/>
      <c r="T870" s="12"/>
    </row>
    <row r="871" spans="5:20" ht="13" x14ac:dyDescent="0.15">
      <c r="E871" s="3"/>
      <c r="F871" s="6"/>
      <c r="G871" s="6"/>
      <c r="H871" s="6"/>
      <c r="I871" s="10"/>
      <c r="J871" s="10"/>
      <c r="K871" s="10"/>
      <c r="Q871" s="12"/>
      <c r="R871" s="12"/>
      <c r="S871" s="12"/>
      <c r="T871" s="12"/>
    </row>
    <row r="872" spans="5:20" ht="13" x14ac:dyDescent="0.15">
      <c r="E872" s="3"/>
      <c r="F872" s="6"/>
      <c r="G872" s="6"/>
      <c r="H872" s="6"/>
      <c r="I872" s="10"/>
      <c r="J872" s="10"/>
      <c r="K872" s="10"/>
      <c r="Q872" s="12"/>
      <c r="R872" s="12"/>
      <c r="S872" s="12"/>
      <c r="T872" s="12"/>
    </row>
    <row r="873" spans="5:20" ht="13" x14ac:dyDescent="0.15">
      <c r="E873" s="3"/>
      <c r="F873" s="6"/>
      <c r="G873" s="6"/>
      <c r="H873" s="6"/>
      <c r="I873" s="10"/>
      <c r="J873" s="10"/>
      <c r="K873" s="10"/>
      <c r="Q873" s="12"/>
      <c r="R873" s="12"/>
      <c r="S873" s="12"/>
      <c r="T873" s="12"/>
    </row>
    <row r="874" spans="5:20" ht="13" x14ac:dyDescent="0.15">
      <c r="E874" s="3"/>
      <c r="F874" s="6"/>
      <c r="G874" s="6"/>
      <c r="H874" s="6"/>
      <c r="I874" s="10"/>
      <c r="J874" s="10"/>
      <c r="K874" s="10"/>
      <c r="Q874" s="12"/>
      <c r="R874" s="12"/>
      <c r="S874" s="12"/>
      <c r="T874" s="12"/>
    </row>
    <row r="875" spans="5:20" ht="13" x14ac:dyDescent="0.15">
      <c r="E875" s="3"/>
      <c r="F875" s="6"/>
      <c r="G875" s="6"/>
      <c r="H875" s="6"/>
      <c r="I875" s="10"/>
      <c r="J875" s="10"/>
      <c r="K875" s="10"/>
      <c r="Q875" s="12"/>
      <c r="R875" s="12"/>
      <c r="S875" s="12"/>
      <c r="T875" s="12"/>
    </row>
    <row r="876" spans="5:20" ht="13" x14ac:dyDescent="0.15">
      <c r="E876" s="3"/>
      <c r="F876" s="6"/>
      <c r="G876" s="6"/>
      <c r="H876" s="6"/>
      <c r="I876" s="10"/>
      <c r="J876" s="10"/>
      <c r="K876" s="10"/>
      <c r="Q876" s="12"/>
      <c r="R876" s="12"/>
      <c r="S876" s="12"/>
      <c r="T876" s="12"/>
    </row>
    <row r="877" spans="5:20" ht="13" x14ac:dyDescent="0.15">
      <c r="E877" s="3"/>
      <c r="F877" s="6"/>
      <c r="G877" s="6"/>
      <c r="H877" s="6"/>
      <c r="I877" s="10"/>
      <c r="J877" s="10"/>
      <c r="K877" s="10"/>
      <c r="Q877" s="12"/>
      <c r="R877" s="12"/>
      <c r="S877" s="12"/>
      <c r="T877" s="12"/>
    </row>
    <row r="878" spans="5:20" ht="13" x14ac:dyDescent="0.15">
      <c r="E878" s="3"/>
      <c r="F878" s="6"/>
      <c r="G878" s="6"/>
      <c r="H878" s="6"/>
      <c r="I878" s="10"/>
      <c r="J878" s="10"/>
      <c r="K878" s="10"/>
      <c r="Q878" s="12"/>
      <c r="R878" s="12"/>
      <c r="S878" s="12"/>
      <c r="T878" s="12"/>
    </row>
    <row r="879" spans="5:20" ht="13" x14ac:dyDescent="0.15">
      <c r="E879" s="3"/>
      <c r="F879" s="6"/>
      <c r="G879" s="6"/>
      <c r="H879" s="6"/>
      <c r="I879" s="10"/>
      <c r="J879" s="10"/>
      <c r="K879" s="10"/>
      <c r="Q879" s="12"/>
      <c r="R879" s="12"/>
      <c r="S879" s="12"/>
      <c r="T879" s="12"/>
    </row>
    <row r="880" spans="5:20" ht="13" x14ac:dyDescent="0.15">
      <c r="E880" s="3"/>
      <c r="F880" s="6"/>
      <c r="G880" s="6"/>
      <c r="H880" s="6"/>
      <c r="I880" s="10"/>
      <c r="J880" s="10"/>
      <c r="K880" s="10"/>
      <c r="Q880" s="12"/>
      <c r="R880" s="12"/>
      <c r="S880" s="12"/>
      <c r="T880" s="12"/>
    </row>
    <row r="881" spans="5:20" ht="13" x14ac:dyDescent="0.15">
      <c r="E881" s="3"/>
      <c r="F881" s="6"/>
      <c r="G881" s="6"/>
      <c r="H881" s="6"/>
      <c r="I881" s="10"/>
      <c r="J881" s="10"/>
      <c r="K881" s="10"/>
      <c r="Q881" s="12"/>
      <c r="R881" s="12"/>
      <c r="S881" s="12"/>
      <c r="T881" s="12"/>
    </row>
    <row r="882" spans="5:20" ht="13" x14ac:dyDescent="0.15">
      <c r="E882" s="3"/>
      <c r="F882" s="6"/>
      <c r="G882" s="6"/>
      <c r="H882" s="6"/>
      <c r="I882" s="10"/>
      <c r="J882" s="10"/>
      <c r="K882" s="10"/>
      <c r="Q882" s="12"/>
      <c r="R882" s="12"/>
      <c r="S882" s="12"/>
      <c r="T882" s="12"/>
    </row>
    <row r="883" spans="5:20" ht="13" x14ac:dyDescent="0.15">
      <c r="E883" s="3"/>
      <c r="F883" s="6"/>
      <c r="G883" s="6"/>
      <c r="H883" s="6"/>
      <c r="I883" s="10"/>
      <c r="J883" s="10"/>
      <c r="K883" s="10"/>
      <c r="Q883" s="12"/>
      <c r="R883" s="12"/>
      <c r="S883" s="12"/>
      <c r="T883" s="12"/>
    </row>
    <row r="884" spans="5:20" ht="13" x14ac:dyDescent="0.15">
      <c r="E884" s="3"/>
      <c r="F884" s="6"/>
      <c r="G884" s="6"/>
      <c r="H884" s="6"/>
      <c r="I884" s="10"/>
      <c r="J884" s="10"/>
      <c r="K884" s="10"/>
      <c r="Q884" s="12"/>
      <c r="R884" s="12"/>
      <c r="S884" s="12"/>
      <c r="T884" s="12"/>
    </row>
    <row r="885" spans="5:20" ht="13" x14ac:dyDescent="0.15">
      <c r="E885" s="3"/>
      <c r="F885" s="6"/>
      <c r="G885" s="6"/>
      <c r="H885" s="6"/>
      <c r="I885" s="10"/>
      <c r="J885" s="10"/>
      <c r="K885" s="10"/>
      <c r="Q885" s="12"/>
      <c r="R885" s="12"/>
      <c r="S885" s="12"/>
      <c r="T885" s="12"/>
    </row>
    <row r="886" spans="5:20" ht="13" x14ac:dyDescent="0.15">
      <c r="E886" s="3"/>
      <c r="F886" s="6"/>
      <c r="G886" s="6"/>
      <c r="H886" s="6"/>
      <c r="I886" s="10"/>
      <c r="J886" s="10"/>
      <c r="K886" s="10"/>
      <c r="Q886" s="12"/>
      <c r="R886" s="12"/>
      <c r="S886" s="12"/>
      <c r="T886" s="12"/>
    </row>
    <row r="887" spans="5:20" ht="13" x14ac:dyDescent="0.15">
      <c r="E887" s="3"/>
      <c r="F887" s="6"/>
      <c r="G887" s="6"/>
      <c r="H887" s="6"/>
      <c r="I887" s="10"/>
      <c r="J887" s="10"/>
      <c r="K887" s="10"/>
      <c r="Q887" s="12"/>
      <c r="R887" s="12"/>
      <c r="S887" s="12"/>
      <c r="T887" s="12"/>
    </row>
    <row r="888" spans="5:20" ht="13" x14ac:dyDescent="0.15">
      <c r="E888" s="3"/>
      <c r="F888" s="6"/>
      <c r="G888" s="6"/>
      <c r="H888" s="6"/>
      <c r="I888" s="10"/>
      <c r="J888" s="10"/>
      <c r="K888" s="10"/>
      <c r="Q888" s="12"/>
      <c r="R888" s="12"/>
      <c r="S888" s="12"/>
      <c r="T888" s="12"/>
    </row>
    <row r="889" spans="5:20" ht="13" x14ac:dyDescent="0.15">
      <c r="E889" s="3"/>
      <c r="F889" s="6"/>
      <c r="G889" s="6"/>
      <c r="H889" s="6"/>
      <c r="I889" s="10"/>
      <c r="J889" s="10"/>
      <c r="K889" s="10"/>
      <c r="Q889" s="12"/>
      <c r="R889" s="12"/>
      <c r="S889" s="12"/>
      <c r="T889" s="12"/>
    </row>
    <row r="890" spans="5:20" ht="13" x14ac:dyDescent="0.15">
      <c r="E890" s="3"/>
      <c r="F890" s="6"/>
      <c r="G890" s="6"/>
      <c r="H890" s="6"/>
      <c r="I890" s="10"/>
      <c r="J890" s="10"/>
      <c r="K890" s="10"/>
      <c r="Q890" s="12"/>
      <c r="R890" s="12"/>
      <c r="S890" s="12"/>
      <c r="T890" s="12"/>
    </row>
    <row r="891" spans="5:20" ht="13" x14ac:dyDescent="0.15">
      <c r="E891" s="3"/>
      <c r="F891" s="6"/>
      <c r="G891" s="6"/>
      <c r="H891" s="6"/>
      <c r="I891" s="10"/>
      <c r="J891" s="10"/>
      <c r="K891" s="10"/>
      <c r="Q891" s="12"/>
      <c r="R891" s="12"/>
      <c r="S891" s="12"/>
      <c r="T891" s="12"/>
    </row>
    <row r="892" spans="5:20" ht="13" x14ac:dyDescent="0.15">
      <c r="E892" s="3"/>
      <c r="F892" s="6"/>
      <c r="G892" s="6"/>
      <c r="H892" s="6"/>
      <c r="I892" s="10"/>
      <c r="J892" s="10"/>
      <c r="K892" s="10"/>
      <c r="Q892" s="12"/>
      <c r="R892" s="12"/>
      <c r="S892" s="12"/>
      <c r="T892" s="12"/>
    </row>
    <row r="893" spans="5:20" ht="13" x14ac:dyDescent="0.15">
      <c r="E893" s="3"/>
      <c r="F893" s="6"/>
      <c r="G893" s="6"/>
      <c r="H893" s="6"/>
      <c r="I893" s="10"/>
      <c r="J893" s="10"/>
      <c r="K893" s="10"/>
      <c r="Q893" s="12"/>
      <c r="R893" s="12"/>
      <c r="S893" s="12"/>
      <c r="T893" s="12"/>
    </row>
    <row r="894" spans="5:20" ht="13" x14ac:dyDescent="0.15">
      <c r="E894" s="3"/>
      <c r="F894" s="6"/>
      <c r="G894" s="6"/>
      <c r="H894" s="6"/>
      <c r="I894" s="10"/>
      <c r="J894" s="10"/>
      <c r="K894" s="10"/>
      <c r="Q894" s="12"/>
      <c r="R894" s="12"/>
      <c r="S894" s="12"/>
      <c r="T894" s="12"/>
    </row>
    <row r="895" spans="5:20" ht="13" x14ac:dyDescent="0.15">
      <c r="E895" s="3"/>
      <c r="F895" s="6"/>
      <c r="G895" s="6"/>
      <c r="H895" s="6"/>
      <c r="I895" s="10"/>
      <c r="J895" s="10"/>
      <c r="K895" s="10"/>
      <c r="Q895" s="12"/>
      <c r="R895" s="12"/>
      <c r="S895" s="12"/>
      <c r="T895" s="12"/>
    </row>
    <row r="896" spans="5:20" ht="13" x14ac:dyDescent="0.15">
      <c r="E896" s="3"/>
      <c r="F896" s="6"/>
      <c r="G896" s="6"/>
      <c r="H896" s="6"/>
      <c r="I896" s="10"/>
      <c r="J896" s="10"/>
      <c r="K896" s="10"/>
      <c r="Q896" s="12"/>
      <c r="R896" s="12"/>
      <c r="S896" s="12"/>
      <c r="T896" s="12"/>
    </row>
    <row r="897" spans="5:20" ht="13" x14ac:dyDescent="0.15">
      <c r="E897" s="3"/>
      <c r="F897" s="6"/>
      <c r="G897" s="6"/>
      <c r="H897" s="6"/>
      <c r="I897" s="10"/>
      <c r="J897" s="10"/>
      <c r="K897" s="10"/>
      <c r="Q897" s="12"/>
      <c r="R897" s="12"/>
      <c r="S897" s="12"/>
      <c r="T897" s="12"/>
    </row>
    <row r="898" spans="5:20" ht="13" x14ac:dyDescent="0.15">
      <c r="E898" s="3"/>
      <c r="F898" s="6"/>
      <c r="G898" s="6"/>
      <c r="H898" s="6"/>
      <c r="I898" s="10"/>
      <c r="J898" s="10"/>
      <c r="K898" s="10"/>
      <c r="Q898" s="12"/>
      <c r="R898" s="12"/>
      <c r="S898" s="12"/>
      <c r="T898" s="12"/>
    </row>
    <row r="899" spans="5:20" ht="13" x14ac:dyDescent="0.15">
      <c r="E899" s="3"/>
      <c r="F899" s="6"/>
      <c r="G899" s="6"/>
      <c r="H899" s="6"/>
      <c r="I899" s="10"/>
      <c r="J899" s="10"/>
      <c r="K899" s="10"/>
      <c r="Q899" s="12"/>
      <c r="R899" s="12"/>
      <c r="S899" s="12"/>
      <c r="T899" s="12"/>
    </row>
    <row r="900" spans="5:20" ht="13" x14ac:dyDescent="0.15">
      <c r="E900" s="3"/>
      <c r="F900" s="6"/>
      <c r="G900" s="6"/>
      <c r="H900" s="6"/>
      <c r="I900" s="10"/>
      <c r="J900" s="10"/>
      <c r="K900" s="10"/>
      <c r="Q900" s="12"/>
      <c r="R900" s="12"/>
      <c r="S900" s="12"/>
      <c r="T900" s="12"/>
    </row>
    <row r="901" spans="5:20" ht="13" x14ac:dyDescent="0.15">
      <c r="E901" s="3"/>
      <c r="F901" s="6"/>
      <c r="G901" s="6"/>
      <c r="H901" s="6"/>
      <c r="I901" s="10"/>
      <c r="J901" s="10"/>
      <c r="K901" s="10"/>
      <c r="Q901" s="12"/>
      <c r="R901" s="12"/>
      <c r="S901" s="12"/>
      <c r="T901" s="12"/>
    </row>
    <row r="902" spans="5:20" ht="13" x14ac:dyDescent="0.15">
      <c r="E902" s="3"/>
      <c r="F902" s="6"/>
      <c r="G902" s="6"/>
      <c r="H902" s="6"/>
      <c r="I902" s="10"/>
      <c r="J902" s="10"/>
      <c r="K902" s="10"/>
      <c r="Q902" s="12"/>
      <c r="R902" s="12"/>
      <c r="S902" s="12"/>
      <c r="T902" s="12"/>
    </row>
    <row r="903" spans="5:20" ht="13" x14ac:dyDescent="0.15">
      <c r="E903" s="3"/>
      <c r="F903" s="6"/>
      <c r="G903" s="6"/>
      <c r="H903" s="6"/>
      <c r="I903" s="10"/>
      <c r="J903" s="10"/>
      <c r="K903" s="10"/>
      <c r="Q903" s="12"/>
      <c r="R903" s="12"/>
      <c r="S903" s="12"/>
      <c r="T903" s="12"/>
    </row>
    <row r="904" spans="5:20" ht="13" x14ac:dyDescent="0.15">
      <c r="E904" s="3"/>
      <c r="F904" s="6"/>
      <c r="G904" s="6"/>
      <c r="H904" s="6"/>
      <c r="I904" s="10"/>
      <c r="J904" s="10"/>
      <c r="K904" s="10"/>
      <c r="Q904" s="12"/>
      <c r="R904" s="12"/>
      <c r="S904" s="12"/>
      <c r="T904" s="12"/>
    </row>
    <row r="905" spans="5:20" ht="13" x14ac:dyDescent="0.15">
      <c r="E905" s="3"/>
      <c r="F905" s="6"/>
      <c r="G905" s="6"/>
      <c r="H905" s="6"/>
      <c r="I905" s="10"/>
      <c r="J905" s="10"/>
      <c r="K905" s="10"/>
      <c r="Q905" s="12"/>
      <c r="R905" s="12"/>
      <c r="S905" s="12"/>
      <c r="T905" s="12"/>
    </row>
    <row r="906" spans="5:20" ht="13" x14ac:dyDescent="0.15">
      <c r="E906" s="3"/>
      <c r="F906" s="6"/>
      <c r="G906" s="6"/>
      <c r="H906" s="6"/>
      <c r="I906" s="10"/>
      <c r="J906" s="10"/>
      <c r="K906" s="10"/>
      <c r="Q906" s="12"/>
      <c r="R906" s="12"/>
      <c r="S906" s="12"/>
      <c r="T906" s="12"/>
    </row>
    <row r="907" spans="5:20" ht="13" x14ac:dyDescent="0.15">
      <c r="E907" s="3"/>
      <c r="F907" s="6"/>
      <c r="G907" s="6"/>
      <c r="H907" s="6"/>
      <c r="I907" s="10"/>
      <c r="J907" s="10"/>
      <c r="K907" s="10"/>
      <c r="Q907" s="12"/>
      <c r="R907" s="12"/>
      <c r="S907" s="12"/>
      <c r="T907" s="12"/>
    </row>
    <row r="908" spans="5:20" ht="13" x14ac:dyDescent="0.15">
      <c r="E908" s="3"/>
      <c r="F908" s="6"/>
      <c r="G908" s="6"/>
      <c r="H908" s="6"/>
      <c r="I908" s="10"/>
      <c r="J908" s="10"/>
      <c r="K908" s="10"/>
      <c r="Q908" s="12"/>
      <c r="R908" s="12"/>
      <c r="S908" s="12"/>
      <c r="T908" s="12"/>
    </row>
    <row r="909" spans="5:20" ht="13" x14ac:dyDescent="0.15">
      <c r="E909" s="3"/>
      <c r="F909" s="6"/>
      <c r="G909" s="6"/>
      <c r="H909" s="6"/>
      <c r="I909" s="10"/>
      <c r="J909" s="10"/>
      <c r="K909" s="10"/>
      <c r="Q909" s="12"/>
      <c r="R909" s="12"/>
      <c r="S909" s="12"/>
      <c r="T909" s="12"/>
    </row>
    <row r="910" spans="5:20" ht="13" x14ac:dyDescent="0.15">
      <c r="E910" s="3"/>
      <c r="F910" s="6"/>
      <c r="G910" s="6"/>
      <c r="H910" s="6"/>
      <c r="I910" s="10"/>
      <c r="J910" s="10"/>
      <c r="K910" s="10"/>
      <c r="Q910" s="12"/>
      <c r="R910" s="12"/>
      <c r="S910" s="12"/>
      <c r="T910" s="12"/>
    </row>
    <row r="911" spans="5:20" ht="13" x14ac:dyDescent="0.15">
      <c r="E911" s="3"/>
      <c r="F911" s="6"/>
      <c r="G911" s="6"/>
      <c r="H911" s="6"/>
      <c r="I911" s="10"/>
      <c r="J911" s="10"/>
      <c r="K911" s="10"/>
      <c r="Q911" s="12"/>
      <c r="R911" s="12"/>
      <c r="S911" s="12"/>
      <c r="T911" s="12"/>
    </row>
    <row r="912" spans="5:20" ht="13" x14ac:dyDescent="0.15">
      <c r="E912" s="3"/>
      <c r="F912" s="6"/>
      <c r="G912" s="6"/>
      <c r="H912" s="6"/>
      <c r="I912" s="10"/>
      <c r="J912" s="10"/>
      <c r="K912" s="10"/>
      <c r="Q912" s="12"/>
      <c r="R912" s="12"/>
      <c r="S912" s="12"/>
      <c r="T912" s="12"/>
    </row>
    <row r="913" spans="5:20" ht="13" x14ac:dyDescent="0.15">
      <c r="E913" s="3"/>
      <c r="F913" s="6"/>
      <c r="G913" s="6"/>
      <c r="H913" s="6"/>
      <c r="I913" s="10"/>
      <c r="J913" s="10"/>
      <c r="K913" s="10"/>
      <c r="Q913" s="12"/>
      <c r="R913" s="12"/>
      <c r="S913" s="12"/>
      <c r="T913" s="12"/>
    </row>
    <row r="914" spans="5:20" ht="13" x14ac:dyDescent="0.15">
      <c r="E914" s="3"/>
      <c r="F914" s="6"/>
      <c r="G914" s="6"/>
      <c r="H914" s="6"/>
      <c r="I914" s="10"/>
      <c r="J914" s="10"/>
      <c r="K914" s="10"/>
      <c r="Q914" s="12"/>
      <c r="R914" s="12"/>
      <c r="S914" s="12"/>
      <c r="T914" s="12"/>
    </row>
    <row r="915" spans="5:20" ht="13" x14ac:dyDescent="0.15">
      <c r="E915" s="3"/>
      <c r="F915" s="6"/>
      <c r="G915" s="6"/>
      <c r="H915" s="6"/>
      <c r="I915" s="10"/>
      <c r="J915" s="10"/>
      <c r="K915" s="10"/>
      <c r="Q915" s="12"/>
      <c r="R915" s="12"/>
      <c r="S915" s="12"/>
      <c r="T915" s="12"/>
    </row>
    <row r="916" spans="5:20" ht="13" x14ac:dyDescent="0.15">
      <c r="E916" s="3"/>
      <c r="F916" s="6"/>
      <c r="G916" s="6"/>
      <c r="H916" s="6"/>
      <c r="I916" s="10"/>
      <c r="J916" s="10"/>
      <c r="K916" s="10"/>
      <c r="Q916" s="12"/>
      <c r="R916" s="12"/>
      <c r="S916" s="12"/>
      <c r="T916" s="12"/>
    </row>
    <row r="917" spans="5:20" ht="13" x14ac:dyDescent="0.15">
      <c r="E917" s="3"/>
      <c r="F917" s="6"/>
      <c r="G917" s="6"/>
      <c r="H917" s="6"/>
      <c r="I917" s="10"/>
      <c r="J917" s="10"/>
      <c r="K917" s="10"/>
      <c r="Q917" s="12"/>
      <c r="R917" s="12"/>
      <c r="S917" s="12"/>
      <c r="T917" s="12"/>
    </row>
    <row r="918" spans="5:20" ht="13" x14ac:dyDescent="0.15">
      <c r="E918" s="3"/>
      <c r="F918" s="6"/>
      <c r="G918" s="6"/>
      <c r="H918" s="6"/>
      <c r="I918" s="10"/>
      <c r="J918" s="10"/>
      <c r="K918" s="10"/>
      <c r="Q918" s="12"/>
      <c r="R918" s="12"/>
      <c r="S918" s="12"/>
      <c r="T918" s="12"/>
    </row>
    <row r="919" spans="5:20" ht="13" x14ac:dyDescent="0.15">
      <c r="E919" s="3"/>
      <c r="F919" s="6"/>
      <c r="G919" s="6"/>
      <c r="H919" s="6"/>
      <c r="I919" s="10"/>
      <c r="J919" s="10"/>
      <c r="K919" s="10"/>
      <c r="Q919" s="12"/>
      <c r="R919" s="12"/>
      <c r="S919" s="12"/>
      <c r="T919" s="12"/>
    </row>
    <row r="920" spans="5:20" ht="13" x14ac:dyDescent="0.15">
      <c r="E920" s="3"/>
      <c r="F920" s="6"/>
      <c r="G920" s="6"/>
      <c r="H920" s="6"/>
      <c r="I920" s="10"/>
      <c r="J920" s="10"/>
      <c r="K920" s="10"/>
      <c r="Q920" s="12"/>
      <c r="R920" s="12"/>
      <c r="S920" s="12"/>
      <c r="T920" s="12"/>
    </row>
    <row r="921" spans="5:20" ht="13" x14ac:dyDescent="0.15">
      <c r="E921" s="3"/>
      <c r="F921" s="6"/>
      <c r="G921" s="6"/>
      <c r="H921" s="6"/>
      <c r="I921" s="10"/>
      <c r="J921" s="10"/>
      <c r="K921" s="10"/>
      <c r="Q921" s="12"/>
      <c r="R921" s="12"/>
      <c r="S921" s="12"/>
      <c r="T921" s="12"/>
    </row>
    <row r="922" spans="5:20" ht="13" x14ac:dyDescent="0.15">
      <c r="E922" s="3"/>
      <c r="F922" s="6"/>
      <c r="G922" s="6"/>
      <c r="H922" s="6"/>
      <c r="I922" s="10"/>
      <c r="J922" s="10"/>
      <c r="K922" s="10"/>
      <c r="Q922" s="12"/>
      <c r="R922" s="12"/>
      <c r="S922" s="12"/>
      <c r="T922" s="12"/>
    </row>
    <row r="923" spans="5:20" ht="13" x14ac:dyDescent="0.15">
      <c r="E923" s="3"/>
      <c r="F923" s="6"/>
      <c r="G923" s="6"/>
      <c r="H923" s="6"/>
      <c r="I923" s="10"/>
      <c r="J923" s="10"/>
      <c r="K923" s="10"/>
      <c r="Q923" s="12"/>
      <c r="R923" s="12"/>
      <c r="S923" s="12"/>
      <c r="T923" s="12"/>
    </row>
    <row r="924" spans="5:20" ht="13" x14ac:dyDescent="0.15">
      <c r="E924" s="3"/>
      <c r="F924" s="6"/>
      <c r="G924" s="6"/>
      <c r="H924" s="6"/>
      <c r="I924" s="10"/>
      <c r="J924" s="10"/>
      <c r="K924" s="10"/>
      <c r="Q924" s="12"/>
      <c r="R924" s="12"/>
      <c r="S924" s="12"/>
      <c r="T924" s="12"/>
    </row>
    <row r="925" spans="5:20" ht="13" x14ac:dyDescent="0.15">
      <c r="E925" s="3"/>
      <c r="F925" s="6"/>
      <c r="G925" s="6"/>
      <c r="H925" s="6"/>
      <c r="I925" s="10"/>
      <c r="J925" s="10"/>
      <c r="K925" s="10"/>
      <c r="Q925" s="12"/>
      <c r="R925" s="12"/>
      <c r="S925" s="12"/>
      <c r="T925" s="12"/>
    </row>
    <row r="926" spans="5:20" ht="13" x14ac:dyDescent="0.15">
      <c r="E926" s="3"/>
      <c r="F926" s="6"/>
      <c r="G926" s="6"/>
      <c r="H926" s="6"/>
      <c r="I926" s="10"/>
      <c r="J926" s="10"/>
      <c r="K926" s="10"/>
      <c r="Q926" s="12"/>
      <c r="R926" s="12"/>
      <c r="S926" s="12"/>
      <c r="T926" s="12"/>
    </row>
    <row r="927" spans="5:20" ht="13" x14ac:dyDescent="0.15">
      <c r="E927" s="3"/>
      <c r="F927" s="6"/>
      <c r="G927" s="6"/>
      <c r="H927" s="6"/>
      <c r="I927" s="10"/>
      <c r="J927" s="10"/>
      <c r="K927" s="10"/>
      <c r="Q927" s="12"/>
      <c r="R927" s="12"/>
      <c r="S927" s="12"/>
      <c r="T927" s="12"/>
    </row>
    <row r="928" spans="5:20" ht="13" x14ac:dyDescent="0.15">
      <c r="E928" s="3"/>
      <c r="F928" s="6"/>
      <c r="G928" s="6"/>
      <c r="H928" s="6"/>
      <c r="I928" s="10"/>
      <c r="J928" s="10"/>
      <c r="K928" s="10"/>
      <c r="Q928" s="12"/>
      <c r="R928" s="12"/>
      <c r="S928" s="12"/>
      <c r="T928" s="12"/>
    </row>
    <row r="929" spans="5:20" ht="13" x14ac:dyDescent="0.15">
      <c r="E929" s="3"/>
      <c r="F929" s="6"/>
      <c r="G929" s="6"/>
      <c r="H929" s="6"/>
      <c r="I929" s="10"/>
      <c r="J929" s="10"/>
      <c r="K929" s="10"/>
      <c r="Q929" s="12"/>
      <c r="R929" s="12"/>
      <c r="S929" s="12"/>
      <c r="T929" s="12"/>
    </row>
    <row r="930" spans="5:20" ht="13" x14ac:dyDescent="0.15">
      <c r="E930" s="3"/>
      <c r="F930" s="6"/>
      <c r="G930" s="6"/>
      <c r="H930" s="6"/>
      <c r="I930" s="10"/>
      <c r="J930" s="10"/>
      <c r="K930" s="10"/>
      <c r="Q930" s="12"/>
      <c r="R930" s="12"/>
      <c r="S930" s="12"/>
      <c r="T930" s="12"/>
    </row>
    <row r="931" spans="5:20" ht="13" x14ac:dyDescent="0.15">
      <c r="E931" s="3"/>
      <c r="F931" s="6"/>
      <c r="G931" s="6"/>
      <c r="H931" s="6"/>
      <c r="I931" s="10"/>
      <c r="J931" s="10"/>
      <c r="K931" s="10"/>
      <c r="Q931" s="12"/>
      <c r="R931" s="12"/>
      <c r="S931" s="12"/>
      <c r="T931" s="12"/>
    </row>
    <row r="932" spans="5:20" ht="13" x14ac:dyDescent="0.15">
      <c r="E932" s="3"/>
      <c r="F932" s="6"/>
      <c r="G932" s="6"/>
      <c r="H932" s="6"/>
      <c r="I932" s="10"/>
      <c r="J932" s="10"/>
      <c r="K932" s="10"/>
      <c r="Q932" s="12"/>
      <c r="R932" s="12"/>
      <c r="S932" s="12"/>
      <c r="T932" s="12"/>
    </row>
    <row r="933" spans="5:20" ht="13" x14ac:dyDescent="0.15">
      <c r="E933" s="3"/>
      <c r="F933" s="6"/>
      <c r="G933" s="6"/>
      <c r="H933" s="6"/>
      <c r="I933" s="10"/>
      <c r="J933" s="10"/>
      <c r="K933" s="10"/>
      <c r="Q933" s="12"/>
      <c r="R933" s="12"/>
      <c r="S933" s="12"/>
      <c r="T933" s="12"/>
    </row>
    <row r="934" spans="5:20" ht="13" x14ac:dyDescent="0.15">
      <c r="E934" s="3"/>
      <c r="F934" s="6"/>
      <c r="G934" s="6"/>
      <c r="H934" s="6"/>
      <c r="I934" s="10"/>
      <c r="J934" s="10"/>
      <c r="K934" s="10"/>
      <c r="Q934" s="12"/>
      <c r="R934" s="12"/>
      <c r="S934" s="12"/>
      <c r="T934" s="12"/>
    </row>
    <row r="935" spans="5:20" ht="13" x14ac:dyDescent="0.15">
      <c r="E935" s="3"/>
      <c r="F935" s="6"/>
      <c r="G935" s="6"/>
      <c r="H935" s="6"/>
      <c r="I935" s="10"/>
      <c r="J935" s="10"/>
      <c r="K935" s="10"/>
      <c r="Q935" s="12"/>
      <c r="R935" s="12"/>
      <c r="S935" s="12"/>
      <c r="T935" s="12"/>
    </row>
    <row r="936" spans="5:20" ht="13" x14ac:dyDescent="0.15">
      <c r="E936" s="3"/>
      <c r="F936" s="6"/>
      <c r="G936" s="6"/>
      <c r="H936" s="6"/>
      <c r="I936" s="10"/>
      <c r="J936" s="10"/>
      <c r="K936" s="10"/>
      <c r="Q936" s="12"/>
      <c r="R936" s="12"/>
      <c r="S936" s="12"/>
      <c r="T936" s="12"/>
    </row>
    <row r="937" spans="5:20" ht="13" x14ac:dyDescent="0.15">
      <c r="E937" s="3"/>
      <c r="F937" s="6"/>
      <c r="G937" s="6"/>
      <c r="H937" s="6"/>
      <c r="I937" s="10"/>
      <c r="J937" s="10"/>
      <c r="K937" s="10"/>
      <c r="Q937" s="12"/>
      <c r="R937" s="12"/>
      <c r="S937" s="12"/>
      <c r="T937" s="12"/>
    </row>
    <row r="938" spans="5:20" ht="13" x14ac:dyDescent="0.15">
      <c r="E938" s="3"/>
      <c r="F938" s="6"/>
      <c r="G938" s="6"/>
      <c r="H938" s="6"/>
      <c r="I938" s="10"/>
      <c r="J938" s="10"/>
      <c r="K938" s="10"/>
      <c r="Q938" s="12"/>
      <c r="R938" s="12"/>
      <c r="S938" s="12"/>
      <c r="T938" s="12"/>
    </row>
    <row r="939" spans="5:20" ht="13" x14ac:dyDescent="0.15">
      <c r="E939" s="3"/>
      <c r="F939" s="6"/>
      <c r="G939" s="6"/>
      <c r="H939" s="6"/>
      <c r="I939" s="10"/>
      <c r="J939" s="10"/>
      <c r="K939" s="10"/>
      <c r="Q939" s="12"/>
      <c r="R939" s="12"/>
      <c r="S939" s="12"/>
      <c r="T939" s="12"/>
    </row>
    <row r="940" spans="5:20" ht="13" x14ac:dyDescent="0.15">
      <c r="E940" s="3"/>
      <c r="F940" s="6"/>
      <c r="G940" s="6"/>
      <c r="H940" s="6"/>
      <c r="I940" s="10"/>
      <c r="J940" s="10"/>
      <c r="K940" s="10"/>
      <c r="Q940" s="12"/>
      <c r="R940" s="12"/>
      <c r="S940" s="12"/>
      <c r="T940" s="12"/>
    </row>
    <row r="941" spans="5:20" ht="13" x14ac:dyDescent="0.15">
      <c r="E941" s="3"/>
      <c r="F941" s="6"/>
      <c r="G941" s="6"/>
      <c r="H941" s="6"/>
      <c r="I941" s="10"/>
      <c r="J941" s="10"/>
      <c r="K941" s="10"/>
      <c r="Q941" s="12"/>
      <c r="R941" s="12"/>
      <c r="S941" s="12"/>
      <c r="T941" s="12"/>
    </row>
    <row r="942" spans="5:20" ht="13" x14ac:dyDescent="0.15">
      <c r="E942" s="3"/>
      <c r="F942" s="6"/>
      <c r="G942" s="6"/>
      <c r="H942" s="6"/>
      <c r="I942" s="10"/>
      <c r="J942" s="10"/>
      <c r="K942" s="10"/>
      <c r="Q942" s="12"/>
      <c r="R942" s="12"/>
      <c r="S942" s="12"/>
      <c r="T942" s="12"/>
    </row>
    <row r="943" spans="5:20" ht="13" x14ac:dyDescent="0.15">
      <c r="E943" s="3"/>
      <c r="F943" s="6"/>
      <c r="G943" s="6"/>
      <c r="H943" s="6"/>
      <c r="I943" s="10"/>
      <c r="J943" s="10"/>
      <c r="K943" s="10"/>
      <c r="Q943" s="12"/>
      <c r="R943" s="12"/>
      <c r="S943" s="12"/>
      <c r="T943" s="12"/>
    </row>
    <row r="944" spans="5:20" ht="13" x14ac:dyDescent="0.15">
      <c r="E944" s="3"/>
      <c r="F944" s="6"/>
      <c r="G944" s="6"/>
      <c r="H944" s="6"/>
      <c r="I944" s="10"/>
      <c r="J944" s="10"/>
      <c r="K944" s="10"/>
      <c r="Q944" s="12"/>
      <c r="R944" s="12"/>
      <c r="S944" s="12"/>
      <c r="T944" s="12"/>
    </row>
    <row r="945" spans="5:20" ht="13" x14ac:dyDescent="0.15">
      <c r="E945" s="3"/>
      <c r="F945" s="6"/>
      <c r="G945" s="6"/>
      <c r="H945" s="6"/>
      <c r="I945" s="10"/>
      <c r="J945" s="10"/>
      <c r="K945" s="10"/>
      <c r="Q945" s="12"/>
      <c r="R945" s="12"/>
      <c r="S945" s="12"/>
      <c r="T945" s="12"/>
    </row>
    <row r="946" spans="5:20" ht="13" x14ac:dyDescent="0.15">
      <c r="E946" s="3"/>
      <c r="F946" s="6"/>
      <c r="G946" s="6"/>
      <c r="H946" s="6"/>
      <c r="I946" s="10"/>
      <c r="J946" s="10"/>
      <c r="K946" s="10"/>
      <c r="Q946" s="12"/>
      <c r="R946" s="12"/>
      <c r="S946" s="12"/>
      <c r="T946" s="12"/>
    </row>
    <row r="947" spans="5:20" ht="13" x14ac:dyDescent="0.15">
      <c r="E947" s="3"/>
      <c r="F947" s="6"/>
      <c r="G947" s="6"/>
      <c r="H947" s="6"/>
      <c r="I947" s="10"/>
      <c r="J947" s="10"/>
      <c r="K947" s="10"/>
      <c r="Q947" s="12"/>
      <c r="R947" s="12"/>
      <c r="S947" s="12"/>
      <c r="T947" s="12"/>
    </row>
    <row r="948" spans="5:20" ht="13" x14ac:dyDescent="0.15">
      <c r="E948" s="3"/>
      <c r="F948" s="6"/>
      <c r="G948" s="6"/>
      <c r="H948" s="6"/>
      <c r="I948" s="10"/>
      <c r="J948" s="10"/>
      <c r="K948" s="10"/>
      <c r="Q948" s="12"/>
      <c r="R948" s="12"/>
      <c r="S948" s="12"/>
      <c r="T948" s="12"/>
    </row>
    <row r="949" spans="5:20" ht="13" x14ac:dyDescent="0.15">
      <c r="E949" s="3"/>
      <c r="F949" s="6"/>
      <c r="G949" s="6"/>
      <c r="H949" s="6"/>
      <c r="I949" s="10"/>
      <c r="J949" s="10"/>
      <c r="K949" s="10"/>
      <c r="Q949" s="12"/>
      <c r="R949" s="12"/>
      <c r="S949" s="12"/>
      <c r="T949" s="12"/>
    </row>
    <row r="950" spans="5:20" ht="13" x14ac:dyDescent="0.15">
      <c r="E950" s="3"/>
      <c r="F950" s="6"/>
      <c r="G950" s="6"/>
      <c r="H950" s="6"/>
      <c r="I950" s="10"/>
      <c r="J950" s="10"/>
      <c r="K950" s="10"/>
      <c r="Q950" s="12"/>
      <c r="R950" s="12"/>
      <c r="S950" s="12"/>
      <c r="T950" s="12"/>
    </row>
    <row r="951" spans="5:20" ht="13" x14ac:dyDescent="0.15">
      <c r="E951" s="3"/>
      <c r="F951" s="6"/>
      <c r="G951" s="6"/>
      <c r="H951" s="6"/>
      <c r="I951" s="10"/>
      <c r="J951" s="10"/>
      <c r="K951" s="10"/>
      <c r="Q951" s="12"/>
      <c r="R951" s="12"/>
      <c r="S951" s="12"/>
      <c r="T951" s="12"/>
    </row>
    <row r="952" spans="5:20" ht="13" x14ac:dyDescent="0.15">
      <c r="E952" s="3"/>
      <c r="F952" s="6"/>
      <c r="G952" s="6"/>
      <c r="H952" s="6"/>
      <c r="I952" s="10"/>
      <c r="J952" s="10"/>
      <c r="K952" s="10"/>
      <c r="Q952" s="12"/>
      <c r="R952" s="12"/>
      <c r="S952" s="12"/>
      <c r="T952" s="12"/>
    </row>
    <row r="953" spans="5:20" ht="13" x14ac:dyDescent="0.15">
      <c r="E953" s="3"/>
      <c r="F953" s="6"/>
      <c r="G953" s="6"/>
      <c r="H953" s="6"/>
      <c r="I953" s="10"/>
      <c r="J953" s="10"/>
      <c r="K953" s="10"/>
      <c r="Q953" s="12"/>
      <c r="R953" s="12"/>
      <c r="S953" s="12"/>
      <c r="T953" s="12"/>
    </row>
    <row r="954" spans="5:20" ht="13" x14ac:dyDescent="0.15">
      <c r="E954" s="3"/>
      <c r="F954" s="6"/>
      <c r="G954" s="6"/>
      <c r="H954" s="6"/>
      <c r="I954" s="10"/>
      <c r="J954" s="10"/>
      <c r="K954" s="10"/>
      <c r="Q954" s="12"/>
      <c r="R954" s="12"/>
      <c r="S954" s="12"/>
      <c r="T954" s="12"/>
    </row>
    <row r="955" spans="5:20" ht="13" x14ac:dyDescent="0.15">
      <c r="E955" s="3"/>
      <c r="F955" s="6"/>
      <c r="G955" s="6"/>
      <c r="H955" s="6"/>
      <c r="I955" s="10"/>
      <c r="J955" s="10"/>
      <c r="K955" s="10"/>
      <c r="Q955" s="12"/>
      <c r="R955" s="12"/>
      <c r="S955" s="12"/>
      <c r="T955" s="12"/>
    </row>
    <row r="956" spans="5:20" ht="13" x14ac:dyDescent="0.15">
      <c r="E956" s="3"/>
      <c r="F956" s="6"/>
      <c r="G956" s="6"/>
      <c r="H956" s="6"/>
      <c r="I956" s="10"/>
      <c r="J956" s="10"/>
      <c r="K956" s="10"/>
      <c r="Q956" s="12"/>
      <c r="R956" s="12"/>
      <c r="S956" s="12"/>
      <c r="T956" s="12"/>
    </row>
    <row r="957" spans="5:20" ht="13" x14ac:dyDescent="0.15">
      <c r="E957" s="3"/>
      <c r="F957" s="6"/>
      <c r="G957" s="6"/>
      <c r="H957" s="6"/>
      <c r="I957" s="10"/>
      <c r="J957" s="10"/>
      <c r="K957" s="10"/>
      <c r="Q957" s="12"/>
      <c r="R957" s="12"/>
      <c r="S957" s="12"/>
      <c r="T957" s="12"/>
    </row>
    <row r="958" spans="5:20" ht="13" x14ac:dyDescent="0.15">
      <c r="E958" s="3"/>
      <c r="F958" s="6"/>
      <c r="G958" s="6"/>
      <c r="H958" s="6"/>
      <c r="I958" s="10"/>
      <c r="J958" s="10"/>
      <c r="K958" s="10"/>
      <c r="Q958" s="12"/>
      <c r="R958" s="12"/>
      <c r="S958" s="12"/>
      <c r="T958" s="12"/>
    </row>
    <row r="959" spans="5:20" ht="13" x14ac:dyDescent="0.15">
      <c r="E959" s="3"/>
      <c r="F959" s="6"/>
      <c r="G959" s="6"/>
      <c r="H959" s="6"/>
      <c r="I959" s="10"/>
      <c r="J959" s="10"/>
      <c r="K959" s="10"/>
      <c r="Q959" s="12"/>
      <c r="R959" s="12"/>
      <c r="S959" s="12"/>
      <c r="T959" s="12"/>
    </row>
    <row r="960" spans="5:20" ht="13" x14ac:dyDescent="0.15">
      <c r="E960" s="3"/>
      <c r="F960" s="6"/>
      <c r="G960" s="6"/>
      <c r="H960" s="6"/>
      <c r="I960" s="10"/>
      <c r="J960" s="10"/>
      <c r="K960" s="10"/>
      <c r="Q960" s="12"/>
      <c r="R960" s="12"/>
      <c r="S960" s="12"/>
      <c r="T960" s="12"/>
    </row>
    <row r="961" spans="5:20" ht="13" x14ac:dyDescent="0.15">
      <c r="E961" s="3"/>
      <c r="F961" s="6"/>
      <c r="G961" s="6"/>
      <c r="H961" s="6"/>
      <c r="I961" s="10"/>
      <c r="J961" s="10"/>
      <c r="K961" s="10"/>
      <c r="Q961" s="12"/>
      <c r="R961" s="12"/>
      <c r="S961" s="12"/>
      <c r="T961" s="12"/>
    </row>
    <row r="962" spans="5:20" ht="13" x14ac:dyDescent="0.15">
      <c r="E962" s="3"/>
      <c r="F962" s="6"/>
      <c r="G962" s="6"/>
      <c r="H962" s="6"/>
      <c r="I962" s="10"/>
      <c r="J962" s="10"/>
      <c r="K962" s="10"/>
      <c r="Q962" s="12"/>
      <c r="R962" s="12"/>
      <c r="S962" s="12"/>
      <c r="T962" s="12"/>
    </row>
    <row r="963" spans="5:20" ht="13" x14ac:dyDescent="0.15">
      <c r="E963" s="3"/>
      <c r="F963" s="6"/>
      <c r="G963" s="6"/>
      <c r="H963" s="6"/>
      <c r="I963" s="10"/>
      <c r="J963" s="10"/>
      <c r="K963" s="10"/>
      <c r="Q963" s="12"/>
      <c r="R963" s="12"/>
      <c r="S963" s="12"/>
      <c r="T963" s="12"/>
    </row>
    <row r="964" spans="5:20" ht="13" x14ac:dyDescent="0.15">
      <c r="E964" s="3"/>
      <c r="F964" s="6"/>
      <c r="G964" s="6"/>
      <c r="H964" s="6"/>
      <c r="I964" s="10"/>
      <c r="J964" s="10"/>
      <c r="K964" s="10"/>
      <c r="Q964" s="12"/>
      <c r="R964" s="12"/>
      <c r="S964" s="12"/>
      <c r="T964" s="12"/>
    </row>
    <row r="965" spans="5:20" ht="13" x14ac:dyDescent="0.15">
      <c r="E965" s="3"/>
      <c r="F965" s="6"/>
      <c r="G965" s="6"/>
      <c r="H965" s="6"/>
      <c r="I965" s="10"/>
      <c r="J965" s="10"/>
      <c r="K965" s="10"/>
      <c r="Q965" s="12"/>
      <c r="R965" s="12"/>
      <c r="S965" s="12"/>
      <c r="T965" s="12"/>
    </row>
    <row r="966" spans="5:20" ht="13" x14ac:dyDescent="0.15">
      <c r="E966" s="3"/>
      <c r="F966" s="6"/>
      <c r="G966" s="6"/>
      <c r="H966" s="6"/>
      <c r="I966" s="10"/>
      <c r="J966" s="10"/>
      <c r="K966" s="10"/>
      <c r="Q966" s="12"/>
      <c r="R966" s="12"/>
      <c r="S966" s="12"/>
      <c r="T966" s="12"/>
    </row>
    <row r="967" spans="5:20" ht="13" x14ac:dyDescent="0.15">
      <c r="E967" s="3"/>
      <c r="F967" s="6"/>
      <c r="G967" s="6"/>
      <c r="H967" s="6"/>
      <c r="I967" s="10"/>
      <c r="J967" s="10"/>
      <c r="K967" s="10"/>
      <c r="Q967" s="12"/>
      <c r="R967" s="12"/>
      <c r="S967" s="12"/>
      <c r="T967" s="12"/>
    </row>
    <row r="968" spans="5:20" ht="13" x14ac:dyDescent="0.15">
      <c r="E968" s="3"/>
      <c r="F968" s="6"/>
      <c r="G968" s="6"/>
      <c r="H968" s="6"/>
      <c r="I968" s="10"/>
      <c r="J968" s="10"/>
      <c r="K968" s="10"/>
      <c r="Q968" s="12"/>
      <c r="R968" s="12"/>
      <c r="S968" s="12"/>
      <c r="T968" s="12"/>
    </row>
    <row r="969" spans="5:20" ht="13" x14ac:dyDescent="0.15">
      <c r="E969" s="3"/>
      <c r="F969" s="6"/>
      <c r="G969" s="6"/>
      <c r="H969" s="6"/>
      <c r="I969" s="10"/>
      <c r="J969" s="10"/>
      <c r="K969" s="10"/>
      <c r="Q969" s="12"/>
      <c r="R969" s="12"/>
      <c r="S969" s="12"/>
      <c r="T969" s="12"/>
    </row>
    <row r="970" spans="5:20" ht="13" x14ac:dyDescent="0.15">
      <c r="E970" s="3"/>
      <c r="F970" s="6"/>
      <c r="G970" s="6"/>
      <c r="H970" s="6"/>
      <c r="I970" s="10"/>
      <c r="J970" s="10"/>
      <c r="K970" s="10"/>
      <c r="Q970" s="12"/>
      <c r="R970" s="12"/>
      <c r="S970" s="12"/>
      <c r="T970" s="12"/>
    </row>
    <row r="971" spans="5:20" ht="13" x14ac:dyDescent="0.15">
      <c r="E971" s="3"/>
      <c r="F971" s="6"/>
      <c r="G971" s="6"/>
      <c r="H971" s="6"/>
      <c r="I971" s="10"/>
      <c r="J971" s="10"/>
      <c r="K971" s="10"/>
      <c r="Q971" s="12"/>
      <c r="R971" s="12"/>
      <c r="S971" s="12"/>
      <c r="T971" s="12"/>
    </row>
    <row r="972" spans="5:20" ht="13" x14ac:dyDescent="0.15">
      <c r="E972" s="3"/>
      <c r="F972" s="6"/>
      <c r="G972" s="6"/>
      <c r="H972" s="6"/>
      <c r="I972" s="10"/>
      <c r="J972" s="10"/>
      <c r="K972" s="10"/>
      <c r="Q972" s="12"/>
      <c r="R972" s="12"/>
      <c r="S972" s="12"/>
      <c r="T972" s="12"/>
    </row>
    <row r="973" spans="5:20" ht="13" x14ac:dyDescent="0.15">
      <c r="E973" s="3"/>
      <c r="F973" s="6"/>
      <c r="G973" s="6"/>
      <c r="H973" s="6"/>
      <c r="I973" s="10"/>
      <c r="J973" s="10"/>
      <c r="K973" s="10"/>
      <c r="Q973" s="12"/>
      <c r="R973" s="12"/>
      <c r="S973" s="12"/>
      <c r="T973" s="12"/>
    </row>
    <row r="974" spans="5:20" ht="13" x14ac:dyDescent="0.15">
      <c r="E974" s="3"/>
      <c r="F974" s="6"/>
      <c r="G974" s="6"/>
      <c r="H974" s="6"/>
      <c r="I974" s="10"/>
      <c r="J974" s="10"/>
      <c r="K974" s="10"/>
      <c r="Q974" s="12"/>
      <c r="R974" s="12"/>
      <c r="S974" s="12"/>
      <c r="T974" s="12"/>
    </row>
    <row r="975" spans="5:20" ht="13" x14ac:dyDescent="0.15">
      <c r="E975" s="3"/>
      <c r="F975" s="6"/>
      <c r="G975" s="6"/>
      <c r="H975" s="6"/>
      <c r="I975" s="10"/>
      <c r="J975" s="10"/>
      <c r="K975" s="10"/>
      <c r="Q975" s="12"/>
      <c r="R975" s="12"/>
      <c r="S975" s="12"/>
      <c r="T975" s="12"/>
    </row>
    <row r="976" spans="5:20" ht="13" x14ac:dyDescent="0.15">
      <c r="E976" s="3"/>
      <c r="F976" s="6"/>
      <c r="G976" s="6"/>
      <c r="H976" s="6"/>
      <c r="I976" s="10"/>
      <c r="J976" s="10"/>
      <c r="K976" s="10"/>
      <c r="Q976" s="12"/>
      <c r="R976" s="12"/>
      <c r="S976" s="12"/>
      <c r="T976" s="12"/>
    </row>
    <row r="977" spans="5:20" ht="13" x14ac:dyDescent="0.15">
      <c r="E977" s="3"/>
      <c r="F977" s="6"/>
      <c r="G977" s="6"/>
      <c r="H977" s="6"/>
      <c r="I977" s="10"/>
      <c r="J977" s="10"/>
      <c r="K977" s="10"/>
      <c r="Q977" s="12"/>
      <c r="R977" s="12"/>
      <c r="S977" s="12"/>
      <c r="T977" s="12"/>
    </row>
    <row r="978" spans="5:20" ht="13" x14ac:dyDescent="0.15">
      <c r="E978" s="3"/>
      <c r="F978" s="6"/>
      <c r="G978" s="6"/>
      <c r="H978" s="6"/>
      <c r="I978" s="10"/>
      <c r="J978" s="10"/>
      <c r="K978" s="10"/>
      <c r="Q978" s="12"/>
      <c r="R978" s="12"/>
      <c r="S978" s="12"/>
      <c r="T978" s="12"/>
    </row>
    <row r="979" spans="5:20" ht="13" x14ac:dyDescent="0.15">
      <c r="E979" s="3"/>
      <c r="F979" s="6"/>
      <c r="G979" s="6"/>
      <c r="H979" s="6"/>
      <c r="I979" s="10"/>
      <c r="J979" s="10"/>
      <c r="K979" s="10"/>
      <c r="Q979" s="12"/>
      <c r="R979" s="12"/>
      <c r="S979" s="12"/>
      <c r="T979" s="12"/>
    </row>
    <row r="980" spans="5:20" ht="13" x14ac:dyDescent="0.15">
      <c r="E980" s="3"/>
      <c r="F980" s="6"/>
      <c r="G980" s="6"/>
      <c r="H980" s="6"/>
      <c r="I980" s="10"/>
      <c r="J980" s="10"/>
      <c r="K980" s="10"/>
      <c r="Q980" s="12"/>
      <c r="R980" s="12"/>
      <c r="S980" s="12"/>
      <c r="T980" s="12"/>
    </row>
    <row r="981" spans="5:20" ht="13" x14ac:dyDescent="0.15">
      <c r="E981" s="3"/>
      <c r="F981" s="6"/>
      <c r="G981" s="6"/>
      <c r="H981" s="6"/>
      <c r="I981" s="10"/>
      <c r="J981" s="10"/>
      <c r="K981" s="10"/>
      <c r="Q981" s="12"/>
      <c r="R981" s="12"/>
      <c r="S981" s="12"/>
      <c r="T981" s="12"/>
    </row>
    <row r="982" spans="5:20" ht="13" x14ac:dyDescent="0.15">
      <c r="E982" s="3"/>
      <c r="F982" s="6"/>
      <c r="G982" s="6"/>
      <c r="H982" s="6"/>
      <c r="I982" s="10"/>
      <c r="J982" s="10"/>
      <c r="K982" s="10"/>
      <c r="Q982" s="12"/>
      <c r="R982" s="12"/>
      <c r="S982" s="12"/>
      <c r="T982" s="12"/>
    </row>
    <row r="983" spans="5:20" ht="13" x14ac:dyDescent="0.15">
      <c r="E983" s="3"/>
      <c r="F983" s="6"/>
      <c r="G983" s="6"/>
      <c r="H983" s="6"/>
      <c r="I983" s="10"/>
      <c r="J983" s="10"/>
      <c r="K983" s="10"/>
      <c r="Q983" s="12"/>
      <c r="R983" s="12"/>
      <c r="S983" s="12"/>
      <c r="T983" s="12"/>
    </row>
    <row r="984" spans="5:20" ht="13" x14ac:dyDescent="0.15">
      <c r="E984" s="3"/>
      <c r="F984" s="6"/>
      <c r="G984" s="6"/>
      <c r="H984" s="6"/>
      <c r="I984" s="10"/>
      <c r="J984" s="10"/>
      <c r="K984" s="10"/>
      <c r="Q984" s="12"/>
      <c r="R984" s="12"/>
      <c r="S984" s="12"/>
      <c r="T984" s="12"/>
    </row>
    <row r="985" spans="5:20" ht="13" x14ac:dyDescent="0.15">
      <c r="E985" s="3"/>
      <c r="F985" s="6"/>
      <c r="G985" s="6"/>
      <c r="H985" s="6"/>
      <c r="I985" s="10"/>
      <c r="J985" s="10"/>
      <c r="K985" s="10"/>
      <c r="Q985" s="12"/>
      <c r="R985" s="12"/>
      <c r="S985" s="12"/>
      <c r="T985" s="12"/>
    </row>
    <row r="986" spans="5:20" ht="13" x14ac:dyDescent="0.15">
      <c r="E986" s="3"/>
      <c r="F986" s="6"/>
      <c r="G986" s="6"/>
      <c r="H986" s="6"/>
      <c r="I986" s="10"/>
      <c r="J986" s="10"/>
      <c r="K986" s="10"/>
      <c r="Q986" s="12"/>
      <c r="R986" s="12"/>
      <c r="S986" s="12"/>
      <c r="T986" s="12"/>
    </row>
    <row r="987" spans="5:20" ht="13" x14ac:dyDescent="0.15">
      <c r="E987" s="3"/>
      <c r="F987" s="6"/>
      <c r="G987" s="6"/>
      <c r="H987" s="6"/>
      <c r="I987" s="10"/>
      <c r="J987" s="10"/>
      <c r="K987" s="10"/>
      <c r="Q987" s="12"/>
      <c r="R987" s="12"/>
      <c r="S987" s="12"/>
      <c r="T987" s="12"/>
    </row>
    <row r="988" spans="5:20" ht="13" x14ac:dyDescent="0.15">
      <c r="E988" s="3"/>
      <c r="F988" s="6"/>
      <c r="G988" s="6"/>
      <c r="H988" s="6"/>
      <c r="I988" s="10"/>
      <c r="J988" s="10"/>
      <c r="K988" s="10"/>
      <c r="Q988" s="12"/>
      <c r="R988" s="12"/>
      <c r="S988" s="12"/>
      <c r="T988" s="12"/>
    </row>
    <row r="989" spans="5:20" ht="13" x14ac:dyDescent="0.15">
      <c r="E989" s="3"/>
      <c r="F989" s="6"/>
      <c r="G989" s="6"/>
      <c r="H989" s="6"/>
      <c r="I989" s="10"/>
      <c r="J989" s="10"/>
      <c r="K989" s="10"/>
      <c r="Q989" s="12"/>
      <c r="R989" s="12"/>
      <c r="S989" s="12"/>
      <c r="T989" s="12"/>
    </row>
    <row r="990" spans="5:20" ht="13" x14ac:dyDescent="0.15">
      <c r="E990" s="3"/>
      <c r="F990" s="6"/>
      <c r="G990" s="6"/>
      <c r="H990" s="6"/>
      <c r="I990" s="10"/>
      <c r="J990" s="10"/>
      <c r="K990" s="10"/>
      <c r="Q990" s="12"/>
      <c r="R990" s="12"/>
      <c r="S990" s="12"/>
      <c r="T990" s="12"/>
    </row>
    <row r="991" spans="5:20" ht="13" x14ac:dyDescent="0.15">
      <c r="E991" s="3"/>
      <c r="F991" s="6"/>
      <c r="G991" s="6"/>
      <c r="H991" s="6"/>
      <c r="I991" s="10"/>
      <c r="J991" s="10"/>
      <c r="K991" s="10"/>
      <c r="Q991" s="12"/>
      <c r="R991" s="12"/>
      <c r="S991" s="12"/>
      <c r="T991" s="12"/>
    </row>
    <row r="992" spans="5:20" ht="13" x14ac:dyDescent="0.15">
      <c r="E992" s="3"/>
      <c r="F992" s="6"/>
      <c r="G992" s="6"/>
      <c r="H992" s="6"/>
      <c r="I992" s="10"/>
      <c r="J992" s="10"/>
      <c r="K992" s="10"/>
      <c r="Q992" s="12"/>
      <c r="R992" s="12"/>
      <c r="S992" s="12"/>
      <c r="T992" s="12"/>
    </row>
    <row r="993" spans="5:20" ht="13" x14ac:dyDescent="0.15">
      <c r="E993" s="3"/>
      <c r="F993" s="6"/>
      <c r="G993" s="6"/>
      <c r="H993" s="6"/>
      <c r="I993" s="10"/>
      <c r="J993" s="10"/>
      <c r="K993" s="10"/>
      <c r="Q993" s="12"/>
      <c r="R993" s="12"/>
      <c r="S993" s="12"/>
      <c r="T993" s="12"/>
    </row>
    <row r="994" spans="5:20" ht="13" x14ac:dyDescent="0.15">
      <c r="E994" s="3"/>
      <c r="F994" s="6"/>
      <c r="G994" s="6"/>
      <c r="H994" s="6"/>
      <c r="I994" s="10"/>
      <c r="J994" s="10"/>
      <c r="K994" s="10"/>
      <c r="Q994" s="12"/>
      <c r="R994" s="12"/>
      <c r="S994" s="12"/>
      <c r="T994" s="12"/>
    </row>
    <row r="995" spans="5:20" ht="13" x14ac:dyDescent="0.15">
      <c r="E995" s="3"/>
      <c r="F995" s="6"/>
      <c r="G995" s="6"/>
      <c r="H995" s="6"/>
      <c r="I995" s="10"/>
      <c r="J995" s="10"/>
      <c r="K995" s="10"/>
      <c r="Q995" s="12"/>
      <c r="R995" s="12"/>
      <c r="S995" s="12"/>
      <c r="T995" s="12"/>
    </row>
    <row r="996" spans="5:20" ht="13" x14ac:dyDescent="0.15">
      <c r="E996" s="3"/>
      <c r="F996" s="6"/>
      <c r="G996" s="6"/>
      <c r="H996" s="6"/>
      <c r="I996" s="10"/>
      <c r="J996" s="10"/>
      <c r="K996" s="10"/>
      <c r="Q996" s="12"/>
      <c r="R996" s="12"/>
      <c r="S996" s="12"/>
      <c r="T996" s="12"/>
    </row>
    <row r="997" spans="5:20" ht="13" x14ac:dyDescent="0.15">
      <c r="E997" s="3"/>
      <c r="F997" s="6"/>
      <c r="G997" s="6"/>
      <c r="H997" s="6"/>
      <c r="I997" s="10"/>
      <c r="J997" s="10"/>
      <c r="K997" s="10"/>
      <c r="Q997" s="12"/>
      <c r="R997" s="12"/>
      <c r="S997" s="12"/>
      <c r="T997" s="12"/>
    </row>
    <row r="998" spans="5:20" ht="13" x14ac:dyDescent="0.15">
      <c r="E998" s="3"/>
      <c r="F998" s="6"/>
      <c r="G998" s="6"/>
      <c r="H998" s="6"/>
      <c r="I998" s="10"/>
      <c r="J998" s="10"/>
      <c r="K998" s="10"/>
      <c r="Q998" s="12"/>
      <c r="R998" s="12"/>
      <c r="S998" s="12"/>
      <c r="T998" s="12"/>
    </row>
    <row r="999" spans="5:20" ht="13" x14ac:dyDescent="0.15">
      <c r="E999" s="3"/>
      <c r="F999" s="6"/>
      <c r="G999" s="6"/>
      <c r="H999" s="6"/>
      <c r="I999" s="10"/>
      <c r="J999" s="10"/>
      <c r="K999" s="10"/>
      <c r="Q999" s="12"/>
      <c r="R999" s="12"/>
      <c r="S999" s="12"/>
      <c r="T999" s="12"/>
    </row>
    <row r="1000" spans="5:20" ht="13" x14ac:dyDescent="0.15">
      <c r="E1000" s="3"/>
      <c r="F1000" s="6"/>
      <c r="G1000" s="6"/>
      <c r="H1000" s="6"/>
      <c r="I1000" s="10"/>
      <c r="J1000" s="10"/>
      <c r="K1000" s="10"/>
      <c r="Q1000" s="12"/>
      <c r="R1000" s="12"/>
      <c r="S1000" s="12"/>
      <c r="T1000" s="12"/>
    </row>
  </sheetData>
  <conditionalFormatting sqref="L2:L1000">
    <cfRule type="containsText" dxfId="2" priority="1" operator="containsText" text="1">
      <formula>NOT(ISERROR(SEARCH(("1"),(L2))))</formula>
    </cfRule>
  </conditionalFormatting>
  <conditionalFormatting sqref="N1:N1000">
    <cfRule type="cellIs" dxfId="1" priority="2" operator="equal">
      <formula>"FALSE"</formula>
    </cfRule>
  </conditionalFormatting>
  <conditionalFormatting sqref="N1:N1000">
    <cfRule type="cellIs" dxfId="0" priority="3" operator="equal">
      <formula>"TRUE"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18"/>
  <sheetViews>
    <sheetView workbookViewId="0">
      <selection activeCell="A12" sqref="A12"/>
    </sheetView>
  </sheetViews>
  <sheetFormatPr baseColWidth="10" defaultColWidth="14.5" defaultRowHeight="15.75" customHeight="1" x14ac:dyDescent="0.15"/>
  <sheetData>
    <row r="1" spans="1:9" ht="15.75" customHeight="1" x14ac:dyDescent="0.15">
      <c r="A1" s="26" t="s">
        <v>250</v>
      </c>
    </row>
    <row r="2" spans="1:9" ht="15.75" customHeight="1" x14ac:dyDescent="0.15">
      <c r="A2" s="26" t="s">
        <v>280</v>
      </c>
    </row>
    <row r="3" spans="1:9" ht="15.75" customHeight="1" x14ac:dyDescent="0.15">
      <c r="A3" s="4" t="s">
        <v>252</v>
      </c>
      <c r="B3" s="4" t="s">
        <v>253</v>
      </c>
      <c r="C3" s="4" t="s">
        <v>254</v>
      </c>
      <c r="D3" s="4" t="s">
        <v>255</v>
      </c>
      <c r="E3" s="4" t="s">
        <v>256</v>
      </c>
      <c r="F3" s="13" t="s">
        <v>257</v>
      </c>
      <c r="G3" s="4"/>
      <c r="H3" s="26" t="s">
        <v>258</v>
      </c>
      <c r="I3" s="27">
        <v>0.94444444444444442</v>
      </c>
    </row>
    <row r="4" spans="1:9" ht="15.75" customHeight="1" x14ac:dyDescent="0.15">
      <c r="A4" s="4" t="s">
        <v>253</v>
      </c>
      <c r="B4" s="14">
        <v>10</v>
      </c>
      <c r="C4">
        <v>0</v>
      </c>
      <c r="D4" s="15">
        <v>5</v>
      </c>
      <c r="E4" s="15">
        <v>1</v>
      </c>
      <c r="F4" s="16">
        <v>16</v>
      </c>
      <c r="G4" s="4"/>
      <c r="H4" s="4" t="s">
        <v>259</v>
      </c>
      <c r="I4">
        <v>5.4320987654320986E-3</v>
      </c>
    </row>
    <row r="5" spans="1:9" ht="15.75" customHeight="1" x14ac:dyDescent="0.15">
      <c r="A5" s="4" t="s">
        <v>254</v>
      </c>
      <c r="B5">
        <v>0</v>
      </c>
      <c r="C5" s="14">
        <v>4</v>
      </c>
      <c r="D5">
        <v>0</v>
      </c>
      <c r="E5">
        <v>0</v>
      </c>
      <c r="F5" s="16">
        <v>4</v>
      </c>
      <c r="G5" s="4"/>
      <c r="H5" s="4" t="s">
        <v>260</v>
      </c>
      <c r="I5">
        <v>7.4074074074074081E-4</v>
      </c>
    </row>
    <row r="6" spans="1:9" ht="15.75" customHeight="1" x14ac:dyDescent="0.15">
      <c r="A6" s="4" t="s">
        <v>255</v>
      </c>
      <c r="B6">
        <v>0</v>
      </c>
      <c r="C6" s="15">
        <v>2</v>
      </c>
      <c r="D6" s="14">
        <v>23</v>
      </c>
      <c r="E6" s="15">
        <v>1</v>
      </c>
      <c r="F6" s="16">
        <v>26</v>
      </c>
      <c r="G6" s="4"/>
      <c r="H6" s="4" t="s">
        <v>261</v>
      </c>
      <c r="I6">
        <v>2.2469135802469134E-2</v>
      </c>
    </row>
    <row r="7" spans="1:9" ht="15.75" customHeight="1" x14ac:dyDescent="0.15">
      <c r="A7" s="4" t="s">
        <v>256</v>
      </c>
      <c r="B7" s="15">
        <v>1</v>
      </c>
      <c r="C7">
        <v>0</v>
      </c>
      <c r="D7">
        <v>0</v>
      </c>
      <c r="E7" s="14">
        <v>133</v>
      </c>
      <c r="F7" s="16">
        <v>134</v>
      </c>
      <c r="G7" s="4"/>
      <c r="H7" s="4" t="s">
        <v>262</v>
      </c>
      <c r="I7">
        <v>0.55833333333333335</v>
      </c>
    </row>
    <row r="8" spans="1:9" ht="15.75" customHeight="1" x14ac:dyDescent="0.15">
      <c r="A8" s="13" t="s">
        <v>257</v>
      </c>
      <c r="B8" s="16">
        <v>11</v>
      </c>
      <c r="C8" s="16">
        <v>6</v>
      </c>
      <c r="D8" s="16">
        <v>28</v>
      </c>
      <c r="E8" s="16">
        <v>135</v>
      </c>
      <c r="F8" s="16">
        <v>180</v>
      </c>
      <c r="G8" s="4"/>
      <c r="H8" s="4" t="s">
        <v>263</v>
      </c>
      <c r="I8">
        <v>0.58697530864197534</v>
      </c>
    </row>
    <row r="9" spans="1:9" ht="15.75" customHeight="1" x14ac:dyDescent="0.15">
      <c r="G9" s="18"/>
      <c r="H9" s="18" t="s">
        <v>264</v>
      </c>
      <c r="I9" s="19">
        <v>0.8654909580032879</v>
      </c>
    </row>
    <row r="11" spans="1:9" ht="15.75" customHeight="1" x14ac:dyDescent="0.15">
      <c r="A11" s="17" t="s">
        <v>265</v>
      </c>
    </row>
    <row r="12" spans="1:9" ht="15.75" customHeight="1" x14ac:dyDescent="0.15">
      <c r="A12" s="26" t="s">
        <v>281</v>
      </c>
    </row>
    <row r="13" spans="1:9" ht="15.75" customHeight="1" x14ac:dyDescent="0.15">
      <c r="A13" s="1" t="s">
        <v>266</v>
      </c>
      <c r="B13" s="1" t="s">
        <v>253</v>
      </c>
      <c r="C13" s="1" t="s">
        <v>254</v>
      </c>
      <c r="D13" s="1" t="s">
        <v>255</v>
      </c>
      <c r="E13" s="1" t="s">
        <v>256</v>
      </c>
      <c r="F13" s="20" t="s">
        <v>257</v>
      </c>
      <c r="G13" s="17"/>
      <c r="H13" s="17" t="s">
        <v>267</v>
      </c>
      <c r="I13" s="17" t="s">
        <v>268</v>
      </c>
    </row>
    <row r="14" spans="1:9" x14ac:dyDescent="0.2">
      <c r="A14" s="1" t="s">
        <v>253</v>
      </c>
      <c r="B14" s="21">
        <v>14</v>
      </c>
      <c r="C14" s="22">
        <v>0</v>
      </c>
      <c r="D14" s="23">
        <v>2</v>
      </c>
      <c r="E14" s="22">
        <v>0</v>
      </c>
      <c r="F14" s="24">
        <v>16</v>
      </c>
      <c r="G14" s="19"/>
      <c r="H14" s="19">
        <v>0.875</v>
      </c>
      <c r="I14" s="19">
        <v>0.23333333333333334</v>
      </c>
    </row>
    <row r="15" spans="1:9" x14ac:dyDescent="0.2">
      <c r="A15" s="1" t="s">
        <v>254</v>
      </c>
      <c r="B15" s="22">
        <v>0</v>
      </c>
      <c r="C15" s="21">
        <v>5</v>
      </c>
      <c r="D15" s="22">
        <v>0</v>
      </c>
      <c r="E15" s="22">
        <v>0</v>
      </c>
      <c r="F15" s="24">
        <v>5</v>
      </c>
      <c r="G15" s="19"/>
      <c r="H15" s="19">
        <v>1</v>
      </c>
      <c r="I15" s="19">
        <v>8.3333333333333329E-2</v>
      </c>
    </row>
    <row r="16" spans="1:9" x14ac:dyDescent="0.2">
      <c r="A16" s="1" t="s">
        <v>255</v>
      </c>
      <c r="B16" s="22">
        <v>0</v>
      </c>
      <c r="C16" s="22">
        <v>0</v>
      </c>
      <c r="D16" s="21">
        <v>26</v>
      </c>
      <c r="E16" s="22">
        <v>0</v>
      </c>
      <c r="F16" s="24">
        <v>26</v>
      </c>
      <c r="G16" s="19"/>
      <c r="H16" s="19">
        <v>1</v>
      </c>
      <c r="I16" s="19">
        <v>0.43333333333333335</v>
      </c>
    </row>
    <row r="17" spans="1:6" x14ac:dyDescent="0.2">
      <c r="A17" s="1" t="s">
        <v>256</v>
      </c>
      <c r="B17" s="23">
        <v>46</v>
      </c>
      <c r="C17" s="23">
        <v>55</v>
      </c>
      <c r="D17" s="23">
        <v>32</v>
      </c>
      <c r="E17" s="21">
        <v>0</v>
      </c>
      <c r="F17" s="24">
        <v>133</v>
      </c>
    </row>
    <row r="18" spans="1:6" ht="15.75" customHeight="1" x14ac:dyDescent="0.15">
      <c r="A18" s="20" t="s">
        <v>257</v>
      </c>
      <c r="B18" s="24">
        <v>60</v>
      </c>
      <c r="C18" s="24">
        <v>60</v>
      </c>
      <c r="D18" s="24">
        <v>60</v>
      </c>
      <c r="E18" s="24">
        <v>0</v>
      </c>
      <c r="F18" s="24">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1000"/>
  <sheetViews>
    <sheetView workbookViewId="0">
      <pane xSplit="6" ySplit="1" topLeftCell="G2" activePane="bottomRight" state="frozen"/>
      <selection pane="topRight" activeCell="H1" sqref="H1"/>
      <selection pane="bottomLeft" activeCell="A2" sqref="A2"/>
      <selection pane="bottomRight" activeCell="G1" sqref="G1:G1048576"/>
    </sheetView>
  </sheetViews>
  <sheetFormatPr baseColWidth="10" defaultColWidth="14.5" defaultRowHeight="15.75" customHeight="1" x14ac:dyDescent="0.15"/>
  <cols>
    <col min="6" max="6" width="52" customWidth="1"/>
    <col min="9" max="9" width="11.1640625" customWidth="1"/>
    <col min="10" max="11" width="8.5" customWidth="1"/>
    <col min="14" max="14" width="10.6640625" customWidth="1"/>
  </cols>
  <sheetData>
    <row r="1" spans="1:15" ht="15.75" customHeight="1" x14ac:dyDescent="0.15">
      <c r="A1" s="1" t="s">
        <v>0</v>
      </c>
      <c r="B1" s="1" t="s">
        <v>1</v>
      </c>
      <c r="C1" s="1" t="s">
        <v>2</v>
      </c>
      <c r="D1" s="1" t="s">
        <v>3</v>
      </c>
      <c r="E1" s="1" t="s">
        <v>4</v>
      </c>
      <c r="F1" s="2" t="s">
        <v>5</v>
      </c>
      <c r="G1" s="1" t="s">
        <v>214</v>
      </c>
      <c r="H1" s="1" t="s">
        <v>215</v>
      </c>
      <c r="I1" s="1" t="s">
        <v>216</v>
      </c>
      <c r="J1" s="1" t="s">
        <v>217</v>
      </c>
      <c r="K1" s="1" t="s">
        <v>218</v>
      </c>
      <c r="L1" s="1" t="s">
        <v>219</v>
      </c>
      <c r="M1" s="1" t="s">
        <v>220</v>
      </c>
      <c r="N1" s="1" t="s">
        <v>221</v>
      </c>
      <c r="O1" s="1" t="s">
        <v>222</v>
      </c>
    </row>
    <row r="2" spans="1:15" ht="15.75" customHeight="1" x14ac:dyDescent="0.15">
      <c r="A2" s="1" t="s">
        <v>12</v>
      </c>
      <c r="B2" s="1">
        <v>1</v>
      </c>
      <c r="C2" s="1" t="s">
        <v>6</v>
      </c>
      <c r="D2" s="1" t="s">
        <v>9</v>
      </c>
      <c r="E2" s="1">
        <v>157830</v>
      </c>
      <c r="F2" s="2" t="s">
        <v>13</v>
      </c>
      <c r="G2" s="1">
        <v>1</v>
      </c>
      <c r="H2" s="1">
        <v>1</v>
      </c>
      <c r="I2" s="1">
        <v>1</v>
      </c>
      <c r="L2" s="1">
        <v>1</v>
      </c>
      <c r="M2" s="1">
        <v>1</v>
      </c>
    </row>
    <row r="3" spans="1:15" ht="15.75" customHeight="1" x14ac:dyDescent="0.15">
      <c r="A3" s="1" t="s">
        <v>12</v>
      </c>
      <c r="B3" s="1">
        <v>2</v>
      </c>
      <c r="C3" s="1" t="s">
        <v>6</v>
      </c>
      <c r="D3" s="1" t="s">
        <v>10</v>
      </c>
      <c r="E3" s="1">
        <v>160703</v>
      </c>
      <c r="F3" s="2" t="s">
        <v>14</v>
      </c>
      <c r="G3" s="1">
        <v>1</v>
      </c>
      <c r="H3" s="1">
        <v>1</v>
      </c>
      <c r="I3" s="1">
        <v>1</v>
      </c>
      <c r="L3" s="1">
        <v>1</v>
      </c>
      <c r="M3" s="1">
        <v>1</v>
      </c>
    </row>
    <row r="4" spans="1:15" ht="15.75" customHeight="1" x14ac:dyDescent="0.15">
      <c r="A4" s="1" t="s">
        <v>12</v>
      </c>
      <c r="B4" s="1">
        <v>3</v>
      </c>
      <c r="C4" s="1" t="s">
        <v>8</v>
      </c>
      <c r="D4" s="1" t="s">
        <v>9</v>
      </c>
      <c r="E4" s="1">
        <v>120097</v>
      </c>
      <c r="F4" s="2" t="s">
        <v>15</v>
      </c>
      <c r="H4" s="1">
        <v>1</v>
      </c>
      <c r="I4" s="1">
        <v>1</v>
      </c>
      <c r="M4" s="1">
        <v>1</v>
      </c>
    </row>
    <row r="5" spans="1:15" ht="15.75" customHeight="1" x14ac:dyDescent="0.15">
      <c r="A5" s="1" t="s">
        <v>12</v>
      </c>
      <c r="B5" s="1">
        <v>4</v>
      </c>
      <c r="C5" s="1" t="s">
        <v>11</v>
      </c>
      <c r="D5" s="1" t="s">
        <v>7</v>
      </c>
      <c r="E5" s="1">
        <v>134448</v>
      </c>
      <c r="F5" s="2" t="s">
        <v>16</v>
      </c>
      <c r="H5" s="1">
        <v>1</v>
      </c>
      <c r="I5" s="1">
        <v>1</v>
      </c>
      <c r="J5" s="1">
        <v>1</v>
      </c>
      <c r="K5" s="1"/>
    </row>
    <row r="6" spans="1:15" ht="15.75" customHeight="1" x14ac:dyDescent="0.15">
      <c r="A6" s="1" t="s">
        <v>12</v>
      </c>
      <c r="B6" s="1">
        <v>5</v>
      </c>
      <c r="C6" s="1" t="s">
        <v>8</v>
      </c>
      <c r="D6" s="1" t="s">
        <v>7</v>
      </c>
      <c r="E6" s="1">
        <v>113286</v>
      </c>
      <c r="F6" s="2" t="s">
        <v>17</v>
      </c>
      <c r="G6" s="1">
        <v>1</v>
      </c>
      <c r="H6" s="1">
        <v>1</v>
      </c>
      <c r="I6" s="1">
        <v>1</v>
      </c>
      <c r="M6" s="1">
        <v>1</v>
      </c>
    </row>
    <row r="7" spans="1:15" ht="15.75" customHeight="1" x14ac:dyDescent="0.15">
      <c r="A7" s="1" t="s">
        <v>12</v>
      </c>
      <c r="B7" s="1">
        <v>6</v>
      </c>
      <c r="C7" s="1" t="s">
        <v>11</v>
      </c>
      <c r="D7" s="1" t="s">
        <v>10</v>
      </c>
      <c r="E7" s="1">
        <v>219553</v>
      </c>
      <c r="F7" s="2" t="s">
        <v>18</v>
      </c>
      <c r="G7" s="1">
        <v>1</v>
      </c>
      <c r="H7" s="1">
        <v>1</v>
      </c>
      <c r="I7" s="1">
        <v>1</v>
      </c>
      <c r="L7" s="1">
        <v>1</v>
      </c>
    </row>
    <row r="8" spans="1:15" ht="15.75" customHeight="1" x14ac:dyDescent="0.15">
      <c r="A8" s="1" t="s">
        <v>12</v>
      </c>
      <c r="B8" s="1">
        <v>7</v>
      </c>
      <c r="C8" s="1" t="s">
        <v>8</v>
      </c>
      <c r="D8" s="1" t="s">
        <v>10</v>
      </c>
      <c r="E8" s="1">
        <v>96546</v>
      </c>
      <c r="F8" s="2" t="s">
        <v>19</v>
      </c>
      <c r="G8" s="1">
        <v>1</v>
      </c>
      <c r="H8" s="1">
        <v>1</v>
      </c>
      <c r="I8" s="1">
        <v>1</v>
      </c>
      <c r="M8" s="1">
        <v>1</v>
      </c>
    </row>
    <row r="9" spans="1:15" ht="15.75" customHeight="1" x14ac:dyDescent="0.15">
      <c r="A9" s="1" t="s">
        <v>12</v>
      </c>
      <c r="B9" s="1">
        <v>8</v>
      </c>
      <c r="C9" s="1" t="s">
        <v>6</v>
      </c>
      <c r="D9" s="1" t="s">
        <v>7</v>
      </c>
      <c r="E9" s="1">
        <v>93980</v>
      </c>
      <c r="F9" s="2" t="s">
        <v>20</v>
      </c>
      <c r="G9" s="1">
        <v>1</v>
      </c>
      <c r="H9" s="1">
        <v>1</v>
      </c>
      <c r="I9" s="1">
        <v>1</v>
      </c>
      <c r="L9" s="1">
        <v>1</v>
      </c>
      <c r="M9" s="1">
        <v>1</v>
      </c>
    </row>
    <row r="10" spans="1:15" ht="15.75" customHeight="1" x14ac:dyDescent="0.15">
      <c r="A10" s="1" t="s">
        <v>12</v>
      </c>
      <c r="B10" s="1">
        <v>9</v>
      </c>
      <c r="C10" s="1" t="s">
        <v>11</v>
      </c>
      <c r="D10" s="1" t="s">
        <v>9</v>
      </c>
      <c r="E10" s="1">
        <v>80978</v>
      </c>
      <c r="F10" s="2" t="s">
        <v>21</v>
      </c>
      <c r="G10" s="1">
        <v>1</v>
      </c>
      <c r="H10" s="1">
        <v>1</v>
      </c>
      <c r="L10" s="1">
        <v>1</v>
      </c>
    </row>
    <row r="11" spans="1:15" ht="15.75" customHeight="1" x14ac:dyDescent="0.15">
      <c r="A11" s="1" t="s">
        <v>22</v>
      </c>
      <c r="B11" s="1">
        <v>1</v>
      </c>
      <c r="C11" s="1" t="s">
        <v>11</v>
      </c>
      <c r="D11" s="1" t="s">
        <v>9</v>
      </c>
      <c r="E11" s="1">
        <v>223698</v>
      </c>
      <c r="F11" s="2" t="s">
        <v>23</v>
      </c>
      <c r="G11" s="1">
        <v>1</v>
      </c>
      <c r="H11" s="1">
        <v>1</v>
      </c>
      <c r="I11" s="1">
        <v>1</v>
      </c>
      <c r="N11" s="1">
        <v>1</v>
      </c>
    </row>
    <row r="12" spans="1:15" ht="15.75" customHeight="1" x14ac:dyDescent="0.15">
      <c r="A12" s="1" t="s">
        <v>22</v>
      </c>
      <c r="B12" s="1">
        <v>2</v>
      </c>
      <c r="C12" s="1" t="s">
        <v>8</v>
      </c>
      <c r="D12" s="1" t="s">
        <v>7</v>
      </c>
      <c r="E12" s="1">
        <v>199303</v>
      </c>
      <c r="F12" s="2" t="s">
        <v>24</v>
      </c>
      <c r="G12" s="1">
        <v>1</v>
      </c>
      <c r="H12" s="1">
        <v>1</v>
      </c>
      <c r="I12" s="1">
        <v>1</v>
      </c>
      <c r="N12" s="1">
        <v>1</v>
      </c>
    </row>
    <row r="13" spans="1:15" ht="15.75" customHeight="1" x14ac:dyDescent="0.15">
      <c r="A13" s="1" t="s">
        <v>22</v>
      </c>
      <c r="B13" s="1">
        <v>3</v>
      </c>
      <c r="C13" s="1" t="s">
        <v>8</v>
      </c>
      <c r="D13" s="1" t="s">
        <v>9</v>
      </c>
      <c r="E13" s="1">
        <v>116251</v>
      </c>
      <c r="F13" s="2" t="s">
        <v>25</v>
      </c>
      <c r="G13" s="1">
        <v>1</v>
      </c>
      <c r="H13" s="1">
        <v>1</v>
      </c>
      <c r="I13" s="1">
        <v>1</v>
      </c>
    </row>
    <row r="14" spans="1:15" ht="15.75" customHeight="1" x14ac:dyDescent="0.15">
      <c r="A14" s="1" t="s">
        <v>22</v>
      </c>
      <c r="B14" s="1">
        <v>4</v>
      </c>
      <c r="C14" s="1" t="s">
        <v>6</v>
      </c>
      <c r="D14" s="1" t="s">
        <v>7</v>
      </c>
      <c r="E14" s="1">
        <v>163166</v>
      </c>
      <c r="F14" s="2" t="s">
        <v>26</v>
      </c>
      <c r="G14" s="1">
        <v>1</v>
      </c>
      <c r="H14" s="1">
        <v>1</v>
      </c>
      <c r="I14" s="1">
        <v>1</v>
      </c>
    </row>
    <row r="15" spans="1:15" ht="15.75" customHeight="1" x14ac:dyDescent="0.15">
      <c r="A15" s="1" t="s">
        <v>22</v>
      </c>
      <c r="B15" s="1">
        <v>5</v>
      </c>
      <c r="C15" s="1" t="s">
        <v>6</v>
      </c>
      <c r="D15" s="1" t="s">
        <v>9</v>
      </c>
      <c r="E15" s="1">
        <v>95639</v>
      </c>
      <c r="F15" s="2" t="s">
        <v>27</v>
      </c>
      <c r="G15" s="1">
        <v>1</v>
      </c>
      <c r="H15" s="1">
        <v>1</v>
      </c>
      <c r="I15" s="1">
        <v>1</v>
      </c>
      <c r="M15" s="1">
        <v>1</v>
      </c>
    </row>
    <row r="16" spans="1:15" ht="15.75" customHeight="1" x14ac:dyDescent="0.15">
      <c r="A16" s="1" t="s">
        <v>22</v>
      </c>
      <c r="B16" s="1">
        <v>6</v>
      </c>
      <c r="C16" s="1" t="s">
        <v>11</v>
      </c>
      <c r="D16" s="1" t="s">
        <v>7</v>
      </c>
      <c r="E16" s="1">
        <v>302673</v>
      </c>
      <c r="F16" s="2" t="s">
        <v>28</v>
      </c>
      <c r="G16" s="1">
        <v>1</v>
      </c>
      <c r="H16" s="1">
        <v>1</v>
      </c>
      <c r="I16" s="1">
        <v>1</v>
      </c>
    </row>
    <row r="17" spans="1:14" ht="15.75" customHeight="1" x14ac:dyDescent="0.15">
      <c r="A17" s="1" t="s">
        <v>22</v>
      </c>
      <c r="B17" s="1">
        <v>7</v>
      </c>
      <c r="C17" s="1" t="s">
        <v>8</v>
      </c>
      <c r="D17" s="1" t="s">
        <v>10</v>
      </c>
      <c r="E17" s="1">
        <v>203695</v>
      </c>
      <c r="F17" s="2" t="s">
        <v>29</v>
      </c>
      <c r="G17" s="1">
        <v>1</v>
      </c>
      <c r="H17" s="1">
        <v>1</v>
      </c>
      <c r="I17" s="1">
        <v>1</v>
      </c>
    </row>
    <row r="18" spans="1:14" ht="15.75" customHeight="1" x14ac:dyDescent="0.15">
      <c r="A18" s="1" t="s">
        <v>22</v>
      </c>
      <c r="B18" s="1">
        <v>8</v>
      </c>
      <c r="C18" s="1" t="s">
        <v>6</v>
      </c>
      <c r="D18" s="1" t="s">
        <v>10</v>
      </c>
      <c r="E18" s="1">
        <v>165923</v>
      </c>
      <c r="F18" s="2" t="s">
        <v>30</v>
      </c>
      <c r="G18" s="1">
        <v>1</v>
      </c>
      <c r="H18" s="1">
        <v>1</v>
      </c>
      <c r="I18" s="1">
        <v>1</v>
      </c>
    </row>
    <row r="19" spans="1:14" ht="15.75" customHeight="1" x14ac:dyDescent="0.15">
      <c r="A19" s="1" t="s">
        <v>22</v>
      </c>
      <c r="B19" s="1">
        <v>9</v>
      </c>
      <c r="C19" s="1" t="s">
        <v>11</v>
      </c>
      <c r="D19" s="1" t="s">
        <v>10</v>
      </c>
      <c r="E19" s="1">
        <v>269805</v>
      </c>
      <c r="F19" s="2" t="s">
        <v>31</v>
      </c>
      <c r="G19" s="1">
        <v>1</v>
      </c>
      <c r="H19" s="1">
        <v>1</v>
      </c>
      <c r="I19" s="1">
        <v>1</v>
      </c>
    </row>
    <row r="20" spans="1:14" ht="15.75" customHeight="1" x14ac:dyDescent="0.15">
      <c r="A20" s="1" t="s">
        <v>32</v>
      </c>
      <c r="B20" s="1">
        <v>1</v>
      </c>
      <c r="C20" s="1" t="s">
        <v>6</v>
      </c>
      <c r="D20" s="1" t="s">
        <v>7</v>
      </c>
      <c r="E20" s="1">
        <v>168544</v>
      </c>
      <c r="F20" s="2" t="s">
        <v>33</v>
      </c>
      <c r="G20" s="1">
        <v>1</v>
      </c>
      <c r="H20" s="1">
        <v>1</v>
      </c>
      <c r="I20" s="1">
        <v>1</v>
      </c>
      <c r="M20" s="1">
        <v>1</v>
      </c>
    </row>
    <row r="21" spans="1:14" ht="15.75" customHeight="1" x14ac:dyDescent="0.15">
      <c r="A21" s="1" t="s">
        <v>32</v>
      </c>
      <c r="B21" s="1">
        <v>2</v>
      </c>
      <c r="C21" s="1" t="s">
        <v>6</v>
      </c>
      <c r="D21" s="1" t="s">
        <v>9</v>
      </c>
      <c r="E21" s="1">
        <v>75883</v>
      </c>
      <c r="F21" s="2" t="s">
        <v>34</v>
      </c>
      <c r="G21" s="1">
        <v>1</v>
      </c>
      <c r="H21" s="1">
        <v>1</v>
      </c>
      <c r="I21" s="1">
        <v>1</v>
      </c>
      <c r="M21" s="1">
        <v>1</v>
      </c>
    </row>
    <row r="22" spans="1:14" ht="15.75" customHeight="1" x14ac:dyDescent="0.15">
      <c r="A22" s="1" t="s">
        <v>32</v>
      </c>
      <c r="B22" s="1">
        <v>3</v>
      </c>
      <c r="C22" s="1" t="s">
        <v>11</v>
      </c>
      <c r="D22" s="1" t="s">
        <v>7</v>
      </c>
      <c r="E22" s="1">
        <v>106514</v>
      </c>
      <c r="F22" s="2" t="s">
        <v>35</v>
      </c>
      <c r="G22" s="1">
        <v>1</v>
      </c>
      <c r="H22" s="1">
        <v>1</v>
      </c>
      <c r="I22" s="1">
        <v>1</v>
      </c>
      <c r="L22" s="1">
        <v>1</v>
      </c>
      <c r="M22" s="1">
        <v>1</v>
      </c>
    </row>
    <row r="23" spans="1:14" ht="15.75" customHeight="1" x14ac:dyDescent="0.15">
      <c r="A23" s="1" t="s">
        <v>32</v>
      </c>
      <c r="B23" s="1">
        <v>4</v>
      </c>
      <c r="C23" s="1" t="s">
        <v>8</v>
      </c>
      <c r="D23" s="1" t="s">
        <v>10</v>
      </c>
      <c r="E23" s="1">
        <v>77749</v>
      </c>
      <c r="F23" s="2" t="s">
        <v>36</v>
      </c>
      <c r="G23" s="1">
        <v>1</v>
      </c>
      <c r="H23" s="1">
        <v>1</v>
      </c>
      <c r="I23" s="1">
        <v>1</v>
      </c>
      <c r="L23" s="1">
        <v>1</v>
      </c>
      <c r="M23" s="1">
        <v>1</v>
      </c>
    </row>
    <row r="24" spans="1:14" ht="15.75" customHeight="1" x14ac:dyDescent="0.15">
      <c r="A24" s="1" t="s">
        <v>32</v>
      </c>
      <c r="B24" s="1">
        <v>5</v>
      </c>
      <c r="C24" s="1" t="s">
        <v>8</v>
      </c>
      <c r="D24" s="1" t="s">
        <v>7</v>
      </c>
      <c r="E24" s="1">
        <v>68642</v>
      </c>
      <c r="F24" s="2" t="s">
        <v>37</v>
      </c>
      <c r="G24" s="1">
        <v>1</v>
      </c>
      <c r="H24" s="1">
        <v>1</v>
      </c>
      <c r="I24" s="1">
        <v>1</v>
      </c>
      <c r="L24" s="1">
        <v>1</v>
      </c>
      <c r="M24" s="1">
        <v>1</v>
      </c>
    </row>
    <row r="25" spans="1:14" ht="15.75" customHeight="1" x14ac:dyDescent="0.15">
      <c r="A25" s="1" t="s">
        <v>32</v>
      </c>
      <c r="B25" s="1">
        <v>6</v>
      </c>
      <c r="C25" s="1" t="s">
        <v>8</v>
      </c>
      <c r="D25" s="1" t="s">
        <v>9</v>
      </c>
      <c r="E25" s="1">
        <v>69856</v>
      </c>
      <c r="F25" s="2" t="s">
        <v>38</v>
      </c>
      <c r="G25" s="1">
        <v>1</v>
      </c>
      <c r="H25" s="1">
        <v>1</v>
      </c>
      <c r="I25" s="1">
        <v>1</v>
      </c>
      <c r="M25" s="1">
        <v>1</v>
      </c>
    </row>
    <row r="26" spans="1:14" ht="15.75" customHeight="1" x14ac:dyDescent="0.15">
      <c r="A26" s="1" t="s">
        <v>32</v>
      </c>
      <c r="B26" s="1">
        <v>7</v>
      </c>
      <c r="C26" s="1" t="s">
        <v>11</v>
      </c>
      <c r="D26" s="1" t="s">
        <v>10</v>
      </c>
      <c r="E26" s="1">
        <v>88496</v>
      </c>
      <c r="F26" s="2" t="s">
        <v>39</v>
      </c>
      <c r="G26" s="1">
        <v>1</v>
      </c>
      <c r="H26" s="1">
        <v>1</v>
      </c>
      <c r="I26" s="1">
        <v>1</v>
      </c>
      <c r="L26" s="1">
        <v>1</v>
      </c>
      <c r="M26" s="1">
        <v>1</v>
      </c>
    </row>
    <row r="27" spans="1:14" ht="15.75" customHeight="1" x14ac:dyDescent="0.15">
      <c r="A27" s="1" t="s">
        <v>32</v>
      </c>
      <c r="B27" s="1">
        <v>8</v>
      </c>
      <c r="C27" s="1" t="s">
        <v>6</v>
      </c>
      <c r="D27" s="1" t="s">
        <v>10</v>
      </c>
      <c r="E27" s="1">
        <v>53239</v>
      </c>
      <c r="F27" s="2" t="s">
        <v>40</v>
      </c>
      <c r="G27" s="1">
        <v>1</v>
      </c>
      <c r="H27" s="1">
        <v>1</v>
      </c>
      <c r="I27" s="1">
        <v>1</v>
      </c>
      <c r="L27" s="1">
        <v>1</v>
      </c>
    </row>
    <row r="28" spans="1:14" ht="15.75" customHeight="1" x14ac:dyDescent="0.15">
      <c r="A28" s="1" t="s">
        <v>32</v>
      </c>
      <c r="B28" s="1">
        <v>9</v>
      </c>
      <c r="C28" s="1" t="s">
        <v>11</v>
      </c>
      <c r="D28" s="1" t="s">
        <v>9</v>
      </c>
      <c r="E28" s="1">
        <v>49257</v>
      </c>
      <c r="F28" s="2" t="s">
        <v>41</v>
      </c>
      <c r="H28" s="1">
        <v>1</v>
      </c>
      <c r="I28" s="1">
        <v>1</v>
      </c>
    </row>
    <row r="29" spans="1:14" ht="15.75" customHeight="1" x14ac:dyDescent="0.15">
      <c r="A29" s="1" t="s">
        <v>42</v>
      </c>
      <c r="B29" s="1">
        <v>1</v>
      </c>
      <c r="C29" s="1" t="s">
        <v>6</v>
      </c>
      <c r="D29" s="1" t="s">
        <v>9</v>
      </c>
      <c r="E29" s="1">
        <v>116494</v>
      </c>
      <c r="F29" s="2" t="s">
        <v>43</v>
      </c>
      <c r="H29" s="1">
        <v>1</v>
      </c>
      <c r="I29" s="1">
        <v>1</v>
      </c>
      <c r="N29" s="1">
        <v>1</v>
      </c>
    </row>
    <row r="30" spans="1:14" ht="15.75" customHeight="1" x14ac:dyDescent="0.15">
      <c r="A30" s="1" t="s">
        <v>42</v>
      </c>
      <c r="B30" s="1">
        <v>2</v>
      </c>
      <c r="C30" s="1" t="s">
        <v>8</v>
      </c>
      <c r="D30" s="1" t="s">
        <v>10</v>
      </c>
      <c r="E30" s="1">
        <v>128588</v>
      </c>
      <c r="F30" s="2" t="s">
        <v>44</v>
      </c>
      <c r="H30" s="1">
        <v>1</v>
      </c>
      <c r="I30" s="1">
        <v>1</v>
      </c>
    </row>
    <row r="31" spans="1:14" ht="15.75" customHeight="1" x14ac:dyDescent="0.15">
      <c r="A31" s="1" t="s">
        <v>42</v>
      </c>
      <c r="B31" s="1">
        <v>3</v>
      </c>
      <c r="C31" s="1" t="s">
        <v>6</v>
      </c>
      <c r="D31" s="1" t="s">
        <v>10</v>
      </c>
      <c r="E31" s="1">
        <v>213910</v>
      </c>
      <c r="F31" s="2" t="s">
        <v>45</v>
      </c>
      <c r="H31" s="1">
        <v>1</v>
      </c>
      <c r="I31" s="1">
        <v>1</v>
      </c>
      <c r="J31" s="1">
        <v>1</v>
      </c>
      <c r="K31" s="1"/>
      <c r="N31" s="1">
        <v>1</v>
      </c>
    </row>
    <row r="32" spans="1:14" ht="15.75" customHeight="1" x14ac:dyDescent="0.15">
      <c r="A32" s="1" t="s">
        <v>42</v>
      </c>
      <c r="B32" s="1">
        <v>4</v>
      </c>
      <c r="C32" s="1" t="s">
        <v>8</v>
      </c>
      <c r="D32" s="1" t="s">
        <v>7</v>
      </c>
      <c r="E32" s="1">
        <v>126763</v>
      </c>
      <c r="F32" s="2" t="s">
        <v>46</v>
      </c>
      <c r="H32" s="1">
        <v>1</v>
      </c>
      <c r="I32" s="1">
        <v>1</v>
      </c>
    </row>
    <row r="33" spans="1:14" ht="15.75" customHeight="1" x14ac:dyDescent="0.15">
      <c r="A33" s="1" t="s">
        <v>42</v>
      </c>
      <c r="B33" s="1">
        <v>5</v>
      </c>
      <c r="C33" s="1" t="s">
        <v>11</v>
      </c>
      <c r="D33" s="1" t="s">
        <v>7</v>
      </c>
      <c r="E33" s="1">
        <v>323573</v>
      </c>
      <c r="F33" s="2" t="s">
        <v>47</v>
      </c>
      <c r="H33" s="1">
        <v>1</v>
      </c>
      <c r="I33" s="1">
        <v>1</v>
      </c>
      <c r="N33" s="1">
        <v>1</v>
      </c>
    </row>
    <row r="34" spans="1:14" ht="15.75" customHeight="1" x14ac:dyDescent="0.15">
      <c r="A34" s="1" t="s">
        <v>42</v>
      </c>
      <c r="B34" s="1">
        <v>6</v>
      </c>
      <c r="C34" s="1" t="s">
        <v>11</v>
      </c>
      <c r="D34" s="1" t="s">
        <v>9</v>
      </c>
      <c r="E34" s="1">
        <v>150362</v>
      </c>
      <c r="F34" s="2" t="s">
        <v>48</v>
      </c>
      <c r="H34" s="1">
        <v>1</v>
      </c>
      <c r="I34" s="1">
        <v>1</v>
      </c>
      <c r="N34" s="1">
        <v>1</v>
      </c>
    </row>
    <row r="35" spans="1:14" ht="15.75" customHeight="1" x14ac:dyDescent="0.15">
      <c r="A35" s="1" t="s">
        <v>42</v>
      </c>
      <c r="B35" s="1">
        <v>7</v>
      </c>
      <c r="C35" s="1" t="s">
        <v>11</v>
      </c>
      <c r="D35" s="1" t="s">
        <v>10</v>
      </c>
      <c r="E35" s="1">
        <v>91011</v>
      </c>
      <c r="F35" s="2" t="s">
        <v>49</v>
      </c>
      <c r="H35" s="1">
        <v>1</v>
      </c>
      <c r="I35" s="1">
        <v>1</v>
      </c>
    </row>
    <row r="36" spans="1:14" ht="15.75" customHeight="1" x14ac:dyDescent="0.15">
      <c r="A36" s="1" t="s">
        <v>42</v>
      </c>
      <c r="B36" s="1">
        <v>8</v>
      </c>
      <c r="C36" s="1" t="s">
        <v>8</v>
      </c>
      <c r="D36" s="1" t="s">
        <v>9</v>
      </c>
      <c r="E36" s="1">
        <v>142328</v>
      </c>
      <c r="F36" s="2" t="s">
        <v>50</v>
      </c>
      <c r="H36" s="1">
        <v>1</v>
      </c>
      <c r="I36" s="1">
        <v>1</v>
      </c>
      <c r="M36" s="1">
        <v>1</v>
      </c>
    </row>
    <row r="37" spans="1:14" ht="15.75" customHeight="1" x14ac:dyDescent="0.15">
      <c r="A37" s="1" t="s">
        <v>42</v>
      </c>
      <c r="B37" s="1">
        <v>9</v>
      </c>
      <c r="C37" s="1" t="s">
        <v>6</v>
      </c>
      <c r="D37" s="1" t="s">
        <v>7</v>
      </c>
      <c r="E37" s="1">
        <v>169302</v>
      </c>
      <c r="F37" s="2" t="s">
        <v>51</v>
      </c>
      <c r="H37" s="1">
        <v>1</v>
      </c>
      <c r="I37" s="1">
        <v>1</v>
      </c>
    </row>
    <row r="38" spans="1:14" ht="15.75" customHeight="1" x14ac:dyDescent="0.15">
      <c r="A38" s="1" t="s">
        <v>52</v>
      </c>
      <c r="B38" s="1">
        <v>1</v>
      </c>
      <c r="C38" s="1" t="s">
        <v>8</v>
      </c>
      <c r="D38" s="1" t="s">
        <v>10</v>
      </c>
      <c r="E38" s="1">
        <v>166640</v>
      </c>
      <c r="F38" s="2" t="s">
        <v>53</v>
      </c>
      <c r="H38" s="1">
        <v>1</v>
      </c>
      <c r="I38" s="1">
        <v>1</v>
      </c>
    </row>
    <row r="39" spans="1:14" ht="15.75" customHeight="1" x14ac:dyDescent="0.15">
      <c r="A39" s="1" t="s">
        <v>52</v>
      </c>
      <c r="B39" s="1">
        <v>2</v>
      </c>
      <c r="C39" s="1" t="s">
        <v>6</v>
      </c>
      <c r="D39" s="1" t="s">
        <v>7</v>
      </c>
      <c r="E39" s="1">
        <v>213627</v>
      </c>
      <c r="F39" s="2" t="s">
        <v>54</v>
      </c>
      <c r="H39" s="1">
        <v>1</v>
      </c>
      <c r="I39" s="1">
        <v>1</v>
      </c>
    </row>
    <row r="40" spans="1:14" ht="15.75" customHeight="1" x14ac:dyDescent="0.15">
      <c r="A40" s="1" t="s">
        <v>52</v>
      </c>
      <c r="B40" s="1">
        <v>3</v>
      </c>
      <c r="C40" s="1" t="s">
        <v>11</v>
      </c>
      <c r="D40" s="1" t="s">
        <v>10</v>
      </c>
      <c r="E40" s="1">
        <v>124705</v>
      </c>
      <c r="F40" s="2" t="s">
        <v>55</v>
      </c>
      <c r="H40" s="1">
        <v>1</v>
      </c>
      <c r="I40" s="1">
        <v>1</v>
      </c>
    </row>
    <row r="41" spans="1:14" ht="15.75" customHeight="1" x14ac:dyDescent="0.15">
      <c r="A41" s="1" t="s">
        <v>52</v>
      </c>
      <c r="B41" s="1">
        <v>4</v>
      </c>
      <c r="C41" s="1" t="s">
        <v>11</v>
      </c>
      <c r="D41" s="1" t="s">
        <v>7</v>
      </c>
      <c r="E41" s="1">
        <v>209019</v>
      </c>
      <c r="F41" s="2" t="s">
        <v>56</v>
      </c>
      <c r="H41" s="1">
        <v>1</v>
      </c>
      <c r="I41" s="1">
        <v>1</v>
      </c>
    </row>
    <row r="42" spans="1:14" ht="15.75" customHeight="1" x14ac:dyDescent="0.15">
      <c r="A42" s="1" t="s">
        <v>52</v>
      </c>
      <c r="B42" s="1">
        <v>5</v>
      </c>
      <c r="C42" s="1" t="s">
        <v>8</v>
      </c>
      <c r="D42" s="1" t="s">
        <v>7</v>
      </c>
      <c r="E42" s="1">
        <v>144812</v>
      </c>
      <c r="F42" s="2" t="s">
        <v>57</v>
      </c>
      <c r="H42" s="1">
        <v>1</v>
      </c>
      <c r="I42" s="1">
        <v>1</v>
      </c>
      <c r="L42" s="1">
        <v>1</v>
      </c>
    </row>
    <row r="43" spans="1:14" ht="15.75" customHeight="1" x14ac:dyDescent="0.15">
      <c r="A43" s="1" t="s">
        <v>52</v>
      </c>
      <c r="B43" s="1">
        <v>6</v>
      </c>
      <c r="C43" s="1" t="s">
        <v>6</v>
      </c>
      <c r="D43" s="1" t="s">
        <v>10</v>
      </c>
      <c r="E43" s="1">
        <v>142751</v>
      </c>
      <c r="F43" s="2" t="s">
        <v>58</v>
      </c>
      <c r="H43" s="1">
        <v>1</v>
      </c>
      <c r="I43" s="1">
        <v>1</v>
      </c>
      <c r="N43" s="1">
        <v>1</v>
      </c>
    </row>
    <row r="44" spans="1:14" ht="15.75" customHeight="1" x14ac:dyDescent="0.15">
      <c r="A44" s="1" t="s">
        <v>52</v>
      </c>
      <c r="B44" s="1">
        <v>7</v>
      </c>
      <c r="C44" s="1" t="s">
        <v>6</v>
      </c>
      <c r="D44" s="1" t="s">
        <v>9</v>
      </c>
      <c r="E44" s="1">
        <v>130095</v>
      </c>
      <c r="F44" s="2" t="s">
        <v>59</v>
      </c>
      <c r="H44" s="1">
        <v>1</v>
      </c>
      <c r="I44" s="1">
        <v>1</v>
      </c>
      <c r="J44" s="1">
        <v>1</v>
      </c>
      <c r="K44" s="1"/>
      <c r="M44" s="1">
        <v>1</v>
      </c>
    </row>
    <row r="45" spans="1:14" ht="15.75" customHeight="1" x14ac:dyDescent="0.15">
      <c r="A45" s="1" t="s">
        <v>52</v>
      </c>
      <c r="B45" s="1">
        <v>8</v>
      </c>
      <c r="C45" s="1" t="s">
        <v>11</v>
      </c>
      <c r="D45" s="1" t="s">
        <v>9</v>
      </c>
      <c r="E45" s="1">
        <v>115850</v>
      </c>
      <c r="F45" s="2" t="s">
        <v>60</v>
      </c>
      <c r="H45" s="1">
        <v>1</v>
      </c>
      <c r="I45" s="1">
        <v>1</v>
      </c>
      <c r="M45" s="1">
        <v>1</v>
      </c>
    </row>
    <row r="46" spans="1:14" ht="15.75" customHeight="1" x14ac:dyDescent="0.15">
      <c r="A46" s="1" t="s">
        <v>52</v>
      </c>
      <c r="B46" s="1">
        <v>9</v>
      </c>
      <c r="C46" s="1" t="s">
        <v>8</v>
      </c>
      <c r="D46" s="1" t="s">
        <v>9</v>
      </c>
      <c r="E46" s="1">
        <v>140546</v>
      </c>
      <c r="F46" s="2" t="s">
        <v>61</v>
      </c>
      <c r="H46" s="1">
        <v>1</v>
      </c>
      <c r="I46" s="1">
        <v>1</v>
      </c>
      <c r="M46" s="1">
        <v>1</v>
      </c>
    </row>
    <row r="47" spans="1:14" ht="15.75" customHeight="1" x14ac:dyDescent="0.15">
      <c r="A47" s="1" t="s">
        <v>62</v>
      </c>
      <c r="B47" s="1">
        <v>1</v>
      </c>
      <c r="C47" s="1" t="s">
        <v>6</v>
      </c>
      <c r="D47" s="1" t="s">
        <v>10</v>
      </c>
      <c r="E47" s="1">
        <v>52872</v>
      </c>
      <c r="F47" s="2" t="s">
        <v>63</v>
      </c>
      <c r="H47" s="1">
        <v>1</v>
      </c>
      <c r="I47" s="1">
        <v>1</v>
      </c>
      <c r="L47" s="1">
        <v>1</v>
      </c>
      <c r="M47" s="1">
        <v>1</v>
      </c>
    </row>
    <row r="48" spans="1:14" ht="15.75" customHeight="1" x14ac:dyDescent="0.15">
      <c r="A48" s="1" t="s">
        <v>62</v>
      </c>
      <c r="B48" s="1">
        <v>2</v>
      </c>
      <c r="C48" s="1" t="s">
        <v>11</v>
      </c>
      <c r="D48" s="1" t="s">
        <v>10</v>
      </c>
      <c r="E48" s="1">
        <v>64795</v>
      </c>
      <c r="F48" s="2" t="s">
        <v>64</v>
      </c>
      <c r="H48" s="1">
        <v>1</v>
      </c>
      <c r="I48" s="1">
        <v>1</v>
      </c>
      <c r="L48" s="1">
        <v>1</v>
      </c>
      <c r="M48" s="1">
        <v>1</v>
      </c>
    </row>
    <row r="49" spans="1:13" ht="15.75" customHeight="1" x14ac:dyDescent="0.15">
      <c r="A49" s="1" t="s">
        <v>62</v>
      </c>
      <c r="B49" s="1">
        <v>3</v>
      </c>
      <c r="C49" s="1" t="s">
        <v>6</v>
      </c>
      <c r="D49" s="1" t="s">
        <v>7</v>
      </c>
      <c r="E49" s="1">
        <v>64714</v>
      </c>
      <c r="F49" s="2" t="s">
        <v>65</v>
      </c>
      <c r="H49" s="1">
        <v>1</v>
      </c>
      <c r="I49" s="1">
        <v>1</v>
      </c>
      <c r="M49" s="1">
        <v>1</v>
      </c>
    </row>
    <row r="50" spans="1:13" ht="56" x14ac:dyDescent="0.15">
      <c r="A50" s="1" t="s">
        <v>62</v>
      </c>
      <c r="B50" s="1">
        <v>4</v>
      </c>
      <c r="C50" s="1" t="s">
        <v>8</v>
      </c>
      <c r="D50" s="1" t="s">
        <v>10</v>
      </c>
      <c r="E50" s="1">
        <v>68976</v>
      </c>
      <c r="F50" s="2" t="s">
        <v>66</v>
      </c>
      <c r="H50" s="1">
        <v>1</v>
      </c>
      <c r="I50" s="1">
        <v>1</v>
      </c>
      <c r="L50" s="1">
        <v>1</v>
      </c>
      <c r="M50" s="1">
        <v>1</v>
      </c>
    </row>
    <row r="51" spans="1:13" ht="42" x14ac:dyDescent="0.15">
      <c r="A51" s="1" t="s">
        <v>62</v>
      </c>
      <c r="B51" s="1">
        <v>5</v>
      </c>
      <c r="C51" s="1" t="s">
        <v>11</v>
      </c>
      <c r="D51" s="1" t="s">
        <v>9</v>
      </c>
      <c r="E51" s="1">
        <v>48385</v>
      </c>
      <c r="F51" s="2" t="s">
        <v>67</v>
      </c>
      <c r="H51" s="1">
        <v>1</v>
      </c>
      <c r="I51" s="1">
        <v>1</v>
      </c>
    </row>
    <row r="52" spans="1:13" ht="42" x14ac:dyDescent="0.15">
      <c r="A52" s="1" t="s">
        <v>62</v>
      </c>
      <c r="B52" s="1">
        <v>6</v>
      </c>
      <c r="C52" s="1" t="s">
        <v>8</v>
      </c>
      <c r="D52" s="1" t="s">
        <v>9</v>
      </c>
      <c r="E52" s="1">
        <v>57459</v>
      </c>
      <c r="F52" s="2" t="s">
        <v>68</v>
      </c>
      <c r="H52" s="1">
        <v>1</v>
      </c>
      <c r="I52" s="1">
        <v>1</v>
      </c>
      <c r="M52" s="1">
        <v>1</v>
      </c>
    </row>
    <row r="53" spans="1:13" ht="70" x14ac:dyDescent="0.15">
      <c r="A53" s="1" t="s">
        <v>62</v>
      </c>
      <c r="B53" s="1">
        <v>7</v>
      </c>
      <c r="C53" s="1" t="s">
        <v>8</v>
      </c>
      <c r="D53" s="1" t="s">
        <v>7</v>
      </c>
      <c r="E53" s="1">
        <v>75787</v>
      </c>
      <c r="F53" s="2" t="s">
        <v>69</v>
      </c>
      <c r="G53" s="1">
        <v>1</v>
      </c>
      <c r="H53" s="1">
        <v>1</v>
      </c>
      <c r="I53" s="1">
        <v>1</v>
      </c>
      <c r="L53" s="1">
        <v>1</v>
      </c>
      <c r="M53" s="1">
        <v>1</v>
      </c>
    </row>
    <row r="54" spans="1:13" ht="56" x14ac:dyDescent="0.15">
      <c r="A54" s="1" t="s">
        <v>62</v>
      </c>
      <c r="B54" s="1">
        <v>8</v>
      </c>
      <c r="C54" s="1" t="s">
        <v>6</v>
      </c>
      <c r="D54" s="1" t="s">
        <v>9</v>
      </c>
      <c r="E54" s="1">
        <v>44973</v>
      </c>
      <c r="F54" s="2" t="s">
        <v>70</v>
      </c>
      <c r="G54" s="1">
        <v>1</v>
      </c>
      <c r="H54" s="1">
        <v>1</v>
      </c>
      <c r="I54" s="1">
        <v>1</v>
      </c>
      <c r="M54" s="1">
        <v>1</v>
      </c>
    </row>
    <row r="55" spans="1:13" ht="70" x14ac:dyDescent="0.15">
      <c r="A55" s="1" t="s">
        <v>62</v>
      </c>
      <c r="B55" s="1">
        <v>9</v>
      </c>
      <c r="C55" s="1" t="s">
        <v>11</v>
      </c>
      <c r="D55" s="1" t="s">
        <v>7</v>
      </c>
      <c r="E55" s="1">
        <v>107157</v>
      </c>
      <c r="F55" s="2" t="s">
        <v>71</v>
      </c>
      <c r="G55" s="1">
        <v>1</v>
      </c>
      <c r="H55" s="1">
        <v>1</v>
      </c>
      <c r="I55" s="1">
        <v>1</v>
      </c>
      <c r="L55" s="1">
        <v>1</v>
      </c>
      <c r="M55" s="1">
        <v>1</v>
      </c>
    </row>
    <row r="56" spans="1:13" ht="42" x14ac:dyDescent="0.15">
      <c r="A56" s="1" t="s">
        <v>72</v>
      </c>
      <c r="B56" s="1">
        <v>1</v>
      </c>
      <c r="C56" s="1" t="s">
        <v>11</v>
      </c>
      <c r="D56" s="1" t="s">
        <v>7</v>
      </c>
      <c r="E56" s="1">
        <v>340914</v>
      </c>
      <c r="F56" s="2" t="s">
        <v>73</v>
      </c>
      <c r="H56" s="1">
        <v>1</v>
      </c>
      <c r="I56" s="1">
        <v>1</v>
      </c>
      <c r="L56" s="1">
        <v>1</v>
      </c>
      <c r="M56" s="1">
        <v>1</v>
      </c>
    </row>
    <row r="57" spans="1:13" ht="56" x14ac:dyDescent="0.15">
      <c r="A57" s="1" t="s">
        <v>72</v>
      </c>
      <c r="B57" s="1">
        <v>2</v>
      </c>
      <c r="C57" s="1" t="s">
        <v>11</v>
      </c>
      <c r="D57" s="1" t="s">
        <v>9</v>
      </c>
      <c r="E57" s="1">
        <v>124843</v>
      </c>
      <c r="F57" s="2" t="s">
        <v>74</v>
      </c>
      <c r="H57" s="1">
        <v>1</v>
      </c>
      <c r="I57" s="1">
        <v>1</v>
      </c>
      <c r="L57" s="1">
        <v>1</v>
      </c>
      <c r="M57" s="1">
        <v>1</v>
      </c>
    </row>
    <row r="58" spans="1:13" ht="56" x14ac:dyDescent="0.15">
      <c r="A58" s="1" t="s">
        <v>72</v>
      </c>
      <c r="B58" s="1">
        <v>3</v>
      </c>
      <c r="C58" s="1" t="s">
        <v>11</v>
      </c>
      <c r="D58" s="1" t="s">
        <v>10</v>
      </c>
      <c r="E58" s="1">
        <v>118140</v>
      </c>
      <c r="F58" s="2" t="s">
        <v>75</v>
      </c>
      <c r="G58" s="1">
        <v>1</v>
      </c>
      <c r="H58" s="1">
        <v>1</v>
      </c>
      <c r="I58" s="1">
        <v>1</v>
      </c>
      <c r="L58" s="1">
        <v>1</v>
      </c>
      <c r="M58" s="1">
        <v>1</v>
      </c>
    </row>
    <row r="59" spans="1:13" ht="70" x14ac:dyDescent="0.15">
      <c r="A59" s="1" t="s">
        <v>72</v>
      </c>
      <c r="B59" s="1">
        <v>4</v>
      </c>
      <c r="C59" s="1" t="s">
        <v>6</v>
      </c>
      <c r="D59" s="1" t="s">
        <v>10</v>
      </c>
      <c r="E59" s="1">
        <v>122617</v>
      </c>
      <c r="F59" s="2" t="s">
        <v>76</v>
      </c>
      <c r="H59" s="1">
        <v>1</v>
      </c>
      <c r="I59" s="1">
        <v>1</v>
      </c>
      <c r="L59" s="1">
        <v>1</v>
      </c>
      <c r="M59" s="1">
        <v>1</v>
      </c>
    </row>
    <row r="60" spans="1:13" ht="56" x14ac:dyDescent="0.15">
      <c r="A60" s="1" t="s">
        <v>72</v>
      </c>
      <c r="B60" s="1">
        <v>5</v>
      </c>
      <c r="C60" s="1" t="s">
        <v>8</v>
      </c>
      <c r="D60" s="1" t="s">
        <v>7</v>
      </c>
      <c r="E60" s="1">
        <v>143454</v>
      </c>
      <c r="F60" s="2" t="s">
        <v>77</v>
      </c>
      <c r="H60" s="1">
        <v>1</v>
      </c>
      <c r="I60" s="1">
        <v>1</v>
      </c>
      <c r="L60" s="1">
        <v>1</v>
      </c>
      <c r="M60" s="1">
        <v>1</v>
      </c>
    </row>
    <row r="61" spans="1:13" ht="42" x14ac:dyDescent="0.15">
      <c r="A61" s="1" t="s">
        <v>72</v>
      </c>
      <c r="B61" s="1">
        <v>6</v>
      </c>
      <c r="C61" s="1" t="s">
        <v>8</v>
      </c>
      <c r="D61" s="1" t="s">
        <v>10</v>
      </c>
      <c r="E61" s="1">
        <v>207245</v>
      </c>
      <c r="F61" s="2" t="s">
        <v>78</v>
      </c>
      <c r="G61" s="1">
        <v>1</v>
      </c>
      <c r="H61" s="1">
        <v>1</v>
      </c>
      <c r="I61" s="1">
        <v>1</v>
      </c>
      <c r="L61" s="1">
        <v>1</v>
      </c>
    </row>
    <row r="62" spans="1:13" ht="42" x14ac:dyDescent="0.15">
      <c r="A62" s="1" t="s">
        <v>72</v>
      </c>
      <c r="B62" s="1">
        <v>7</v>
      </c>
      <c r="C62" s="1" t="s">
        <v>6</v>
      </c>
      <c r="D62" s="1" t="s">
        <v>9</v>
      </c>
      <c r="E62" s="1">
        <v>86239</v>
      </c>
      <c r="F62" s="2" t="s">
        <v>79</v>
      </c>
      <c r="G62" s="1">
        <v>1</v>
      </c>
      <c r="H62" s="1">
        <v>1</v>
      </c>
      <c r="I62" s="1">
        <v>1</v>
      </c>
      <c r="L62" s="1">
        <v>1</v>
      </c>
    </row>
    <row r="63" spans="1:13" ht="56" x14ac:dyDescent="0.15">
      <c r="A63" s="1" t="s">
        <v>72</v>
      </c>
      <c r="B63" s="1">
        <v>8</v>
      </c>
      <c r="C63" s="1" t="s">
        <v>8</v>
      </c>
      <c r="D63" s="1" t="s">
        <v>9</v>
      </c>
      <c r="E63" s="1">
        <v>108948</v>
      </c>
      <c r="F63" s="2" t="s">
        <v>80</v>
      </c>
      <c r="G63" s="1">
        <v>1</v>
      </c>
      <c r="H63" s="1">
        <v>1</v>
      </c>
      <c r="I63" s="1">
        <v>1</v>
      </c>
      <c r="M63" s="1">
        <v>1</v>
      </c>
    </row>
    <row r="64" spans="1:13" ht="56" x14ac:dyDescent="0.15">
      <c r="A64" s="1" t="s">
        <v>72</v>
      </c>
      <c r="B64" s="1">
        <v>9</v>
      </c>
      <c r="C64" s="1" t="s">
        <v>6</v>
      </c>
      <c r="D64" s="1" t="s">
        <v>7</v>
      </c>
      <c r="E64" s="1">
        <v>202507</v>
      </c>
      <c r="F64" s="2" t="s">
        <v>81</v>
      </c>
      <c r="H64" s="1">
        <v>1</v>
      </c>
      <c r="I64" s="1">
        <v>1</v>
      </c>
      <c r="L64" s="1">
        <v>1</v>
      </c>
      <c r="M64" s="1">
        <v>1</v>
      </c>
    </row>
    <row r="65" spans="1:13" ht="42" x14ac:dyDescent="0.15">
      <c r="A65" s="1" t="s">
        <v>82</v>
      </c>
      <c r="B65" s="1">
        <v>1</v>
      </c>
      <c r="C65" s="1" t="s">
        <v>11</v>
      </c>
      <c r="D65" s="1" t="s">
        <v>9</v>
      </c>
      <c r="E65" s="1">
        <v>104660</v>
      </c>
      <c r="F65" s="2" t="s">
        <v>83</v>
      </c>
      <c r="H65" s="1">
        <v>1</v>
      </c>
      <c r="I65" s="1">
        <v>1</v>
      </c>
    </row>
    <row r="66" spans="1:13" ht="42" x14ac:dyDescent="0.15">
      <c r="A66" s="1" t="s">
        <v>82</v>
      </c>
      <c r="B66" s="1">
        <v>2</v>
      </c>
      <c r="C66" s="1" t="s">
        <v>11</v>
      </c>
      <c r="D66" s="1" t="s">
        <v>7</v>
      </c>
      <c r="E66" s="1">
        <v>64849</v>
      </c>
      <c r="F66" s="2" t="s">
        <v>84</v>
      </c>
      <c r="H66" s="1">
        <v>1</v>
      </c>
      <c r="I66" s="1">
        <v>1</v>
      </c>
      <c r="L66" s="1">
        <v>1</v>
      </c>
    </row>
    <row r="67" spans="1:13" ht="42" x14ac:dyDescent="0.15">
      <c r="A67" s="1" t="s">
        <v>82</v>
      </c>
      <c r="B67" s="1">
        <v>3</v>
      </c>
      <c r="C67" s="1" t="s">
        <v>6</v>
      </c>
      <c r="D67" s="1" t="s">
        <v>9</v>
      </c>
      <c r="E67" s="1">
        <v>66363</v>
      </c>
      <c r="F67" s="2" t="s">
        <v>85</v>
      </c>
      <c r="H67" s="1">
        <v>1</v>
      </c>
      <c r="I67" s="1">
        <v>1</v>
      </c>
    </row>
    <row r="68" spans="1:13" ht="42" x14ac:dyDescent="0.15">
      <c r="A68" s="1" t="s">
        <v>82</v>
      </c>
      <c r="B68" s="1">
        <v>4</v>
      </c>
      <c r="C68" s="1" t="s">
        <v>8</v>
      </c>
      <c r="D68" s="1" t="s">
        <v>9</v>
      </c>
      <c r="E68" s="1">
        <v>64695</v>
      </c>
      <c r="F68" s="2" t="s">
        <v>86</v>
      </c>
      <c r="H68" s="1">
        <v>1</v>
      </c>
      <c r="I68" s="1">
        <v>1</v>
      </c>
      <c r="M68" s="1">
        <v>1</v>
      </c>
    </row>
    <row r="69" spans="1:13" ht="70" x14ac:dyDescent="0.15">
      <c r="A69" s="1" t="s">
        <v>82</v>
      </c>
      <c r="B69" s="1">
        <v>5</v>
      </c>
      <c r="C69" s="1" t="s">
        <v>8</v>
      </c>
      <c r="D69" s="1" t="s">
        <v>7</v>
      </c>
      <c r="E69" s="1">
        <v>90595</v>
      </c>
      <c r="F69" s="2" t="s">
        <v>87</v>
      </c>
      <c r="H69" s="1">
        <v>1</v>
      </c>
      <c r="I69" s="1">
        <v>1</v>
      </c>
      <c r="L69" s="1">
        <v>1</v>
      </c>
    </row>
    <row r="70" spans="1:13" ht="42" x14ac:dyDescent="0.15">
      <c r="A70" s="1" t="s">
        <v>82</v>
      </c>
      <c r="B70" s="1">
        <v>6</v>
      </c>
      <c r="C70" s="1" t="s">
        <v>6</v>
      </c>
      <c r="D70" s="1" t="s">
        <v>7</v>
      </c>
      <c r="E70" s="1">
        <v>62897</v>
      </c>
      <c r="F70" s="2" t="s">
        <v>88</v>
      </c>
      <c r="H70" s="1">
        <v>1</v>
      </c>
      <c r="I70" s="1">
        <v>1</v>
      </c>
      <c r="M70" s="1">
        <v>1</v>
      </c>
    </row>
    <row r="71" spans="1:13" ht="42" x14ac:dyDescent="0.15">
      <c r="A71" s="1" t="s">
        <v>82</v>
      </c>
      <c r="B71" s="1">
        <v>7</v>
      </c>
      <c r="C71" s="1" t="s">
        <v>11</v>
      </c>
      <c r="D71" s="1" t="s">
        <v>10</v>
      </c>
      <c r="E71" s="1">
        <v>84944</v>
      </c>
      <c r="F71" s="2" t="s">
        <v>89</v>
      </c>
      <c r="H71" s="1">
        <v>1</v>
      </c>
      <c r="I71" s="1">
        <v>1</v>
      </c>
      <c r="M71" s="1">
        <v>1</v>
      </c>
    </row>
    <row r="72" spans="1:13" ht="42" x14ac:dyDescent="0.15">
      <c r="A72" s="1" t="s">
        <v>82</v>
      </c>
      <c r="B72" s="1">
        <v>8</v>
      </c>
      <c r="C72" s="1" t="s">
        <v>8</v>
      </c>
      <c r="D72" s="1" t="s">
        <v>10</v>
      </c>
      <c r="E72" s="1">
        <v>43513</v>
      </c>
      <c r="F72" s="2" t="s">
        <v>90</v>
      </c>
      <c r="H72" s="1">
        <v>1</v>
      </c>
      <c r="I72" s="1">
        <v>1</v>
      </c>
      <c r="M72" s="1">
        <v>1</v>
      </c>
    </row>
    <row r="73" spans="1:13" ht="42" x14ac:dyDescent="0.15">
      <c r="A73" s="1" t="s">
        <v>82</v>
      </c>
      <c r="B73" s="1">
        <v>9</v>
      </c>
      <c r="C73" s="1" t="s">
        <v>6</v>
      </c>
      <c r="D73" s="1" t="s">
        <v>10</v>
      </c>
      <c r="E73" s="1">
        <v>58253</v>
      </c>
      <c r="F73" s="2" t="s">
        <v>91</v>
      </c>
      <c r="H73" s="1">
        <v>1</v>
      </c>
      <c r="I73" s="1">
        <v>1</v>
      </c>
    </row>
    <row r="74" spans="1:13" ht="42" x14ac:dyDescent="0.15">
      <c r="A74" s="1" t="s">
        <v>92</v>
      </c>
      <c r="B74" s="1">
        <v>1</v>
      </c>
      <c r="C74" s="1" t="s">
        <v>11</v>
      </c>
      <c r="D74" s="1" t="s">
        <v>7</v>
      </c>
      <c r="E74" s="1">
        <v>268471</v>
      </c>
      <c r="F74" s="2" t="s">
        <v>93</v>
      </c>
      <c r="H74" s="1">
        <v>1</v>
      </c>
      <c r="I74" s="1">
        <v>1</v>
      </c>
      <c r="M74" s="1">
        <v>1</v>
      </c>
    </row>
    <row r="75" spans="1:13" ht="56" x14ac:dyDescent="0.15">
      <c r="A75" s="1" t="s">
        <v>92</v>
      </c>
      <c r="B75" s="1">
        <v>2</v>
      </c>
      <c r="C75" s="1" t="s">
        <v>8</v>
      </c>
      <c r="D75" s="1" t="s">
        <v>7</v>
      </c>
      <c r="E75" s="1">
        <v>280609</v>
      </c>
      <c r="F75" s="2" t="s">
        <v>94</v>
      </c>
      <c r="H75" s="1">
        <v>1</v>
      </c>
      <c r="I75" s="1">
        <v>1</v>
      </c>
      <c r="L75" s="1">
        <v>1</v>
      </c>
      <c r="M75" s="1">
        <v>1</v>
      </c>
    </row>
    <row r="76" spans="1:13" ht="42" x14ac:dyDescent="0.15">
      <c r="A76" s="1" t="s">
        <v>92</v>
      </c>
      <c r="B76" s="1">
        <v>3</v>
      </c>
      <c r="C76" s="1" t="s">
        <v>6</v>
      </c>
      <c r="D76" s="1" t="s">
        <v>9</v>
      </c>
      <c r="E76" s="1">
        <v>350322</v>
      </c>
      <c r="F76" s="2" t="s">
        <v>95</v>
      </c>
      <c r="H76" s="1">
        <v>1</v>
      </c>
      <c r="I76" s="1">
        <v>1</v>
      </c>
      <c r="M76" s="1">
        <v>1</v>
      </c>
    </row>
    <row r="77" spans="1:13" ht="42" x14ac:dyDescent="0.15">
      <c r="A77" s="1" t="s">
        <v>92</v>
      </c>
      <c r="B77" s="1">
        <v>4</v>
      </c>
      <c r="C77" s="1" t="s">
        <v>8</v>
      </c>
      <c r="D77" s="1" t="s">
        <v>10</v>
      </c>
      <c r="E77" s="1">
        <v>252979</v>
      </c>
      <c r="F77" s="2" t="s">
        <v>96</v>
      </c>
      <c r="H77" s="1">
        <v>1</v>
      </c>
      <c r="I77" s="1">
        <v>1</v>
      </c>
      <c r="L77" s="1">
        <v>1</v>
      </c>
      <c r="M77" s="1">
        <v>1</v>
      </c>
    </row>
    <row r="78" spans="1:13" ht="56" x14ac:dyDescent="0.15">
      <c r="A78" s="1" t="s">
        <v>92</v>
      </c>
      <c r="B78" s="1">
        <v>5</v>
      </c>
      <c r="C78" s="1" t="s">
        <v>11</v>
      </c>
      <c r="D78" s="1" t="s">
        <v>9</v>
      </c>
      <c r="E78" s="1">
        <v>164044</v>
      </c>
      <c r="F78" s="2" t="s">
        <v>97</v>
      </c>
      <c r="H78" s="1">
        <v>1</v>
      </c>
      <c r="I78" s="1">
        <v>1</v>
      </c>
      <c r="M78" s="1">
        <v>1</v>
      </c>
    </row>
    <row r="79" spans="1:13" ht="56" x14ac:dyDescent="0.15">
      <c r="A79" s="1" t="s">
        <v>92</v>
      </c>
      <c r="B79" s="1">
        <v>6</v>
      </c>
      <c r="C79" s="1" t="s">
        <v>6</v>
      </c>
      <c r="D79" s="1" t="s">
        <v>10</v>
      </c>
      <c r="E79" s="1">
        <v>386531</v>
      </c>
      <c r="F79" s="2" t="s">
        <v>98</v>
      </c>
      <c r="H79" s="1">
        <v>1</v>
      </c>
      <c r="I79" s="1">
        <v>1</v>
      </c>
      <c r="M79" s="1">
        <v>1</v>
      </c>
    </row>
    <row r="80" spans="1:13" ht="42" x14ac:dyDescent="0.15">
      <c r="A80" s="1" t="s">
        <v>92</v>
      </c>
      <c r="B80" s="1">
        <v>7</v>
      </c>
      <c r="C80" s="1" t="s">
        <v>8</v>
      </c>
      <c r="D80" s="1" t="s">
        <v>9</v>
      </c>
      <c r="E80" s="1">
        <v>293924</v>
      </c>
      <c r="F80" s="2" t="s">
        <v>99</v>
      </c>
      <c r="H80" s="1">
        <v>1</v>
      </c>
      <c r="I80" s="1">
        <v>1</v>
      </c>
      <c r="L80" s="1">
        <v>1</v>
      </c>
      <c r="M80" s="1">
        <v>1</v>
      </c>
    </row>
    <row r="81" spans="1:15" ht="56" x14ac:dyDescent="0.15">
      <c r="A81" s="1" t="s">
        <v>92</v>
      </c>
      <c r="B81" s="1">
        <v>8</v>
      </c>
      <c r="C81" s="1" t="s">
        <v>11</v>
      </c>
      <c r="D81" s="1" t="s">
        <v>10</v>
      </c>
      <c r="E81" s="1">
        <v>160754</v>
      </c>
      <c r="F81" s="2" t="s">
        <v>100</v>
      </c>
      <c r="H81" s="1">
        <v>1</v>
      </c>
      <c r="I81" s="1">
        <v>1</v>
      </c>
      <c r="M81" s="1">
        <v>1</v>
      </c>
    </row>
    <row r="82" spans="1:15" ht="70" x14ac:dyDescent="0.15">
      <c r="A82" s="1" t="s">
        <v>92</v>
      </c>
      <c r="B82" s="1">
        <v>9</v>
      </c>
      <c r="C82" s="1" t="s">
        <v>6</v>
      </c>
      <c r="D82" s="1" t="s">
        <v>7</v>
      </c>
      <c r="E82" s="1">
        <v>356376</v>
      </c>
      <c r="F82" s="2" t="s">
        <v>101</v>
      </c>
      <c r="H82" s="1">
        <v>1</v>
      </c>
      <c r="I82" s="1">
        <v>1</v>
      </c>
      <c r="L82" s="1">
        <v>1</v>
      </c>
      <c r="M82" s="1">
        <v>1</v>
      </c>
    </row>
    <row r="83" spans="1:15" ht="42" x14ac:dyDescent="0.15">
      <c r="A83" s="1" t="s">
        <v>102</v>
      </c>
      <c r="B83" s="1">
        <v>1</v>
      </c>
      <c r="C83" s="1" t="s">
        <v>6</v>
      </c>
      <c r="D83" s="1" t="s">
        <v>9</v>
      </c>
      <c r="E83" s="1">
        <v>57792</v>
      </c>
      <c r="F83" s="2" t="s">
        <v>103</v>
      </c>
      <c r="I83" s="1">
        <v>1</v>
      </c>
    </row>
    <row r="84" spans="1:15" ht="42" x14ac:dyDescent="0.15">
      <c r="A84" s="1" t="s">
        <v>102</v>
      </c>
      <c r="B84" s="1">
        <v>2</v>
      </c>
      <c r="C84" s="1" t="s">
        <v>11</v>
      </c>
      <c r="D84" s="1" t="s">
        <v>10</v>
      </c>
      <c r="E84" s="1">
        <v>58289</v>
      </c>
      <c r="F84" s="2" t="s">
        <v>104</v>
      </c>
      <c r="I84" s="1">
        <v>1</v>
      </c>
      <c r="N84" s="1">
        <v>1</v>
      </c>
    </row>
    <row r="85" spans="1:15" ht="56" x14ac:dyDescent="0.15">
      <c r="A85" s="1" t="s">
        <v>102</v>
      </c>
      <c r="B85" s="1">
        <v>3</v>
      </c>
      <c r="C85" s="1" t="s">
        <v>11</v>
      </c>
      <c r="D85" s="1" t="s">
        <v>9</v>
      </c>
      <c r="E85" s="1">
        <v>50841</v>
      </c>
      <c r="F85" s="2" t="s">
        <v>105</v>
      </c>
      <c r="I85" s="1">
        <v>1</v>
      </c>
      <c r="N85" s="1">
        <v>1</v>
      </c>
    </row>
    <row r="86" spans="1:15" ht="42" x14ac:dyDescent="0.15">
      <c r="A86" s="1" t="s">
        <v>102</v>
      </c>
      <c r="B86" s="1">
        <v>4</v>
      </c>
      <c r="C86" s="1" t="s">
        <v>11</v>
      </c>
      <c r="D86" s="1" t="s">
        <v>7</v>
      </c>
      <c r="E86" s="1">
        <v>82922</v>
      </c>
      <c r="F86" s="2" t="s">
        <v>106</v>
      </c>
      <c r="I86" s="1">
        <v>1</v>
      </c>
      <c r="N86" s="1">
        <v>1</v>
      </c>
    </row>
    <row r="87" spans="1:15" ht="42" x14ac:dyDescent="0.15">
      <c r="A87" s="1" t="s">
        <v>102</v>
      </c>
      <c r="B87" s="1">
        <v>5</v>
      </c>
      <c r="C87" s="1" t="s">
        <v>8</v>
      </c>
      <c r="D87" s="1" t="s">
        <v>9</v>
      </c>
      <c r="E87" s="1">
        <v>57415</v>
      </c>
      <c r="F87" s="2" t="s">
        <v>107</v>
      </c>
      <c r="I87" s="1">
        <v>1</v>
      </c>
      <c r="N87" s="1">
        <v>1</v>
      </c>
    </row>
    <row r="88" spans="1:15" ht="42" x14ac:dyDescent="0.15">
      <c r="A88" s="1" t="s">
        <v>102</v>
      </c>
      <c r="B88" s="1">
        <v>6</v>
      </c>
      <c r="C88" s="1" t="s">
        <v>8</v>
      </c>
      <c r="D88" s="1" t="s">
        <v>10</v>
      </c>
      <c r="E88" s="1">
        <v>72149</v>
      </c>
      <c r="F88" s="2" t="s">
        <v>108</v>
      </c>
      <c r="H88" s="1">
        <v>1</v>
      </c>
      <c r="I88" s="1">
        <v>1</v>
      </c>
      <c r="N88" s="1">
        <v>1</v>
      </c>
      <c r="O88" s="1" t="s">
        <v>225</v>
      </c>
    </row>
    <row r="89" spans="1:15" ht="42" x14ac:dyDescent="0.15">
      <c r="A89" s="1" t="s">
        <v>102</v>
      </c>
      <c r="B89" s="1">
        <v>7</v>
      </c>
      <c r="C89" s="1" t="s">
        <v>8</v>
      </c>
      <c r="D89" s="1" t="s">
        <v>7</v>
      </c>
      <c r="E89" s="1">
        <v>62426</v>
      </c>
      <c r="F89" s="2" t="s">
        <v>109</v>
      </c>
      <c r="I89" s="1">
        <v>1</v>
      </c>
    </row>
    <row r="90" spans="1:15" ht="42" x14ac:dyDescent="0.15">
      <c r="A90" s="1" t="s">
        <v>102</v>
      </c>
      <c r="B90" s="1">
        <v>8</v>
      </c>
      <c r="C90" s="1" t="s">
        <v>6</v>
      </c>
      <c r="D90" s="1" t="s">
        <v>7</v>
      </c>
      <c r="E90" s="1">
        <v>45929</v>
      </c>
      <c r="F90" s="2" t="s">
        <v>110</v>
      </c>
      <c r="I90" s="1">
        <v>1</v>
      </c>
    </row>
    <row r="91" spans="1:15" ht="42" x14ac:dyDescent="0.15">
      <c r="A91" s="1" t="s">
        <v>102</v>
      </c>
      <c r="B91" s="1">
        <v>9</v>
      </c>
      <c r="C91" s="1" t="s">
        <v>6</v>
      </c>
      <c r="D91" s="1" t="s">
        <v>10</v>
      </c>
      <c r="E91" s="1">
        <v>394865</v>
      </c>
      <c r="F91" s="2" t="s">
        <v>111</v>
      </c>
      <c r="I91" s="1">
        <v>1</v>
      </c>
    </row>
    <row r="92" spans="1:15" ht="42" x14ac:dyDescent="0.15">
      <c r="A92" s="1">
        <v>704550</v>
      </c>
      <c r="B92" s="1">
        <v>1</v>
      </c>
      <c r="C92" s="1" t="s">
        <v>8</v>
      </c>
      <c r="D92" s="1" t="s">
        <v>7</v>
      </c>
      <c r="E92" s="1">
        <v>138295</v>
      </c>
      <c r="F92" s="2" t="s">
        <v>112</v>
      </c>
      <c r="G92" s="1">
        <v>1</v>
      </c>
      <c r="H92" s="1">
        <v>1</v>
      </c>
      <c r="I92" s="1">
        <v>1</v>
      </c>
    </row>
    <row r="93" spans="1:15" ht="42" x14ac:dyDescent="0.15">
      <c r="A93" s="1">
        <v>704550</v>
      </c>
      <c r="B93" s="1">
        <v>2</v>
      </c>
      <c r="C93" s="1" t="s">
        <v>6</v>
      </c>
      <c r="D93" s="1" t="s">
        <v>7</v>
      </c>
      <c r="E93" s="1">
        <v>129007</v>
      </c>
      <c r="F93" s="2" t="s">
        <v>113</v>
      </c>
      <c r="G93" s="1">
        <v>1</v>
      </c>
      <c r="H93" s="1">
        <v>1</v>
      </c>
      <c r="I93" s="1">
        <v>1</v>
      </c>
    </row>
    <row r="94" spans="1:15" ht="56" x14ac:dyDescent="0.15">
      <c r="A94" s="1">
        <v>704550</v>
      </c>
      <c r="B94" s="1">
        <v>3</v>
      </c>
      <c r="C94" s="1" t="s">
        <v>8</v>
      </c>
      <c r="D94" s="1" t="s">
        <v>9</v>
      </c>
      <c r="E94" s="1">
        <v>149169</v>
      </c>
      <c r="F94" s="2" t="s">
        <v>114</v>
      </c>
      <c r="G94" s="1">
        <v>1</v>
      </c>
      <c r="H94" s="1">
        <v>1</v>
      </c>
      <c r="I94" s="1">
        <v>1</v>
      </c>
    </row>
    <row r="95" spans="1:15" ht="42" x14ac:dyDescent="0.15">
      <c r="A95" s="1">
        <v>704550</v>
      </c>
      <c r="B95" s="1">
        <v>4</v>
      </c>
      <c r="C95" s="1" t="s">
        <v>6</v>
      </c>
      <c r="D95" s="1" t="s">
        <v>10</v>
      </c>
      <c r="E95" s="1">
        <v>77875</v>
      </c>
      <c r="F95" s="2" t="s">
        <v>115</v>
      </c>
      <c r="G95" s="1">
        <v>1</v>
      </c>
      <c r="H95" s="1">
        <v>1</v>
      </c>
      <c r="I95" s="1">
        <v>1</v>
      </c>
      <c r="N95" s="1">
        <v>1</v>
      </c>
    </row>
    <row r="96" spans="1:15" ht="42" x14ac:dyDescent="0.15">
      <c r="A96" s="1">
        <v>704550</v>
      </c>
      <c r="B96" s="1">
        <v>5</v>
      </c>
      <c r="C96" s="1" t="s">
        <v>8</v>
      </c>
      <c r="D96" s="1" t="s">
        <v>10</v>
      </c>
      <c r="E96" s="1">
        <v>80581</v>
      </c>
      <c r="F96" s="2" t="s">
        <v>116</v>
      </c>
      <c r="G96" s="1">
        <v>1</v>
      </c>
      <c r="H96" s="1">
        <v>1</v>
      </c>
      <c r="I96" s="1">
        <v>1</v>
      </c>
      <c r="N96" s="1">
        <v>1</v>
      </c>
    </row>
    <row r="97" spans="1:14" ht="42" x14ac:dyDescent="0.15">
      <c r="A97" s="1">
        <v>704550</v>
      </c>
      <c r="B97" s="1">
        <v>6</v>
      </c>
      <c r="C97" s="1" t="s">
        <v>6</v>
      </c>
      <c r="D97" s="1" t="s">
        <v>9</v>
      </c>
      <c r="E97" s="1">
        <v>170533</v>
      </c>
      <c r="F97" s="2" t="s">
        <v>117</v>
      </c>
      <c r="G97" s="1">
        <v>1</v>
      </c>
      <c r="H97" s="1">
        <v>1</v>
      </c>
      <c r="I97" s="1">
        <v>1</v>
      </c>
      <c r="L97" s="1">
        <v>1</v>
      </c>
    </row>
    <row r="98" spans="1:14" ht="42" x14ac:dyDescent="0.15">
      <c r="A98" s="1">
        <v>704550</v>
      </c>
      <c r="B98" s="1">
        <v>7</v>
      </c>
      <c r="C98" s="1" t="s">
        <v>11</v>
      </c>
      <c r="D98" s="1" t="s">
        <v>7</v>
      </c>
      <c r="E98" s="1">
        <v>115282</v>
      </c>
      <c r="F98" s="2" t="s">
        <v>118</v>
      </c>
      <c r="H98" s="1">
        <v>1</v>
      </c>
      <c r="I98" s="1">
        <v>1</v>
      </c>
      <c r="L98" s="1">
        <v>1</v>
      </c>
      <c r="M98" s="1">
        <v>1</v>
      </c>
    </row>
    <row r="99" spans="1:14" ht="56" x14ac:dyDescent="0.15">
      <c r="A99" s="1">
        <v>704550</v>
      </c>
      <c r="B99" s="1">
        <v>8</v>
      </c>
      <c r="C99" s="1" t="s">
        <v>11</v>
      </c>
      <c r="D99" s="1" t="s">
        <v>10</v>
      </c>
      <c r="E99" s="1">
        <v>94360</v>
      </c>
      <c r="F99" s="2" t="s">
        <v>119</v>
      </c>
      <c r="H99" s="1">
        <v>1</v>
      </c>
      <c r="I99" s="1">
        <v>1</v>
      </c>
      <c r="L99" s="1">
        <v>1</v>
      </c>
    </row>
    <row r="100" spans="1:14" ht="56" x14ac:dyDescent="0.15">
      <c r="A100" s="1">
        <v>704550</v>
      </c>
      <c r="B100" s="1">
        <v>9</v>
      </c>
      <c r="C100" s="1" t="s">
        <v>11</v>
      </c>
      <c r="D100" s="1" t="s">
        <v>9</v>
      </c>
      <c r="E100" s="1">
        <v>169391</v>
      </c>
      <c r="F100" s="2" t="s">
        <v>120</v>
      </c>
      <c r="G100" s="1">
        <v>1</v>
      </c>
      <c r="H100" s="1">
        <v>1</v>
      </c>
      <c r="L100" s="1">
        <v>1</v>
      </c>
      <c r="M100" s="1">
        <v>1</v>
      </c>
    </row>
    <row r="101" spans="1:14" ht="42" x14ac:dyDescent="0.15">
      <c r="A101" s="1" t="s">
        <v>121</v>
      </c>
      <c r="B101" s="1">
        <v>1</v>
      </c>
      <c r="C101" s="1" t="s">
        <v>8</v>
      </c>
      <c r="D101" s="1" t="s">
        <v>10</v>
      </c>
      <c r="E101" s="1">
        <v>164716</v>
      </c>
      <c r="F101" s="2" t="s">
        <v>122</v>
      </c>
      <c r="H101" s="1">
        <v>1</v>
      </c>
      <c r="I101" s="1">
        <v>1</v>
      </c>
      <c r="N101" s="1">
        <v>1</v>
      </c>
    </row>
    <row r="102" spans="1:14" ht="42" x14ac:dyDescent="0.15">
      <c r="A102" s="1" t="s">
        <v>121</v>
      </c>
      <c r="B102" s="1">
        <v>2</v>
      </c>
      <c r="C102" s="1" t="s">
        <v>8</v>
      </c>
      <c r="D102" s="1" t="s">
        <v>9</v>
      </c>
      <c r="E102" s="1">
        <v>58069</v>
      </c>
      <c r="F102" s="2" t="s">
        <v>123</v>
      </c>
      <c r="I102" s="1">
        <v>1</v>
      </c>
    </row>
    <row r="103" spans="1:14" ht="56" x14ac:dyDescent="0.15">
      <c r="A103" s="1" t="s">
        <v>121</v>
      </c>
      <c r="B103" s="1">
        <v>3</v>
      </c>
      <c r="C103" s="1" t="s">
        <v>11</v>
      </c>
      <c r="D103" s="1" t="s">
        <v>7</v>
      </c>
      <c r="E103" s="1">
        <v>78125</v>
      </c>
      <c r="F103" s="2" t="s">
        <v>124</v>
      </c>
      <c r="H103" s="1">
        <v>1</v>
      </c>
      <c r="I103" s="1">
        <v>1</v>
      </c>
    </row>
    <row r="104" spans="1:14" ht="56" x14ac:dyDescent="0.15">
      <c r="A104" s="1" t="s">
        <v>121</v>
      </c>
      <c r="B104" s="1">
        <v>4</v>
      </c>
      <c r="C104" s="1" t="s">
        <v>11</v>
      </c>
      <c r="D104" s="1" t="s">
        <v>10</v>
      </c>
      <c r="E104" s="1">
        <v>79738</v>
      </c>
      <c r="F104" s="2" t="s">
        <v>125</v>
      </c>
      <c r="H104" s="1">
        <v>1</v>
      </c>
      <c r="I104" s="1">
        <v>1</v>
      </c>
      <c r="L104" s="1">
        <v>1</v>
      </c>
    </row>
    <row r="105" spans="1:14" ht="42" x14ac:dyDescent="0.15">
      <c r="A105" s="1" t="s">
        <v>121</v>
      </c>
      <c r="B105" s="1">
        <v>5</v>
      </c>
      <c r="C105" s="1" t="s">
        <v>6</v>
      </c>
      <c r="D105" s="1" t="s">
        <v>9</v>
      </c>
      <c r="E105" s="1">
        <v>91900</v>
      </c>
      <c r="F105" s="2" t="s">
        <v>126</v>
      </c>
      <c r="H105" s="1">
        <v>1</v>
      </c>
      <c r="I105" s="1">
        <v>1</v>
      </c>
      <c r="M105" s="1">
        <v>1</v>
      </c>
    </row>
    <row r="106" spans="1:14" ht="42" x14ac:dyDescent="0.15">
      <c r="A106" s="1" t="s">
        <v>121</v>
      </c>
      <c r="B106" s="1">
        <v>6</v>
      </c>
      <c r="C106" s="1" t="s">
        <v>6</v>
      </c>
      <c r="D106" s="1" t="s">
        <v>7</v>
      </c>
      <c r="E106" s="1">
        <v>50718</v>
      </c>
      <c r="F106" s="2" t="s">
        <v>127</v>
      </c>
      <c r="H106" s="1">
        <v>1</v>
      </c>
      <c r="I106" s="1">
        <v>1</v>
      </c>
      <c r="M106" s="1">
        <v>1</v>
      </c>
    </row>
    <row r="107" spans="1:14" ht="56" x14ac:dyDescent="0.15">
      <c r="A107" s="1" t="s">
        <v>121</v>
      </c>
      <c r="B107" s="1">
        <v>7</v>
      </c>
      <c r="C107" s="1" t="s">
        <v>8</v>
      </c>
      <c r="D107" s="1" t="s">
        <v>7</v>
      </c>
      <c r="E107" s="1">
        <v>60855</v>
      </c>
      <c r="F107" s="2" t="s">
        <v>128</v>
      </c>
      <c r="H107" s="1">
        <v>1</v>
      </c>
      <c r="I107" s="1">
        <v>1</v>
      </c>
      <c r="M107" s="1">
        <v>1</v>
      </c>
    </row>
    <row r="108" spans="1:14" ht="42" x14ac:dyDescent="0.15">
      <c r="A108" s="1" t="s">
        <v>121</v>
      </c>
      <c r="B108" s="1">
        <v>8</v>
      </c>
      <c r="C108" s="1" t="s">
        <v>11</v>
      </c>
      <c r="D108" s="1" t="s">
        <v>9</v>
      </c>
      <c r="E108" s="1">
        <v>92905</v>
      </c>
      <c r="F108" s="2" t="s">
        <v>129</v>
      </c>
      <c r="H108" s="1">
        <v>1</v>
      </c>
      <c r="I108" s="1">
        <v>1</v>
      </c>
      <c r="M108" s="1">
        <v>1</v>
      </c>
    </row>
    <row r="109" spans="1:14" ht="56" x14ac:dyDescent="0.15">
      <c r="A109" s="1" t="s">
        <v>121</v>
      </c>
      <c r="B109" s="1">
        <v>9</v>
      </c>
      <c r="C109" s="1" t="s">
        <v>6</v>
      </c>
      <c r="D109" s="1" t="s">
        <v>10</v>
      </c>
      <c r="E109" s="1">
        <v>63201</v>
      </c>
      <c r="F109" s="2" t="s">
        <v>130</v>
      </c>
      <c r="H109" s="1">
        <v>1</v>
      </c>
      <c r="I109" s="1">
        <v>1</v>
      </c>
      <c r="M109" s="1">
        <v>1</v>
      </c>
    </row>
    <row r="110" spans="1:14" ht="70" x14ac:dyDescent="0.15">
      <c r="A110" s="1" t="s">
        <v>131</v>
      </c>
      <c r="B110" s="1">
        <v>1</v>
      </c>
      <c r="C110" s="1" t="s">
        <v>6</v>
      </c>
      <c r="D110" s="1" t="s">
        <v>7</v>
      </c>
      <c r="E110" s="1">
        <v>248664</v>
      </c>
      <c r="F110" s="2" t="s">
        <v>132</v>
      </c>
      <c r="I110" s="1">
        <v>1</v>
      </c>
      <c r="N110" s="1">
        <v>1</v>
      </c>
    </row>
    <row r="111" spans="1:14" ht="84" x14ac:dyDescent="0.15">
      <c r="A111" s="1" t="s">
        <v>131</v>
      </c>
      <c r="B111" s="1">
        <v>2</v>
      </c>
      <c r="C111" s="1" t="s">
        <v>11</v>
      </c>
      <c r="D111" s="1" t="s">
        <v>9</v>
      </c>
      <c r="E111" s="1">
        <v>305862</v>
      </c>
      <c r="F111" s="2" t="s">
        <v>133</v>
      </c>
      <c r="I111" s="1">
        <v>1</v>
      </c>
    </row>
    <row r="112" spans="1:14" ht="70" x14ac:dyDescent="0.15">
      <c r="A112" s="1" t="s">
        <v>131</v>
      </c>
      <c r="B112" s="1">
        <v>3</v>
      </c>
      <c r="C112" s="1" t="s">
        <v>11</v>
      </c>
      <c r="D112" s="1" t="s">
        <v>7</v>
      </c>
      <c r="E112" s="1">
        <v>341792</v>
      </c>
      <c r="F112" s="2" t="s">
        <v>134</v>
      </c>
      <c r="I112" s="1">
        <v>1</v>
      </c>
      <c r="M112" s="1">
        <v>1</v>
      </c>
    </row>
    <row r="113" spans="1:14" ht="56" x14ac:dyDescent="0.15">
      <c r="A113" s="1" t="s">
        <v>131</v>
      </c>
      <c r="B113" s="1">
        <v>4</v>
      </c>
      <c r="C113" s="1" t="s">
        <v>11</v>
      </c>
      <c r="D113" s="1" t="s">
        <v>10</v>
      </c>
      <c r="E113" s="1">
        <v>154838</v>
      </c>
      <c r="F113" s="2" t="s">
        <v>135</v>
      </c>
      <c r="I113" s="1">
        <v>1</v>
      </c>
      <c r="M113" s="1">
        <v>1</v>
      </c>
    </row>
    <row r="114" spans="1:14" ht="70" x14ac:dyDescent="0.15">
      <c r="A114" s="1" t="s">
        <v>131</v>
      </c>
      <c r="B114" s="1">
        <v>5</v>
      </c>
      <c r="C114" s="1" t="s">
        <v>6</v>
      </c>
      <c r="D114" s="1" t="s">
        <v>10</v>
      </c>
      <c r="E114" s="1">
        <v>181133</v>
      </c>
      <c r="F114" s="2" t="s">
        <v>136</v>
      </c>
      <c r="I114" s="1">
        <v>1</v>
      </c>
      <c r="M114" s="1">
        <v>1</v>
      </c>
      <c r="N114" s="1">
        <v>1</v>
      </c>
    </row>
    <row r="115" spans="1:14" ht="42" x14ac:dyDescent="0.15">
      <c r="A115" s="1" t="s">
        <v>131</v>
      </c>
      <c r="B115" s="1">
        <v>6</v>
      </c>
      <c r="C115" s="1" t="s">
        <v>8</v>
      </c>
      <c r="D115" s="1" t="s">
        <v>10</v>
      </c>
      <c r="E115" s="1">
        <v>122611</v>
      </c>
      <c r="F115" s="2" t="s">
        <v>137</v>
      </c>
      <c r="I115" s="1">
        <v>1</v>
      </c>
      <c r="M115" s="1">
        <v>1</v>
      </c>
    </row>
    <row r="116" spans="1:14" ht="70" x14ac:dyDescent="0.15">
      <c r="A116" s="1" t="s">
        <v>131</v>
      </c>
      <c r="B116" s="1">
        <v>7</v>
      </c>
      <c r="C116" s="1" t="s">
        <v>8</v>
      </c>
      <c r="D116" s="1" t="s">
        <v>7</v>
      </c>
      <c r="E116" s="1">
        <v>190171</v>
      </c>
      <c r="F116" s="2" t="s">
        <v>138</v>
      </c>
      <c r="I116" s="1">
        <v>1</v>
      </c>
      <c r="M116" s="1">
        <v>1</v>
      </c>
      <c r="N116" s="1">
        <v>1</v>
      </c>
    </row>
    <row r="117" spans="1:14" ht="70" x14ac:dyDescent="0.15">
      <c r="A117" s="1" t="s">
        <v>131</v>
      </c>
      <c r="B117" s="1">
        <v>8</v>
      </c>
      <c r="C117" s="1" t="s">
        <v>8</v>
      </c>
      <c r="D117" s="1" t="s">
        <v>9</v>
      </c>
      <c r="E117" s="1">
        <v>159864</v>
      </c>
      <c r="F117" s="2" t="s">
        <v>139</v>
      </c>
      <c r="I117" s="1">
        <v>1</v>
      </c>
      <c r="N117" s="1">
        <v>1</v>
      </c>
    </row>
    <row r="118" spans="1:14" ht="70" x14ac:dyDescent="0.15">
      <c r="A118" s="1" t="s">
        <v>131</v>
      </c>
      <c r="B118" s="1">
        <v>9</v>
      </c>
      <c r="C118" s="1" t="s">
        <v>6</v>
      </c>
      <c r="D118" s="1" t="s">
        <v>9</v>
      </c>
      <c r="E118" s="1">
        <v>146346</v>
      </c>
      <c r="F118" s="2" t="s">
        <v>140</v>
      </c>
      <c r="I118" s="1">
        <v>1</v>
      </c>
      <c r="M118" s="1">
        <v>1</v>
      </c>
      <c r="N118" s="1">
        <v>1</v>
      </c>
    </row>
    <row r="119" spans="1:14" ht="56" x14ac:dyDescent="0.15">
      <c r="A119" s="1" t="s">
        <v>141</v>
      </c>
      <c r="B119" s="1">
        <v>1</v>
      </c>
      <c r="C119" s="1" t="s">
        <v>8</v>
      </c>
      <c r="D119" s="1" t="s">
        <v>7</v>
      </c>
      <c r="E119" s="1">
        <v>198661</v>
      </c>
      <c r="F119" s="2" t="s">
        <v>142</v>
      </c>
      <c r="G119" s="1">
        <v>1</v>
      </c>
      <c r="H119" s="1">
        <v>1</v>
      </c>
      <c r="I119" s="1">
        <v>1</v>
      </c>
    </row>
    <row r="120" spans="1:14" ht="56" x14ac:dyDescent="0.15">
      <c r="A120" s="1" t="s">
        <v>141</v>
      </c>
      <c r="B120" s="1">
        <v>2</v>
      </c>
      <c r="C120" s="1" t="s">
        <v>11</v>
      </c>
      <c r="D120" s="1" t="s">
        <v>9</v>
      </c>
      <c r="E120" s="1">
        <v>181071</v>
      </c>
      <c r="F120" s="2" t="s">
        <v>143</v>
      </c>
      <c r="H120" s="1">
        <v>1</v>
      </c>
      <c r="I120" s="1">
        <v>1</v>
      </c>
      <c r="M120" s="1">
        <v>1</v>
      </c>
    </row>
    <row r="121" spans="1:14" ht="56" x14ac:dyDescent="0.15">
      <c r="A121" s="1" t="s">
        <v>141</v>
      </c>
      <c r="B121" s="1">
        <v>3</v>
      </c>
      <c r="C121" s="1" t="s">
        <v>6</v>
      </c>
      <c r="D121" s="1" t="s">
        <v>10</v>
      </c>
      <c r="E121" s="1">
        <v>159694</v>
      </c>
      <c r="F121" s="2" t="s">
        <v>144</v>
      </c>
      <c r="I121" s="1">
        <v>1</v>
      </c>
      <c r="N121" s="1">
        <v>1</v>
      </c>
    </row>
    <row r="122" spans="1:14" ht="56" x14ac:dyDescent="0.15">
      <c r="A122" s="1" t="s">
        <v>141</v>
      </c>
      <c r="B122" s="1">
        <v>4</v>
      </c>
      <c r="C122" s="1" t="s">
        <v>11</v>
      </c>
      <c r="D122" s="1" t="s">
        <v>7</v>
      </c>
      <c r="E122" s="1">
        <v>141453</v>
      </c>
      <c r="F122" s="2" t="s">
        <v>145</v>
      </c>
      <c r="I122" s="1">
        <v>1</v>
      </c>
      <c r="L122" s="1">
        <v>1</v>
      </c>
    </row>
    <row r="123" spans="1:14" ht="56" x14ac:dyDescent="0.15">
      <c r="A123" s="1" t="s">
        <v>141</v>
      </c>
      <c r="B123" s="1">
        <v>5</v>
      </c>
      <c r="C123" s="1" t="s">
        <v>6</v>
      </c>
      <c r="D123" s="1" t="s">
        <v>7</v>
      </c>
      <c r="E123" s="1">
        <v>138880</v>
      </c>
      <c r="F123" s="2" t="s">
        <v>146</v>
      </c>
      <c r="H123" s="1">
        <v>1</v>
      </c>
      <c r="I123" s="1">
        <v>1</v>
      </c>
    </row>
    <row r="124" spans="1:14" ht="42" x14ac:dyDescent="0.15">
      <c r="A124" s="1" t="s">
        <v>141</v>
      </c>
      <c r="B124" s="1">
        <v>6</v>
      </c>
      <c r="C124" s="1" t="s">
        <v>8</v>
      </c>
      <c r="D124" s="1" t="s">
        <v>9</v>
      </c>
      <c r="E124" s="1">
        <v>108978</v>
      </c>
      <c r="F124" s="2" t="s">
        <v>147</v>
      </c>
      <c r="H124" s="1">
        <v>1</v>
      </c>
      <c r="I124" s="1">
        <v>1</v>
      </c>
      <c r="M124" s="1">
        <v>1</v>
      </c>
    </row>
    <row r="125" spans="1:14" ht="56" x14ac:dyDescent="0.15">
      <c r="A125" s="1" t="s">
        <v>141</v>
      </c>
      <c r="B125" s="1">
        <v>7</v>
      </c>
      <c r="C125" s="1" t="s">
        <v>8</v>
      </c>
      <c r="D125" s="1" t="s">
        <v>10</v>
      </c>
      <c r="E125" s="1">
        <v>128390</v>
      </c>
      <c r="F125" s="2" t="s">
        <v>148</v>
      </c>
      <c r="I125" s="1">
        <v>1</v>
      </c>
      <c r="N125" s="1">
        <v>1</v>
      </c>
    </row>
    <row r="126" spans="1:14" ht="56" x14ac:dyDescent="0.15">
      <c r="A126" s="1" t="s">
        <v>141</v>
      </c>
      <c r="B126" s="1">
        <v>8</v>
      </c>
      <c r="C126" s="1" t="s">
        <v>6</v>
      </c>
      <c r="D126" s="1" t="s">
        <v>9</v>
      </c>
      <c r="E126" s="1">
        <v>138564</v>
      </c>
      <c r="F126" s="2" t="s">
        <v>149</v>
      </c>
      <c r="I126" s="1">
        <v>1</v>
      </c>
    </row>
    <row r="127" spans="1:14" ht="56" x14ac:dyDescent="0.15">
      <c r="A127" s="1" t="s">
        <v>141</v>
      </c>
      <c r="B127" s="1">
        <v>9</v>
      </c>
      <c r="C127" s="1" t="s">
        <v>11</v>
      </c>
      <c r="D127" s="1" t="s">
        <v>10</v>
      </c>
      <c r="E127" s="1">
        <v>135902</v>
      </c>
      <c r="F127" s="2" t="s">
        <v>150</v>
      </c>
      <c r="H127" s="1">
        <v>1</v>
      </c>
      <c r="I127" s="1">
        <v>1</v>
      </c>
      <c r="L127" s="1">
        <v>1</v>
      </c>
    </row>
    <row r="128" spans="1:14" ht="112" x14ac:dyDescent="0.15">
      <c r="A128" s="1" t="s">
        <v>151</v>
      </c>
      <c r="B128" s="1">
        <v>1</v>
      </c>
      <c r="C128" s="1" t="s">
        <v>8</v>
      </c>
      <c r="D128" s="1" t="s">
        <v>7</v>
      </c>
      <c r="E128" s="1">
        <v>375619</v>
      </c>
      <c r="F128" s="2" t="s">
        <v>152</v>
      </c>
      <c r="G128" s="1">
        <v>1</v>
      </c>
      <c r="H128" s="1">
        <v>1</v>
      </c>
      <c r="I128" s="1">
        <v>1</v>
      </c>
      <c r="K128" s="1">
        <v>1</v>
      </c>
    </row>
    <row r="129" spans="1:14" ht="112" x14ac:dyDescent="0.15">
      <c r="A129" s="1" t="s">
        <v>151</v>
      </c>
      <c r="B129" s="1">
        <v>2</v>
      </c>
      <c r="C129" s="1" t="s">
        <v>8</v>
      </c>
      <c r="D129" s="1" t="s">
        <v>9</v>
      </c>
      <c r="E129" s="1">
        <v>281131</v>
      </c>
      <c r="F129" s="2" t="s">
        <v>153</v>
      </c>
      <c r="G129" s="1">
        <v>1</v>
      </c>
      <c r="H129" s="1">
        <v>1</v>
      </c>
      <c r="I129" s="1">
        <v>1</v>
      </c>
      <c r="K129" s="1">
        <v>1</v>
      </c>
      <c r="L129" s="1">
        <v>1</v>
      </c>
    </row>
    <row r="130" spans="1:14" ht="84" x14ac:dyDescent="0.15">
      <c r="A130" s="1" t="s">
        <v>151</v>
      </c>
      <c r="B130" s="1">
        <v>3</v>
      </c>
      <c r="C130" s="1" t="s">
        <v>11</v>
      </c>
      <c r="D130" s="1" t="s">
        <v>7</v>
      </c>
      <c r="E130" s="1">
        <v>154940</v>
      </c>
      <c r="F130" s="2" t="s">
        <v>154</v>
      </c>
      <c r="G130" s="1">
        <v>1</v>
      </c>
      <c r="H130" s="1">
        <v>1</v>
      </c>
      <c r="I130" s="1">
        <v>1</v>
      </c>
      <c r="K130" s="1">
        <v>1</v>
      </c>
    </row>
    <row r="131" spans="1:14" ht="56" x14ac:dyDescent="0.15">
      <c r="A131" s="1" t="s">
        <v>151</v>
      </c>
      <c r="B131" s="1">
        <v>4</v>
      </c>
      <c r="C131" s="1" t="s">
        <v>11</v>
      </c>
      <c r="D131" s="1" t="s">
        <v>9</v>
      </c>
      <c r="E131" s="1">
        <v>135383</v>
      </c>
      <c r="F131" s="2" t="s">
        <v>155</v>
      </c>
      <c r="G131" s="1">
        <v>1</v>
      </c>
      <c r="H131" s="1">
        <v>1</v>
      </c>
      <c r="I131" s="1">
        <v>1</v>
      </c>
      <c r="K131" s="1">
        <v>1</v>
      </c>
    </row>
    <row r="132" spans="1:14" ht="84" x14ac:dyDescent="0.15">
      <c r="A132" s="1" t="s">
        <v>151</v>
      </c>
      <c r="B132" s="1">
        <v>5</v>
      </c>
      <c r="C132" s="1" t="s">
        <v>6</v>
      </c>
      <c r="D132" s="1" t="s">
        <v>10</v>
      </c>
      <c r="E132" s="1">
        <v>195488</v>
      </c>
      <c r="F132" s="2" t="s">
        <v>156</v>
      </c>
      <c r="G132" s="1">
        <v>1</v>
      </c>
      <c r="H132" s="1">
        <v>1</v>
      </c>
      <c r="I132" s="1">
        <v>1</v>
      </c>
      <c r="K132" s="1">
        <v>1</v>
      </c>
    </row>
    <row r="133" spans="1:14" ht="56" x14ac:dyDescent="0.15">
      <c r="A133" s="1" t="s">
        <v>151</v>
      </c>
      <c r="B133" s="1">
        <v>6</v>
      </c>
      <c r="C133" s="1" t="s">
        <v>6</v>
      </c>
      <c r="D133" s="1" t="s">
        <v>7</v>
      </c>
      <c r="E133" s="1">
        <v>127468</v>
      </c>
      <c r="F133" s="2" t="s">
        <v>157</v>
      </c>
      <c r="G133" s="1">
        <v>1</v>
      </c>
      <c r="H133" s="1">
        <v>1</v>
      </c>
      <c r="I133" s="1">
        <v>1</v>
      </c>
      <c r="K133" s="1">
        <v>1</v>
      </c>
    </row>
    <row r="134" spans="1:14" ht="56" x14ac:dyDescent="0.15">
      <c r="A134" s="1" t="s">
        <v>151</v>
      </c>
      <c r="B134" s="1">
        <v>7</v>
      </c>
      <c r="C134" s="1" t="s">
        <v>8</v>
      </c>
      <c r="D134" s="1" t="s">
        <v>10</v>
      </c>
      <c r="E134" s="1">
        <v>91092</v>
      </c>
      <c r="F134" s="2" t="s">
        <v>158</v>
      </c>
      <c r="G134" s="1">
        <v>1</v>
      </c>
      <c r="H134" s="1">
        <v>1</v>
      </c>
      <c r="I134" s="1">
        <v>1</v>
      </c>
      <c r="N134" s="1">
        <v>1</v>
      </c>
    </row>
    <row r="135" spans="1:14" ht="56" x14ac:dyDescent="0.15">
      <c r="A135" s="1" t="s">
        <v>151</v>
      </c>
      <c r="B135" s="1">
        <v>8</v>
      </c>
      <c r="C135" s="1" t="s">
        <v>11</v>
      </c>
      <c r="D135" s="1" t="s">
        <v>10</v>
      </c>
      <c r="E135" s="1">
        <v>116662</v>
      </c>
      <c r="F135" s="2" t="s">
        <v>159</v>
      </c>
      <c r="G135" s="1">
        <v>1</v>
      </c>
      <c r="H135" s="1">
        <v>1</v>
      </c>
      <c r="I135" s="1">
        <v>1</v>
      </c>
      <c r="K135" s="1">
        <v>1</v>
      </c>
    </row>
    <row r="136" spans="1:14" ht="56" x14ac:dyDescent="0.15">
      <c r="A136" s="1" t="s">
        <v>151</v>
      </c>
      <c r="B136" s="1">
        <v>9</v>
      </c>
      <c r="C136" s="1" t="s">
        <v>6</v>
      </c>
      <c r="D136" s="1" t="s">
        <v>9</v>
      </c>
      <c r="E136" s="1">
        <v>90208</v>
      </c>
      <c r="F136" s="2" t="s">
        <v>160</v>
      </c>
      <c r="G136" s="1">
        <v>1</v>
      </c>
      <c r="H136" s="1">
        <v>1</v>
      </c>
      <c r="I136" s="1">
        <v>1</v>
      </c>
      <c r="K136" s="1">
        <v>1</v>
      </c>
    </row>
    <row r="137" spans="1:14" ht="56" x14ac:dyDescent="0.15">
      <c r="A137" s="1" t="s">
        <v>161</v>
      </c>
      <c r="B137" s="1">
        <v>1</v>
      </c>
      <c r="C137" s="1" t="s">
        <v>6</v>
      </c>
      <c r="D137" s="1" t="s">
        <v>10</v>
      </c>
      <c r="E137" s="1">
        <v>220952</v>
      </c>
      <c r="F137" s="2" t="s">
        <v>162</v>
      </c>
      <c r="H137" s="1">
        <v>1</v>
      </c>
      <c r="I137" s="1">
        <v>1</v>
      </c>
      <c r="M137" s="1">
        <v>1</v>
      </c>
    </row>
    <row r="138" spans="1:14" ht="42" x14ac:dyDescent="0.15">
      <c r="A138" s="1" t="s">
        <v>161</v>
      </c>
      <c r="B138" s="1">
        <v>2</v>
      </c>
      <c r="C138" s="1" t="s">
        <v>6</v>
      </c>
      <c r="D138" s="1" t="s">
        <v>9</v>
      </c>
      <c r="E138" s="1">
        <v>165714</v>
      </c>
      <c r="F138" s="2" t="s">
        <v>163</v>
      </c>
      <c r="H138" s="1">
        <v>1</v>
      </c>
      <c r="I138" s="1">
        <v>1</v>
      </c>
      <c r="M138" s="1">
        <v>1</v>
      </c>
    </row>
    <row r="139" spans="1:14" ht="42" x14ac:dyDescent="0.15">
      <c r="A139" s="1" t="s">
        <v>161</v>
      </c>
      <c r="B139" s="1">
        <v>3</v>
      </c>
      <c r="C139" s="1" t="s">
        <v>8</v>
      </c>
      <c r="D139" s="1" t="s">
        <v>7</v>
      </c>
      <c r="E139" s="1">
        <v>103874</v>
      </c>
      <c r="F139" s="2" t="s">
        <v>164</v>
      </c>
      <c r="H139" s="1">
        <v>1</v>
      </c>
      <c r="I139" s="1">
        <v>1</v>
      </c>
      <c r="M139" s="1">
        <v>1</v>
      </c>
    </row>
    <row r="140" spans="1:14" ht="56" x14ac:dyDescent="0.15">
      <c r="A140" s="1" t="s">
        <v>161</v>
      </c>
      <c r="B140" s="1">
        <v>4</v>
      </c>
      <c r="C140" s="1" t="s">
        <v>11</v>
      </c>
      <c r="D140" s="1" t="s">
        <v>10</v>
      </c>
      <c r="E140" s="1">
        <v>163718</v>
      </c>
      <c r="F140" s="2" t="s">
        <v>165</v>
      </c>
      <c r="H140" s="1">
        <v>1</v>
      </c>
      <c r="I140" s="1">
        <v>1</v>
      </c>
      <c r="M140" s="1">
        <v>1</v>
      </c>
    </row>
    <row r="141" spans="1:14" ht="56" x14ac:dyDescent="0.15">
      <c r="A141" s="1" t="s">
        <v>161</v>
      </c>
      <c r="B141" s="1">
        <v>5</v>
      </c>
      <c r="C141" s="1" t="s">
        <v>6</v>
      </c>
      <c r="D141" s="1" t="s">
        <v>7</v>
      </c>
      <c r="E141" s="1">
        <v>245230</v>
      </c>
      <c r="F141" s="2" t="s">
        <v>166</v>
      </c>
      <c r="H141" s="1">
        <v>1</v>
      </c>
      <c r="I141" s="1">
        <v>1</v>
      </c>
      <c r="M141" s="1">
        <v>1</v>
      </c>
    </row>
    <row r="142" spans="1:14" ht="56" x14ac:dyDescent="0.15">
      <c r="A142" s="1" t="s">
        <v>161</v>
      </c>
      <c r="B142" s="1">
        <v>6</v>
      </c>
      <c r="C142" s="1" t="s">
        <v>11</v>
      </c>
      <c r="D142" s="1" t="s">
        <v>7</v>
      </c>
      <c r="E142" s="1">
        <v>326213</v>
      </c>
      <c r="F142" s="2" t="s">
        <v>167</v>
      </c>
      <c r="H142" s="1">
        <v>1</v>
      </c>
      <c r="I142" s="1">
        <v>1</v>
      </c>
      <c r="M142" s="1">
        <v>1</v>
      </c>
    </row>
    <row r="143" spans="1:14" ht="42" x14ac:dyDescent="0.15">
      <c r="A143" s="1" t="s">
        <v>161</v>
      </c>
      <c r="B143" s="1">
        <v>7</v>
      </c>
      <c r="C143" s="1" t="s">
        <v>8</v>
      </c>
      <c r="D143" s="1" t="s">
        <v>10</v>
      </c>
      <c r="E143" s="1">
        <v>170885</v>
      </c>
      <c r="F143" s="2" t="s">
        <v>168</v>
      </c>
      <c r="H143" s="1">
        <v>1</v>
      </c>
      <c r="I143" s="1">
        <v>1</v>
      </c>
      <c r="L143" s="1">
        <v>1</v>
      </c>
      <c r="M143" s="1">
        <v>1</v>
      </c>
    </row>
    <row r="144" spans="1:14" ht="56" x14ac:dyDescent="0.15">
      <c r="A144" s="1" t="s">
        <v>161</v>
      </c>
      <c r="B144" s="1">
        <v>8</v>
      </c>
      <c r="C144" s="1" t="s">
        <v>8</v>
      </c>
      <c r="D144" s="1" t="s">
        <v>9</v>
      </c>
      <c r="E144" s="1">
        <v>368113</v>
      </c>
      <c r="F144" s="2" t="s">
        <v>169</v>
      </c>
      <c r="G144" s="1">
        <v>1</v>
      </c>
      <c r="H144" s="1">
        <v>1</v>
      </c>
      <c r="I144" s="1">
        <v>1</v>
      </c>
      <c r="M144" s="1">
        <v>1</v>
      </c>
      <c r="N144" s="1">
        <v>1</v>
      </c>
    </row>
    <row r="145" spans="1:14" ht="42" x14ac:dyDescent="0.15">
      <c r="A145" s="1" t="s">
        <v>161</v>
      </c>
      <c r="B145" s="1">
        <v>9</v>
      </c>
      <c r="C145" s="1" t="s">
        <v>11</v>
      </c>
      <c r="D145" s="1" t="s">
        <v>9</v>
      </c>
      <c r="E145" s="1">
        <v>489982</v>
      </c>
      <c r="F145" s="2" t="s">
        <v>170</v>
      </c>
      <c r="H145" s="1">
        <v>1</v>
      </c>
      <c r="I145" s="1">
        <v>1</v>
      </c>
      <c r="M145" s="1">
        <v>1</v>
      </c>
    </row>
    <row r="146" spans="1:14" ht="42" x14ac:dyDescent="0.15">
      <c r="A146" s="1" t="s">
        <v>171</v>
      </c>
      <c r="B146" s="1">
        <v>1</v>
      </c>
      <c r="C146" s="1" t="s">
        <v>8</v>
      </c>
      <c r="D146" s="1" t="s">
        <v>9</v>
      </c>
      <c r="E146" s="1">
        <v>114434</v>
      </c>
      <c r="F146" s="2" t="s">
        <v>172</v>
      </c>
      <c r="G146" s="1">
        <v>1</v>
      </c>
      <c r="H146" s="1">
        <v>1</v>
      </c>
      <c r="M146" s="1">
        <v>1</v>
      </c>
    </row>
    <row r="147" spans="1:14" ht="42" x14ac:dyDescent="0.15">
      <c r="A147" s="1" t="s">
        <v>171</v>
      </c>
      <c r="B147" s="1">
        <v>2</v>
      </c>
      <c r="C147" s="1" t="s">
        <v>11</v>
      </c>
      <c r="D147" s="1" t="s">
        <v>7</v>
      </c>
      <c r="E147" s="1">
        <v>88758</v>
      </c>
      <c r="F147" s="2" t="s">
        <v>173</v>
      </c>
      <c r="G147" s="1">
        <v>1</v>
      </c>
      <c r="H147" s="1">
        <v>1</v>
      </c>
      <c r="M147" s="1">
        <v>1</v>
      </c>
    </row>
    <row r="148" spans="1:14" ht="42" x14ac:dyDescent="0.15">
      <c r="A148" s="1" t="s">
        <v>171</v>
      </c>
      <c r="B148" s="1">
        <v>3</v>
      </c>
      <c r="C148" s="1" t="s">
        <v>6</v>
      </c>
      <c r="D148" s="1" t="s">
        <v>9</v>
      </c>
      <c r="E148" s="1">
        <v>307934</v>
      </c>
      <c r="F148" s="2" t="s">
        <v>174</v>
      </c>
      <c r="G148" s="1">
        <v>1</v>
      </c>
      <c r="H148" s="1">
        <v>1</v>
      </c>
      <c r="I148" s="1">
        <v>1</v>
      </c>
      <c r="M148" s="1">
        <v>1</v>
      </c>
    </row>
    <row r="149" spans="1:14" ht="42" x14ac:dyDescent="0.15">
      <c r="A149" s="1" t="s">
        <v>171</v>
      </c>
      <c r="B149" s="1">
        <v>4</v>
      </c>
      <c r="C149" s="1" t="s">
        <v>8</v>
      </c>
      <c r="D149" s="1" t="s">
        <v>10</v>
      </c>
      <c r="E149" s="1">
        <v>276341</v>
      </c>
      <c r="F149" s="2" t="s">
        <v>175</v>
      </c>
      <c r="G149" s="1">
        <v>1</v>
      </c>
      <c r="H149" s="1">
        <v>1</v>
      </c>
      <c r="I149" s="1">
        <v>1</v>
      </c>
      <c r="M149" s="1">
        <v>1</v>
      </c>
      <c r="N149" s="1">
        <v>1</v>
      </c>
    </row>
    <row r="150" spans="1:14" ht="42" x14ac:dyDescent="0.15">
      <c r="A150" s="1" t="s">
        <v>171</v>
      </c>
      <c r="B150" s="1">
        <v>5</v>
      </c>
      <c r="C150" s="1" t="s">
        <v>6</v>
      </c>
      <c r="D150" s="1" t="s">
        <v>10</v>
      </c>
      <c r="E150" s="1">
        <v>84986</v>
      </c>
      <c r="F150" s="2" t="s">
        <v>176</v>
      </c>
      <c r="G150" s="1">
        <v>1</v>
      </c>
      <c r="H150" s="1">
        <v>1</v>
      </c>
      <c r="I150" s="1">
        <v>1</v>
      </c>
      <c r="N150" s="1">
        <v>1</v>
      </c>
    </row>
    <row r="151" spans="1:14" ht="42" x14ac:dyDescent="0.15">
      <c r="A151" s="1" t="s">
        <v>171</v>
      </c>
      <c r="B151" s="1">
        <v>6</v>
      </c>
      <c r="C151" s="1" t="s">
        <v>11</v>
      </c>
      <c r="D151" s="1" t="s">
        <v>9</v>
      </c>
      <c r="E151" s="1">
        <v>158684</v>
      </c>
      <c r="F151" s="2" t="s">
        <v>177</v>
      </c>
      <c r="G151" s="1">
        <v>1</v>
      </c>
      <c r="H151" s="1">
        <v>1</v>
      </c>
      <c r="I151" s="1">
        <v>1</v>
      </c>
      <c r="L151" s="1">
        <v>1</v>
      </c>
    </row>
    <row r="152" spans="1:14" ht="56" x14ac:dyDescent="0.15">
      <c r="A152" s="1" t="s">
        <v>171</v>
      </c>
      <c r="B152" s="1">
        <v>7</v>
      </c>
      <c r="C152" s="1" t="s">
        <v>11</v>
      </c>
      <c r="D152" s="1" t="s">
        <v>10</v>
      </c>
      <c r="E152" s="1">
        <v>63760</v>
      </c>
      <c r="F152" s="2" t="s">
        <v>178</v>
      </c>
      <c r="G152" s="1">
        <v>1</v>
      </c>
      <c r="H152" s="1">
        <v>1</v>
      </c>
      <c r="I152" s="1">
        <v>1</v>
      </c>
      <c r="L152" s="1">
        <v>1</v>
      </c>
    </row>
    <row r="153" spans="1:14" ht="42" x14ac:dyDescent="0.15">
      <c r="A153" s="1" t="s">
        <v>171</v>
      </c>
      <c r="B153" s="1">
        <v>8</v>
      </c>
      <c r="C153" s="1" t="s">
        <v>6</v>
      </c>
      <c r="D153" s="1" t="s">
        <v>7</v>
      </c>
      <c r="E153" s="1">
        <v>476322</v>
      </c>
      <c r="F153" s="2" t="s">
        <v>179</v>
      </c>
      <c r="G153" s="1">
        <v>1</v>
      </c>
      <c r="H153" s="1">
        <v>1</v>
      </c>
      <c r="I153" s="1">
        <v>1</v>
      </c>
    </row>
    <row r="154" spans="1:14" ht="42" x14ac:dyDescent="0.15">
      <c r="A154" s="1" t="s">
        <v>171</v>
      </c>
      <c r="B154" s="1">
        <v>9</v>
      </c>
      <c r="C154" s="1" t="s">
        <v>8</v>
      </c>
      <c r="D154" s="1" t="s">
        <v>7</v>
      </c>
      <c r="E154" s="1">
        <v>85136</v>
      </c>
      <c r="F154" s="2" t="s">
        <v>180</v>
      </c>
      <c r="G154" s="1">
        <v>1</v>
      </c>
      <c r="H154" s="1">
        <v>1</v>
      </c>
      <c r="I154" s="1">
        <v>1</v>
      </c>
    </row>
    <row r="155" spans="1:14" ht="70" x14ac:dyDescent="0.15">
      <c r="A155" s="1" t="s">
        <v>181</v>
      </c>
      <c r="B155" s="1">
        <v>1</v>
      </c>
      <c r="C155" s="1" t="s">
        <v>8</v>
      </c>
      <c r="D155" s="1" t="s">
        <v>9</v>
      </c>
      <c r="E155" s="1">
        <v>232813</v>
      </c>
      <c r="F155" s="2" t="s">
        <v>182</v>
      </c>
      <c r="H155" s="1">
        <v>1</v>
      </c>
      <c r="I155" s="1">
        <v>1</v>
      </c>
      <c r="M155" s="1">
        <v>1</v>
      </c>
    </row>
    <row r="156" spans="1:14" ht="42" x14ac:dyDescent="0.15">
      <c r="A156" s="1" t="s">
        <v>181</v>
      </c>
      <c r="B156" s="1">
        <v>2</v>
      </c>
      <c r="C156" s="1" t="s">
        <v>8</v>
      </c>
      <c r="D156" s="1" t="s">
        <v>10</v>
      </c>
      <c r="E156" s="1">
        <v>292970</v>
      </c>
      <c r="F156" s="2" t="s">
        <v>183</v>
      </c>
      <c r="H156" s="1">
        <v>1</v>
      </c>
      <c r="I156" s="1">
        <v>1</v>
      </c>
    </row>
    <row r="157" spans="1:14" ht="56" x14ac:dyDescent="0.15">
      <c r="A157" s="1" t="s">
        <v>181</v>
      </c>
      <c r="B157" s="1">
        <v>3</v>
      </c>
      <c r="C157" s="1" t="s">
        <v>6</v>
      </c>
      <c r="D157" s="1" t="s">
        <v>10</v>
      </c>
      <c r="E157" s="1">
        <v>155855</v>
      </c>
      <c r="F157" s="2" t="s">
        <v>184</v>
      </c>
      <c r="H157" s="1">
        <v>1</v>
      </c>
      <c r="I157" s="1">
        <v>1</v>
      </c>
      <c r="L157" s="1"/>
      <c r="M157" s="1">
        <v>1</v>
      </c>
    </row>
    <row r="158" spans="1:14" ht="42" x14ac:dyDescent="0.15">
      <c r="A158" s="1" t="s">
        <v>181</v>
      </c>
      <c r="B158" s="1">
        <v>4</v>
      </c>
      <c r="C158" s="1" t="s">
        <v>6</v>
      </c>
      <c r="D158" s="1" t="s">
        <v>9</v>
      </c>
      <c r="E158" s="1">
        <v>184820</v>
      </c>
      <c r="F158" s="2" t="s">
        <v>185</v>
      </c>
      <c r="H158" s="1">
        <v>1</v>
      </c>
      <c r="I158" s="1">
        <v>1</v>
      </c>
      <c r="M158" s="1">
        <v>1</v>
      </c>
    </row>
    <row r="159" spans="1:14" ht="56" x14ac:dyDescent="0.15">
      <c r="A159" s="1" t="s">
        <v>181</v>
      </c>
      <c r="B159" s="1">
        <v>5</v>
      </c>
      <c r="C159" s="1" t="s">
        <v>8</v>
      </c>
      <c r="D159" s="1" t="s">
        <v>7</v>
      </c>
      <c r="E159" s="1">
        <v>218457</v>
      </c>
      <c r="F159" s="2" t="s">
        <v>186</v>
      </c>
      <c r="I159" s="1">
        <v>1</v>
      </c>
      <c r="M159" s="1">
        <v>1</v>
      </c>
    </row>
    <row r="160" spans="1:14" ht="42" x14ac:dyDescent="0.15">
      <c r="A160" s="1" t="s">
        <v>181</v>
      </c>
      <c r="B160" s="1">
        <v>6</v>
      </c>
      <c r="C160" s="1" t="s">
        <v>11</v>
      </c>
      <c r="D160" s="1" t="s">
        <v>10</v>
      </c>
      <c r="E160" s="1">
        <v>137354</v>
      </c>
      <c r="F160" s="2" t="s">
        <v>187</v>
      </c>
      <c r="H160" s="1">
        <v>1</v>
      </c>
      <c r="I160" s="1">
        <v>1</v>
      </c>
      <c r="M160" s="1">
        <v>1</v>
      </c>
    </row>
    <row r="161" spans="1:14" ht="56" x14ac:dyDescent="0.15">
      <c r="A161" s="1" t="s">
        <v>181</v>
      </c>
      <c r="B161" s="1">
        <v>7</v>
      </c>
      <c r="C161" s="1" t="s">
        <v>11</v>
      </c>
      <c r="D161" s="1" t="s">
        <v>9</v>
      </c>
      <c r="E161" s="1">
        <v>142680</v>
      </c>
      <c r="F161" s="2" t="s">
        <v>188</v>
      </c>
      <c r="H161" s="1">
        <v>1</v>
      </c>
      <c r="I161" s="1">
        <v>1</v>
      </c>
      <c r="M161" s="1">
        <v>1</v>
      </c>
    </row>
    <row r="162" spans="1:14" ht="42" x14ac:dyDescent="0.15">
      <c r="A162" s="1" t="s">
        <v>181</v>
      </c>
      <c r="B162" s="1">
        <v>8</v>
      </c>
      <c r="C162" s="1" t="s">
        <v>11</v>
      </c>
      <c r="D162" s="1" t="s">
        <v>7</v>
      </c>
      <c r="E162" s="1">
        <v>105317</v>
      </c>
      <c r="F162" s="2" t="s">
        <v>189</v>
      </c>
      <c r="H162" s="1">
        <v>1</v>
      </c>
      <c r="I162" s="1">
        <v>1</v>
      </c>
      <c r="M162" s="1">
        <v>1</v>
      </c>
    </row>
    <row r="163" spans="1:14" ht="70" x14ac:dyDescent="0.15">
      <c r="A163" s="1" t="s">
        <v>181</v>
      </c>
      <c r="B163" s="1">
        <v>9</v>
      </c>
      <c r="C163" s="1" t="s">
        <v>6</v>
      </c>
      <c r="D163" s="1" t="s">
        <v>7</v>
      </c>
      <c r="E163" s="1">
        <v>128850</v>
      </c>
      <c r="F163" s="2" t="s">
        <v>190</v>
      </c>
      <c r="H163" s="1">
        <v>1</v>
      </c>
      <c r="I163" s="1">
        <v>1</v>
      </c>
      <c r="M163" s="1">
        <v>1</v>
      </c>
    </row>
    <row r="164" spans="1:14" ht="42" x14ac:dyDescent="0.15">
      <c r="A164" s="1" t="s">
        <v>191</v>
      </c>
      <c r="B164" s="1">
        <v>1</v>
      </c>
      <c r="C164" s="1" t="s">
        <v>8</v>
      </c>
      <c r="D164" s="1" t="s">
        <v>9</v>
      </c>
      <c r="E164" s="1">
        <v>202324</v>
      </c>
      <c r="F164" s="2" t="s">
        <v>192</v>
      </c>
      <c r="H164" s="1">
        <v>1</v>
      </c>
      <c r="I164" s="1">
        <v>1</v>
      </c>
      <c r="M164" s="1">
        <v>1</v>
      </c>
    </row>
    <row r="165" spans="1:14" ht="42" x14ac:dyDescent="0.15">
      <c r="A165" s="1" t="s">
        <v>191</v>
      </c>
      <c r="B165" s="1">
        <v>2</v>
      </c>
      <c r="C165" s="1" t="s">
        <v>11</v>
      </c>
      <c r="D165" s="1" t="s">
        <v>10</v>
      </c>
      <c r="E165" s="1">
        <v>105061</v>
      </c>
      <c r="F165" s="2" t="s">
        <v>193</v>
      </c>
      <c r="J165" s="1">
        <v>1</v>
      </c>
    </row>
    <row r="166" spans="1:14" ht="56" x14ac:dyDescent="0.15">
      <c r="A166" s="1" t="s">
        <v>191</v>
      </c>
      <c r="B166" s="1">
        <v>3</v>
      </c>
      <c r="C166" s="1" t="s">
        <v>6</v>
      </c>
      <c r="D166" s="1" t="s">
        <v>7</v>
      </c>
      <c r="E166" s="1">
        <v>75226</v>
      </c>
      <c r="F166" s="2" t="s">
        <v>194</v>
      </c>
      <c r="H166" s="1">
        <v>1</v>
      </c>
      <c r="I166" s="1">
        <v>1</v>
      </c>
      <c r="M166" s="1">
        <v>1</v>
      </c>
    </row>
    <row r="167" spans="1:14" ht="42" x14ac:dyDescent="0.15">
      <c r="A167" s="1" t="s">
        <v>191</v>
      </c>
      <c r="B167" s="1">
        <v>4</v>
      </c>
      <c r="C167" s="1" t="s">
        <v>8</v>
      </c>
      <c r="D167" s="1" t="s">
        <v>7</v>
      </c>
      <c r="E167" s="1">
        <v>58991</v>
      </c>
      <c r="F167" s="2" t="s">
        <v>195</v>
      </c>
      <c r="J167" s="1">
        <v>1</v>
      </c>
      <c r="M167" s="1">
        <v>1</v>
      </c>
    </row>
    <row r="168" spans="1:14" ht="42" x14ac:dyDescent="0.15">
      <c r="A168" s="1" t="s">
        <v>191</v>
      </c>
      <c r="B168" s="1">
        <v>5</v>
      </c>
      <c r="C168" s="1" t="s">
        <v>6</v>
      </c>
      <c r="D168" s="1" t="s">
        <v>9</v>
      </c>
      <c r="E168" s="1">
        <v>53426</v>
      </c>
      <c r="F168" s="2" t="s">
        <v>196</v>
      </c>
      <c r="I168" s="1">
        <v>1</v>
      </c>
      <c r="J168" s="1">
        <v>1</v>
      </c>
      <c r="M168" s="1">
        <v>1</v>
      </c>
    </row>
    <row r="169" spans="1:14" ht="42" x14ac:dyDescent="0.15">
      <c r="A169" s="1" t="s">
        <v>191</v>
      </c>
      <c r="B169" s="1">
        <v>6</v>
      </c>
      <c r="C169" s="1" t="s">
        <v>8</v>
      </c>
      <c r="D169" s="1" t="s">
        <v>10</v>
      </c>
      <c r="E169" s="1">
        <v>53615</v>
      </c>
      <c r="F169" s="2" t="s">
        <v>197</v>
      </c>
      <c r="H169" s="1">
        <v>1</v>
      </c>
      <c r="I169" s="1">
        <v>1</v>
      </c>
      <c r="M169" s="1">
        <v>1</v>
      </c>
    </row>
    <row r="170" spans="1:14" ht="42" x14ac:dyDescent="0.15">
      <c r="A170" s="1" t="s">
        <v>191</v>
      </c>
      <c r="B170" s="1">
        <v>7</v>
      </c>
      <c r="C170" s="1" t="s">
        <v>6</v>
      </c>
      <c r="D170" s="1" t="s">
        <v>10</v>
      </c>
      <c r="E170" s="1">
        <v>227737</v>
      </c>
      <c r="F170" s="2" t="s">
        <v>198</v>
      </c>
      <c r="H170" s="1">
        <v>1</v>
      </c>
      <c r="I170" s="1">
        <v>1</v>
      </c>
      <c r="M170" s="1">
        <v>1</v>
      </c>
    </row>
    <row r="171" spans="1:14" ht="42" x14ac:dyDescent="0.15">
      <c r="A171" s="1" t="s">
        <v>191</v>
      </c>
      <c r="B171" s="1">
        <v>8</v>
      </c>
      <c r="C171" s="1" t="s">
        <v>11</v>
      </c>
      <c r="D171" s="1" t="s">
        <v>7</v>
      </c>
      <c r="E171" s="1">
        <v>112139</v>
      </c>
      <c r="F171" s="2" t="s">
        <v>199</v>
      </c>
      <c r="H171" s="1">
        <v>1</v>
      </c>
      <c r="I171" s="1">
        <v>1</v>
      </c>
      <c r="J171" s="1">
        <v>1</v>
      </c>
      <c r="M171" s="1">
        <v>1</v>
      </c>
    </row>
    <row r="172" spans="1:14" ht="42" x14ac:dyDescent="0.15">
      <c r="A172" s="1" t="s">
        <v>191</v>
      </c>
      <c r="B172" s="1">
        <v>9</v>
      </c>
      <c r="C172" s="1" t="s">
        <v>11</v>
      </c>
      <c r="D172" s="1" t="s">
        <v>9</v>
      </c>
      <c r="E172" s="1">
        <v>63243</v>
      </c>
      <c r="F172" s="2" t="s">
        <v>200</v>
      </c>
      <c r="H172" s="1">
        <v>1</v>
      </c>
      <c r="I172" s="1">
        <v>1</v>
      </c>
      <c r="M172" s="1">
        <v>1</v>
      </c>
    </row>
    <row r="173" spans="1:14" ht="56" x14ac:dyDescent="0.15">
      <c r="A173" s="1" t="s">
        <v>201</v>
      </c>
      <c r="B173" s="1">
        <v>1</v>
      </c>
      <c r="C173" s="1" t="s">
        <v>6</v>
      </c>
      <c r="D173" s="1" t="s">
        <v>10</v>
      </c>
      <c r="E173" s="1">
        <v>293895</v>
      </c>
      <c r="F173" s="2" t="s">
        <v>202</v>
      </c>
      <c r="I173" s="1">
        <v>1</v>
      </c>
      <c r="J173" s="1">
        <v>1</v>
      </c>
    </row>
    <row r="174" spans="1:14" ht="56" x14ac:dyDescent="0.15">
      <c r="A174" s="1" t="s">
        <v>201</v>
      </c>
      <c r="B174" s="1">
        <v>2</v>
      </c>
      <c r="C174" s="1" t="s">
        <v>11</v>
      </c>
      <c r="D174" s="1" t="s">
        <v>9</v>
      </c>
      <c r="E174" s="1">
        <v>207214</v>
      </c>
      <c r="F174" s="2" t="s">
        <v>203</v>
      </c>
      <c r="I174" s="1">
        <v>1</v>
      </c>
      <c r="J174" s="1">
        <v>1</v>
      </c>
    </row>
    <row r="175" spans="1:14" ht="56" x14ac:dyDescent="0.15">
      <c r="A175" s="1" t="s">
        <v>201</v>
      </c>
      <c r="B175" s="1">
        <v>3</v>
      </c>
      <c r="C175" s="1" t="s">
        <v>6</v>
      </c>
      <c r="D175" s="1" t="s">
        <v>9</v>
      </c>
      <c r="E175" s="1">
        <v>178409</v>
      </c>
      <c r="F175" s="2" t="s">
        <v>204</v>
      </c>
      <c r="I175" s="1">
        <v>1</v>
      </c>
      <c r="J175" s="1">
        <v>1</v>
      </c>
      <c r="M175" s="1">
        <v>1</v>
      </c>
      <c r="N175" s="1">
        <v>1</v>
      </c>
    </row>
    <row r="176" spans="1:14" ht="42" x14ac:dyDescent="0.15">
      <c r="A176" s="1" t="s">
        <v>201</v>
      </c>
      <c r="B176" s="1">
        <v>4</v>
      </c>
      <c r="C176" s="1" t="s">
        <v>8</v>
      </c>
      <c r="D176" s="1" t="s">
        <v>7</v>
      </c>
      <c r="E176" s="1">
        <v>152481</v>
      </c>
      <c r="F176" s="2" t="s">
        <v>205</v>
      </c>
      <c r="I176" s="1">
        <v>1</v>
      </c>
      <c r="M176" s="1">
        <v>1</v>
      </c>
    </row>
    <row r="177" spans="1:13" ht="56" x14ac:dyDescent="0.15">
      <c r="A177" s="1" t="s">
        <v>201</v>
      </c>
      <c r="B177" s="1">
        <v>5</v>
      </c>
      <c r="C177" s="1" t="s">
        <v>11</v>
      </c>
      <c r="D177" s="1" t="s">
        <v>10</v>
      </c>
      <c r="E177" s="1">
        <v>124923</v>
      </c>
      <c r="F177" s="2" t="s">
        <v>206</v>
      </c>
      <c r="I177" s="1">
        <v>1</v>
      </c>
      <c r="J177" s="1">
        <v>1</v>
      </c>
      <c r="M177" s="1">
        <v>1</v>
      </c>
    </row>
    <row r="178" spans="1:13" ht="42" x14ac:dyDescent="0.15">
      <c r="A178" s="1" t="s">
        <v>201</v>
      </c>
      <c r="B178" s="1">
        <v>6</v>
      </c>
      <c r="C178" s="1" t="s">
        <v>8</v>
      </c>
      <c r="D178" s="1" t="s">
        <v>9</v>
      </c>
      <c r="E178" s="1">
        <v>133013</v>
      </c>
      <c r="F178" s="2" t="s">
        <v>207</v>
      </c>
      <c r="I178" s="1">
        <v>1</v>
      </c>
      <c r="M178" s="1">
        <v>1</v>
      </c>
    </row>
    <row r="179" spans="1:13" ht="56" x14ac:dyDescent="0.15">
      <c r="A179" s="1" t="s">
        <v>201</v>
      </c>
      <c r="B179" s="1">
        <v>7</v>
      </c>
      <c r="C179" s="1" t="s">
        <v>8</v>
      </c>
      <c r="D179" s="1" t="s">
        <v>10</v>
      </c>
      <c r="E179" s="1">
        <v>117700</v>
      </c>
      <c r="F179" s="2" t="s">
        <v>208</v>
      </c>
      <c r="H179" s="1">
        <v>1</v>
      </c>
      <c r="I179" s="1">
        <v>1</v>
      </c>
      <c r="J179" s="1">
        <v>1</v>
      </c>
      <c r="M179" s="1">
        <v>1</v>
      </c>
    </row>
    <row r="180" spans="1:13" ht="70" x14ac:dyDescent="0.15">
      <c r="A180" s="1" t="s">
        <v>201</v>
      </c>
      <c r="B180" s="1">
        <v>8</v>
      </c>
      <c r="C180" s="1" t="s">
        <v>11</v>
      </c>
      <c r="D180" s="1" t="s">
        <v>7</v>
      </c>
      <c r="E180" s="1">
        <v>61828</v>
      </c>
      <c r="F180" s="2" t="s">
        <v>209</v>
      </c>
      <c r="H180" s="1">
        <v>1</v>
      </c>
      <c r="I180" s="1">
        <v>1</v>
      </c>
      <c r="M180" s="1">
        <v>1</v>
      </c>
    </row>
    <row r="181" spans="1:13" ht="56" x14ac:dyDescent="0.15">
      <c r="A181" s="1" t="s">
        <v>201</v>
      </c>
      <c r="B181" s="1">
        <v>9</v>
      </c>
      <c r="C181" s="1" t="s">
        <v>6</v>
      </c>
      <c r="D181" s="1" t="s">
        <v>7</v>
      </c>
      <c r="E181" s="1">
        <v>144384</v>
      </c>
      <c r="F181" s="2" t="s">
        <v>210</v>
      </c>
      <c r="H181" s="1">
        <v>1</v>
      </c>
      <c r="I181" s="1">
        <v>1</v>
      </c>
      <c r="J181" s="1">
        <v>1</v>
      </c>
      <c r="M181" s="1">
        <v>1</v>
      </c>
    </row>
    <row r="182" spans="1:13" ht="13" x14ac:dyDescent="0.15">
      <c r="F182" s="3"/>
    </row>
    <row r="183" spans="1:13" ht="13" x14ac:dyDescent="0.15">
      <c r="F183" s="3"/>
    </row>
    <row r="184" spans="1:13" ht="13" x14ac:dyDescent="0.15">
      <c r="F184" s="3"/>
    </row>
    <row r="185" spans="1:13" ht="13" x14ac:dyDescent="0.15">
      <c r="F185" s="3"/>
    </row>
    <row r="186" spans="1:13" ht="13" x14ac:dyDescent="0.15">
      <c r="F186" s="3"/>
    </row>
    <row r="187" spans="1:13" ht="13" x14ac:dyDescent="0.15">
      <c r="F187" s="3"/>
    </row>
    <row r="188" spans="1:13" ht="13" x14ac:dyDescent="0.15">
      <c r="F188" s="3"/>
    </row>
    <row r="189" spans="1:13" ht="13" x14ac:dyDescent="0.15">
      <c r="F189" s="3"/>
    </row>
    <row r="190" spans="1:13" ht="13" x14ac:dyDescent="0.15">
      <c r="F190" s="3"/>
    </row>
    <row r="191" spans="1:13" ht="13" x14ac:dyDescent="0.15">
      <c r="F191" s="3"/>
    </row>
    <row r="192" spans="1:13" ht="13" x14ac:dyDescent="0.15">
      <c r="F192" s="3"/>
    </row>
    <row r="193" spans="6:6" ht="13" x14ac:dyDescent="0.15">
      <c r="F193" s="3"/>
    </row>
    <row r="194" spans="6:6" ht="13" x14ac:dyDescent="0.15">
      <c r="F194" s="3"/>
    </row>
    <row r="195" spans="6:6" ht="13" x14ac:dyDescent="0.15">
      <c r="F195" s="3"/>
    </row>
    <row r="196" spans="6:6" ht="13" x14ac:dyDescent="0.15">
      <c r="F196" s="3"/>
    </row>
    <row r="197" spans="6:6" ht="13" x14ac:dyDescent="0.15">
      <c r="F197" s="3"/>
    </row>
    <row r="198" spans="6:6" ht="13" x14ac:dyDescent="0.15">
      <c r="F198" s="3"/>
    </row>
    <row r="199" spans="6:6" ht="13" x14ac:dyDescent="0.15">
      <c r="F199" s="3"/>
    </row>
    <row r="200" spans="6:6" ht="13" x14ac:dyDescent="0.15">
      <c r="F200" s="3"/>
    </row>
    <row r="201" spans="6:6" ht="13" x14ac:dyDescent="0.15">
      <c r="F201" s="3"/>
    </row>
    <row r="202" spans="6:6" ht="13" x14ac:dyDescent="0.15">
      <c r="F202" s="3"/>
    </row>
    <row r="203" spans="6:6" ht="13" x14ac:dyDescent="0.15">
      <c r="F203" s="3"/>
    </row>
    <row r="204" spans="6:6" ht="13" x14ac:dyDescent="0.15">
      <c r="F204" s="3"/>
    </row>
    <row r="205" spans="6:6" ht="13" x14ac:dyDescent="0.15">
      <c r="F205" s="3"/>
    </row>
    <row r="206" spans="6:6" ht="13" x14ac:dyDescent="0.15">
      <c r="F206" s="3"/>
    </row>
    <row r="207" spans="6:6" ht="13" x14ac:dyDescent="0.15">
      <c r="F207" s="3"/>
    </row>
    <row r="208" spans="6:6" ht="13" x14ac:dyDescent="0.15">
      <c r="F208" s="3"/>
    </row>
    <row r="209" spans="6:6" ht="13" x14ac:dyDescent="0.15">
      <c r="F209" s="3"/>
    </row>
    <row r="210" spans="6:6" ht="13" x14ac:dyDescent="0.15">
      <c r="F210" s="3"/>
    </row>
    <row r="211" spans="6:6" ht="13" x14ac:dyDescent="0.15">
      <c r="F211" s="3"/>
    </row>
    <row r="212" spans="6:6" ht="13" x14ac:dyDescent="0.15">
      <c r="F212" s="3"/>
    </row>
    <row r="213" spans="6:6" ht="13" x14ac:dyDescent="0.15">
      <c r="F213" s="3"/>
    </row>
    <row r="214" spans="6:6" ht="13" x14ac:dyDescent="0.15">
      <c r="F214" s="3"/>
    </row>
    <row r="215" spans="6:6" ht="13" x14ac:dyDescent="0.15">
      <c r="F215" s="3"/>
    </row>
    <row r="216" spans="6:6" ht="13" x14ac:dyDescent="0.15">
      <c r="F216" s="3"/>
    </row>
    <row r="217" spans="6:6" ht="13" x14ac:dyDescent="0.15">
      <c r="F217" s="3"/>
    </row>
    <row r="218" spans="6:6" ht="13" x14ac:dyDescent="0.15">
      <c r="F218" s="3"/>
    </row>
    <row r="219" spans="6:6" ht="13" x14ac:dyDescent="0.15">
      <c r="F219" s="3"/>
    </row>
    <row r="220" spans="6:6" ht="13" x14ac:dyDescent="0.15">
      <c r="F220" s="3"/>
    </row>
    <row r="221" spans="6:6" ht="13" x14ac:dyDescent="0.15">
      <c r="F221" s="3"/>
    </row>
    <row r="222" spans="6:6" ht="13" x14ac:dyDescent="0.15">
      <c r="F222" s="3"/>
    </row>
    <row r="223" spans="6:6" ht="13" x14ac:dyDescent="0.15">
      <c r="F223" s="3"/>
    </row>
    <row r="224" spans="6:6" ht="13" x14ac:dyDescent="0.15">
      <c r="F224" s="3"/>
    </row>
    <row r="225" spans="6:6" ht="13" x14ac:dyDescent="0.15">
      <c r="F225" s="3"/>
    </row>
    <row r="226" spans="6:6" ht="13" x14ac:dyDescent="0.15">
      <c r="F226" s="3"/>
    </row>
    <row r="227" spans="6:6" ht="13" x14ac:dyDescent="0.15">
      <c r="F227" s="3"/>
    </row>
    <row r="228" spans="6:6" ht="13" x14ac:dyDescent="0.15">
      <c r="F228" s="3"/>
    </row>
    <row r="229" spans="6:6" ht="13" x14ac:dyDescent="0.15">
      <c r="F229" s="3"/>
    </row>
    <row r="230" spans="6:6" ht="13" x14ac:dyDescent="0.15">
      <c r="F230" s="3"/>
    </row>
    <row r="231" spans="6:6" ht="13" x14ac:dyDescent="0.15">
      <c r="F231" s="3"/>
    </row>
    <row r="232" spans="6:6" ht="13" x14ac:dyDescent="0.15">
      <c r="F232" s="3"/>
    </row>
    <row r="233" spans="6:6" ht="13" x14ac:dyDescent="0.15">
      <c r="F233" s="3"/>
    </row>
    <row r="234" spans="6:6" ht="13" x14ac:dyDescent="0.15">
      <c r="F234" s="3"/>
    </row>
    <row r="235" spans="6:6" ht="13" x14ac:dyDescent="0.15">
      <c r="F235" s="3"/>
    </row>
    <row r="236" spans="6:6" ht="13" x14ac:dyDescent="0.15">
      <c r="F236" s="3"/>
    </row>
    <row r="237" spans="6:6" ht="13" x14ac:dyDescent="0.15">
      <c r="F237" s="3"/>
    </row>
    <row r="238" spans="6:6" ht="13" x14ac:dyDescent="0.15">
      <c r="F238" s="3"/>
    </row>
    <row r="239" spans="6:6" ht="13" x14ac:dyDescent="0.15">
      <c r="F239" s="3"/>
    </row>
    <row r="240" spans="6:6" ht="13" x14ac:dyDescent="0.15">
      <c r="F240" s="3"/>
    </row>
    <row r="241" spans="6:6" ht="13" x14ac:dyDescent="0.15">
      <c r="F241" s="3"/>
    </row>
    <row r="242" spans="6:6" ht="13" x14ac:dyDescent="0.15">
      <c r="F242" s="3"/>
    </row>
    <row r="243" spans="6:6" ht="13" x14ac:dyDescent="0.15">
      <c r="F243" s="3"/>
    </row>
    <row r="244" spans="6:6" ht="13" x14ac:dyDescent="0.15">
      <c r="F244" s="3"/>
    </row>
    <row r="245" spans="6:6" ht="13" x14ac:dyDescent="0.15">
      <c r="F245" s="3"/>
    </row>
    <row r="246" spans="6:6" ht="13" x14ac:dyDescent="0.15">
      <c r="F246" s="3"/>
    </row>
    <row r="247" spans="6:6" ht="13" x14ac:dyDescent="0.15">
      <c r="F247" s="3"/>
    </row>
    <row r="248" spans="6:6" ht="13" x14ac:dyDescent="0.15">
      <c r="F248" s="3"/>
    </row>
    <row r="249" spans="6:6" ht="13" x14ac:dyDescent="0.15">
      <c r="F249" s="3"/>
    </row>
    <row r="250" spans="6:6" ht="13" x14ac:dyDescent="0.15">
      <c r="F250" s="3"/>
    </row>
    <row r="251" spans="6:6" ht="13" x14ac:dyDescent="0.15">
      <c r="F251" s="3"/>
    </row>
    <row r="252" spans="6:6" ht="13" x14ac:dyDescent="0.15">
      <c r="F252" s="3"/>
    </row>
    <row r="253" spans="6:6" ht="13" x14ac:dyDescent="0.15">
      <c r="F253" s="3"/>
    </row>
    <row r="254" spans="6:6" ht="13" x14ac:dyDescent="0.15">
      <c r="F254" s="3"/>
    </row>
    <row r="255" spans="6:6" ht="13" x14ac:dyDescent="0.15">
      <c r="F255" s="3"/>
    </row>
    <row r="256" spans="6:6" ht="13" x14ac:dyDescent="0.15">
      <c r="F256" s="3"/>
    </row>
    <row r="257" spans="6:6" ht="13" x14ac:dyDescent="0.15">
      <c r="F257" s="3"/>
    </row>
    <row r="258" spans="6:6" ht="13" x14ac:dyDescent="0.15">
      <c r="F258" s="3"/>
    </row>
    <row r="259" spans="6:6" ht="13" x14ac:dyDescent="0.15">
      <c r="F259" s="3"/>
    </row>
    <row r="260" spans="6:6" ht="13" x14ac:dyDescent="0.15">
      <c r="F260" s="3"/>
    </row>
    <row r="261" spans="6:6" ht="13" x14ac:dyDescent="0.15">
      <c r="F261" s="3"/>
    </row>
    <row r="262" spans="6:6" ht="13" x14ac:dyDescent="0.15">
      <c r="F262" s="3"/>
    </row>
    <row r="263" spans="6:6" ht="13" x14ac:dyDescent="0.15">
      <c r="F263" s="3"/>
    </row>
    <row r="264" spans="6:6" ht="13" x14ac:dyDescent="0.15">
      <c r="F264" s="3"/>
    </row>
    <row r="265" spans="6:6" ht="13" x14ac:dyDescent="0.15">
      <c r="F265" s="3"/>
    </row>
    <row r="266" spans="6:6" ht="13" x14ac:dyDescent="0.15">
      <c r="F266" s="3"/>
    </row>
    <row r="267" spans="6:6" ht="13" x14ac:dyDescent="0.15">
      <c r="F267" s="3"/>
    </row>
    <row r="268" spans="6:6" ht="13" x14ac:dyDescent="0.15">
      <c r="F268" s="3"/>
    </row>
    <row r="269" spans="6:6" ht="13" x14ac:dyDescent="0.15">
      <c r="F269" s="3"/>
    </row>
    <row r="270" spans="6:6" ht="13" x14ac:dyDescent="0.15">
      <c r="F270" s="3"/>
    </row>
    <row r="271" spans="6:6" ht="13" x14ac:dyDescent="0.15">
      <c r="F271" s="3"/>
    </row>
    <row r="272" spans="6:6" ht="13" x14ac:dyDescent="0.15">
      <c r="F272" s="3"/>
    </row>
    <row r="273" spans="6:6" ht="13" x14ac:dyDescent="0.15">
      <c r="F273" s="3"/>
    </row>
    <row r="274" spans="6:6" ht="13" x14ac:dyDescent="0.15">
      <c r="F274" s="3"/>
    </row>
    <row r="275" spans="6:6" ht="13" x14ac:dyDescent="0.15">
      <c r="F275" s="3"/>
    </row>
    <row r="276" spans="6:6" ht="13" x14ac:dyDescent="0.15">
      <c r="F276" s="3"/>
    </row>
    <row r="277" spans="6:6" ht="13" x14ac:dyDescent="0.15">
      <c r="F277" s="3"/>
    </row>
    <row r="278" spans="6:6" ht="13" x14ac:dyDescent="0.15">
      <c r="F278" s="3"/>
    </row>
    <row r="279" spans="6:6" ht="13" x14ac:dyDescent="0.15">
      <c r="F279" s="3"/>
    </row>
    <row r="280" spans="6:6" ht="13" x14ac:dyDescent="0.15">
      <c r="F280" s="3"/>
    </row>
    <row r="281" spans="6:6" ht="13" x14ac:dyDescent="0.15">
      <c r="F281" s="3"/>
    </row>
    <row r="282" spans="6:6" ht="13" x14ac:dyDescent="0.15">
      <c r="F282" s="3"/>
    </row>
    <row r="283" spans="6:6" ht="13" x14ac:dyDescent="0.15">
      <c r="F283" s="3"/>
    </row>
    <row r="284" spans="6:6" ht="13" x14ac:dyDescent="0.15">
      <c r="F284" s="3"/>
    </row>
    <row r="285" spans="6:6" ht="13" x14ac:dyDescent="0.15">
      <c r="F285" s="3"/>
    </row>
    <row r="286" spans="6:6" ht="13" x14ac:dyDescent="0.15">
      <c r="F286" s="3"/>
    </row>
    <row r="287" spans="6:6" ht="13" x14ac:dyDescent="0.15">
      <c r="F287" s="3"/>
    </row>
    <row r="288" spans="6:6" ht="13" x14ac:dyDescent="0.15">
      <c r="F288" s="3"/>
    </row>
    <row r="289" spans="6:6" ht="13" x14ac:dyDescent="0.15">
      <c r="F289" s="3"/>
    </row>
    <row r="290" spans="6:6" ht="13" x14ac:dyDescent="0.15">
      <c r="F290" s="3"/>
    </row>
    <row r="291" spans="6:6" ht="13" x14ac:dyDescent="0.15">
      <c r="F291" s="3"/>
    </row>
    <row r="292" spans="6:6" ht="13" x14ac:dyDescent="0.15">
      <c r="F292" s="3"/>
    </row>
    <row r="293" spans="6:6" ht="13" x14ac:dyDescent="0.15">
      <c r="F293" s="3"/>
    </row>
    <row r="294" spans="6:6" ht="13" x14ac:dyDescent="0.15">
      <c r="F294" s="3"/>
    </row>
    <row r="295" spans="6:6" ht="13" x14ac:dyDescent="0.15">
      <c r="F295" s="3"/>
    </row>
    <row r="296" spans="6:6" ht="13" x14ac:dyDescent="0.15">
      <c r="F296" s="3"/>
    </row>
    <row r="297" spans="6:6" ht="13" x14ac:dyDescent="0.15">
      <c r="F297" s="3"/>
    </row>
    <row r="298" spans="6:6" ht="13" x14ac:dyDescent="0.15">
      <c r="F298" s="3"/>
    </row>
    <row r="299" spans="6:6" ht="13" x14ac:dyDescent="0.15">
      <c r="F299" s="3"/>
    </row>
    <row r="300" spans="6:6" ht="13" x14ac:dyDescent="0.15">
      <c r="F300" s="3"/>
    </row>
    <row r="301" spans="6:6" ht="13" x14ac:dyDescent="0.15">
      <c r="F301" s="3"/>
    </row>
    <row r="302" spans="6:6" ht="13" x14ac:dyDescent="0.15">
      <c r="F302" s="3"/>
    </row>
    <row r="303" spans="6:6" ht="13" x14ac:dyDescent="0.15">
      <c r="F303" s="3"/>
    </row>
    <row r="304" spans="6:6" ht="13" x14ac:dyDescent="0.15">
      <c r="F304" s="3"/>
    </row>
    <row r="305" spans="6:6" ht="13" x14ac:dyDescent="0.15">
      <c r="F305" s="3"/>
    </row>
    <row r="306" spans="6:6" ht="13" x14ac:dyDescent="0.15">
      <c r="F306" s="3"/>
    </row>
    <row r="307" spans="6:6" ht="13" x14ac:dyDescent="0.15">
      <c r="F307" s="3"/>
    </row>
    <row r="308" spans="6:6" ht="13" x14ac:dyDescent="0.15">
      <c r="F308" s="3"/>
    </row>
    <row r="309" spans="6:6" ht="13" x14ac:dyDescent="0.15">
      <c r="F309" s="3"/>
    </row>
    <row r="310" spans="6:6" ht="13" x14ac:dyDescent="0.15">
      <c r="F310" s="3"/>
    </row>
    <row r="311" spans="6:6" ht="13" x14ac:dyDescent="0.15">
      <c r="F311" s="3"/>
    </row>
    <row r="312" spans="6:6" ht="13" x14ac:dyDescent="0.15">
      <c r="F312" s="3"/>
    </row>
    <row r="313" spans="6:6" ht="13" x14ac:dyDescent="0.15">
      <c r="F313" s="3"/>
    </row>
    <row r="314" spans="6:6" ht="13" x14ac:dyDescent="0.15">
      <c r="F314" s="3"/>
    </row>
    <row r="315" spans="6:6" ht="13" x14ac:dyDescent="0.15">
      <c r="F315" s="3"/>
    </row>
    <row r="316" spans="6:6" ht="13" x14ac:dyDescent="0.15">
      <c r="F316" s="3"/>
    </row>
    <row r="317" spans="6:6" ht="13" x14ac:dyDescent="0.15">
      <c r="F317" s="3"/>
    </row>
    <row r="318" spans="6:6" ht="13" x14ac:dyDescent="0.15">
      <c r="F318" s="3"/>
    </row>
    <row r="319" spans="6:6" ht="13" x14ac:dyDescent="0.15">
      <c r="F319" s="3"/>
    </row>
    <row r="320" spans="6:6" ht="13" x14ac:dyDescent="0.15">
      <c r="F320" s="3"/>
    </row>
    <row r="321" spans="6:6" ht="13" x14ac:dyDescent="0.15">
      <c r="F321" s="3"/>
    </row>
    <row r="322" spans="6:6" ht="13" x14ac:dyDescent="0.15">
      <c r="F322" s="3"/>
    </row>
    <row r="323" spans="6:6" ht="13" x14ac:dyDescent="0.15">
      <c r="F323" s="3"/>
    </row>
    <row r="324" spans="6:6" ht="13" x14ac:dyDescent="0.15">
      <c r="F324" s="3"/>
    </row>
    <row r="325" spans="6:6" ht="13" x14ac:dyDescent="0.15">
      <c r="F325" s="3"/>
    </row>
    <row r="326" spans="6:6" ht="13" x14ac:dyDescent="0.15">
      <c r="F326" s="3"/>
    </row>
    <row r="327" spans="6:6" ht="13" x14ac:dyDescent="0.15">
      <c r="F327" s="3"/>
    </row>
    <row r="328" spans="6:6" ht="13" x14ac:dyDescent="0.15">
      <c r="F328" s="3"/>
    </row>
    <row r="329" spans="6:6" ht="13" x14ac:dyDescent="0.15">
      <c r="F329" s="3"/>
    </row>
    <row r="330" spans="6:6" ht="13" x14ac:dyDescent="0.15">
      <c r="F330" s="3"/>
    </row>
    <row r="331" spans="6:6" ht="13" x14ac:dyDescent="0.15">
      <c r="F331" s="3"/>
    </row>
    <row r="332" spans="6:6" ht="13" x14ac:dyDescent="0.15">
      <c r="F332" s="3"/>
    </row>
    <row r="333" spans="6:6" ht="13" x14ac:dyDescent="0.15">
      <c r="F333" s="3"/>
    </row>
    <row r="334" spans="6:6" ht="13" x14ac:dyDescent="0.15">
      <c r="F334" s="3"/>
    </row>
    <row r="335" spans="6:6" ht="13" x14ac:dyDescent="0.15">
      <c r="F335" s="3"/>
    </row>
    <row r="336" spans="6:6" ht="13" x14ac:dyDescent="0.15">
      <c r="F336" s="3"/>
    </row>
    <row r="337" spans="6:6" ht="13" x14ac:dyDescent="0.15">
      <c r="F337" s="3"/>
    </row>
    <row r="338" spans="6:6" ht="13" x14ac:dyDescent="0.15">
      <c r="F338" s="3"/>
    </row>
    <row r="339" spans="6:6" ht="13" x14ac:dyDescent="0.15">
      <c r="F339" s="3"/>
    </row>
    <row r="340" spans="6:6" ht="13" x14ac:dyDescent="0.15">
      <c r="F340" s="3"/>
    </row>
    <row r="341" spans="6:6" ht="13" x14ac:dyDescent="0.15">
      <c r="F341" s="3"/>
    </row>
    <row r="342" spans="6:6" ht="13" x14ac:dyDescent="0.15">
      <c r="F342" s="3"/>
    </row>
    <row r="343" spans="6:6" ht="13" x14ac:dyDescent="0.15">
      <c r="F343" s="3"/>
    </row>
    <row r="344" spans="6:6" ht="13" x14ac:dyDescent="0.15">
      <c r="F344" s="3"/>
    </row>
    <row r="345" spans="6:6" ht="13" x14ac:dyDescent="0.15">
      <c r="F345" s="3"/>
    </row>
    <row r="346" spans="6:6" ht="13" x14ac:dyDescent="0.15">
      <c r="F346" s="3"/>
    </row>
    <row r="347" spans="6:6" ht="13" x14ac:dyDescent="0.15">
      <c r="F347" s="3"/>
    </row>
    <row r="348" spans="6:6" ht="13" x14ac:dyDescent="0.15">
      <c r="F348" s="3"/>
    </row>
    <row r="349" spans="6:6" ht="13" x14ac:dyDescent="0.15">
      <c r="F349" s="3"/>
    </row>
    <row r="350" spans="6:6" ht="13" x14ac:dyDescent="0.15">
      <c r="F350" s="3"/>
    </row>
    <row r="351" spans="6:6" ht="13" x14ac:dyDescent="0.15">
      <c r="F351" s="3"/>
    </row>
    <row r="352" spans="6:6" ht="13" x14ac:dyDescent="0.15">
      <c r="F352" s="3"/>
    </row>
    <row r="353" spans="6:6" ht="13" x14ac:dyDescent="0.15">
      <c r="F353" s="3"/>
    </row>
    <row r="354" spans="6:6" ht="13" x14ac:dyDescent="0.15">
      <c r="F354" s="3"/>
    </row>
    <row r="355" spans="6:6" ht="13" x14ac:dyDescent="0.15">
      <c r="F355" s="3"/>
    </row>
    <row r="356" spans="6:6" ht="13" x14ac:dyDescent="0.15">
      <c r="F356" s="3"/>
    </row>
    <row r="357" spans="6:6" ht="13" x14ac:dyDescent="0.15">
      <c r="F357" s="3"/>
    </row>
    <row r="358" spans="6:6" ht="13" x14ac:dyDescent="0.15">
      <c r="F358" s="3"/>
    </row>
    <row r="359" spans="6:6" ht="13" x14ac:dyDescent="0.15">
      <c r="F359" s="3"/>
    </row>
    <row r="360" spans="6:6" ht="13" x14ac:dyDescent="0.15">
      <c r="F360" s="3"/>
    </row>
    <row r="361" spans="6:6" ht="13" x14ac:dyDescent="0.15">
      <c r="F361" s="3"/>
    </row>
    <row r="362" spans="6:6" ht="13" x14ac:dyDescent="0.15">
      <c r="F362" s="3"/>
    </row>
    <row r="363" spans="6:6" ht="13" x14ac:dyDescent="0.15">
      <c r="F363" s="3"/>
    </row>
    <row r="364" spans="6:6" ht="13" x14ac:dyDescent="0.15">
      <c r="F364" s="3"/>
    </row>
    <row r="365" spans="6:6" ht="13" x14ac:dyDescent="0.15">
      <c r="F365" s="3"/>
    </row>
    <row r="366" spans="6:6" ht="13" x14ac:dyDescent="0.15">
      <c r="F366" s="3"/>
    </row>
    <row r="367" spans="6:6" ht="13" x14ac:dyDescent="0.15">
      <c r="F367" s="3"/>
    </row>
    <row r="368" spans="6:6" ht="13" x14ac:dyDescent="0.15">
      <c r="F368" s="3"/>
    </row>
    <row r="369" spans="6:6" ht="13" x14ac:dyDescent="0.15">
      <c r="F369" s="3"/>
    </row>
    <row r="370" spans="6:6" ht="13" x14ac:dyDescent="0.15">
      <c r="F370" s="3"/>
    </row>
    <row r="371" spans="6:6" ht="13" x14ac:dyDescent="0.15">
      <c r="F371" s="3"/>
    </row>
    <row r="372" spans="6:6" ht="13" x14ac:dyDescent="0.15">
      <c r="F372" s="3"/>
    </row>
    <row r="373" spans="6:6" ht="13" x14ac:dyDescent="0.15">
      <c r="F373" s="3"/>
    </row>
    <row r="374" spans="6:6" ht="13" x14ac:dyDescent="0.15">
      <c r="F374" s="3"/>
    </row>
    <row r="375" spans="6:6" ht="13" x14ac:dyDescent="0.15">
      <c r="F375" s="3"/>
    </row>
    <row r="376" spans="6:6" ht="13" x14ac:dyDescent="0.15">
      <c r="F376" s="3"/>
    </row>
    <row r="377" spans="6:6" ht="13" x14ac:dyDescent="0.15">
      <c r="F377" s="3"/>
    </row>
    <row r="378" spans="6:6" ht="13" x14ac:dyDescent="0.15">
      <c r="F378" s="3"/>
    </row>
    <row r="379" spans="6:6" ht="13" x14ac:dyDescent="0.15">
      <c r="F379" s="3"/>
    </row>
    <row r="380" spans="6:6" ht="13" x14ac:dyDescent="0.15">
      <c r="F380" s="3"/>
    </row>
    <row r="381" spans="6:6" ht="13" x14ac:dyDescent="0.15">
      <c r="F381" s="3"/>
    </row>
    <row r="382" spans="6:6" ht="13" x14ac:dyDescent="0.15">
      <c r="F382" s="3"/>
    </row>
    <row r="383" spans="6:6" ht="13" x14ac:dyDescent="0.15">
      <c r="F383" s="3"/>
    </row>
    <row r="384" spans="6:6" ht="13" x14ac:dyDescent="0.15">
      <c r="F384" s="3"/>
    </row>
    <row r="385" spans="6:6" ht="13" x14ac:dyDescent="0.15">
      <c r="F385" s="3"/>
    </row>
    <row r="386" spans="6:6" ht="13" x14ac:dyDescent="0.15">
      <c r="F386" s="3"/>
    </row>
    <row r="387" spans="6:6" ht="13" x14ac:dyDescent="0.15">
      <c r="F387" s="3"/>
    </row>
    <row r="388" spans="6:6" ht="13" x14ac:dyDescent="0.15">
      <c r="F388" s="3"/>
    </row>
    <row r="389" spans="6:6" ht="13" x14ac:dyDescent="0.15">
      <c r="F389" s="3"/>
    </row>
    <row r="390" spans="6:6" ht="13" x14ac:dyDescent="0.15">
      <c r="F390" s="3"/>
    </row>
    <row r="391" spans="6:6" ht="13" x14ac:dyDescent="0.15">
      <c r="F391" s="3"/>
    </row>
    <row r="392" spans="6:6" ht="13" x14ac:dyDescent="0.15">
      <c r="F392" s="3"/>
    </row>
    <row r="393" spans="6:6" ht="13" x14ac:dyDescent="0.15">
      <c r="F393" s="3"/>
    </row>
    <row r="394" spans="6:6" ht="13" x14ac:dyDescent="0.15">
      <c r="F394" s="3"/>
    </row>
    <row r="395" spans="6:6" ht="13" x14ac:dyDescent="0.15">
      <c r="F395" s="3"/>
    </row>
    <row r="396" spans="6:6" ht="13" x14ac:dyDescent="0.15">
      <c r="F396" s="3"/>
    </row>
    <row r="397" spans="6:6" ht="13" x14ac:dyDescent="0.15">
      <c r="F397" s="3"/>
    </row>
    <row r="398" spans="6:6" ht="13" x14ac:dyDescent="0.15">
      <c r="F398" s="3"/>
    </row>
    <row r="399" spans="6:6" ht="13" x14ac:dyDescent="0.15">
      <c r="F399" s="3"/>
    </row>
    <row r="400" spans="6:6" ht="13" x14ac:dyDescent="0.15">
      <c r="F400" s="3"/>
    </row>
    <row r="401" spans="6:6" ht="13" x14ac:dyDescent="0.15">
      <c r="F401" s="3"/>
    </row>
    <row r="402" spans="6:6" ht="13" x14ac:dyDescent="0.15">
      <c r="F402" s="3"/>
    </row>
    <row r="403" spans="6:6" ht="13" x14ac:dyDescent="0.15">
      <c r="F403" s="3"/>
    </row>
    <row r="404" spans="6:6" ht="13" x14ac:dyDescent="0.15">
      <c r="F404" s="3"/>
    </row>
    <row r="405" spans="6:6" ht="13" x14ac:dyDescent="0.15">
      <c r="F405" s="3"/>
    </row>
    <row r="406" spans="6:6" ht="13" x14ac:dyDescent="0.15">
      <c r="F406" s="3"/>
    </row>
    <row r="407" spans="6:6" ht="13" x14ac:dyDescent="0.15">
      <c r="F407" s="3"/>
    </row>
    <row r="408" spans="6:6" ht="13" x14ac:dyDescent="0.15">
      <c r="F408" s="3"/>
    </row>
    <row r="409" spans="6:6" ht="13" x14ac:dyDescent="0.15">
      <c r="F409" s="3"/>
    </row>
    <row r="410" spans="6:6" ht="13" x14ac:dyDescent="0.15">
      <c r="F410" s="3"/>
    </row>
    <row r="411" spans="6:6" ht="13" x14ac:dyDescent="0.15">
      <c r="F411" s="3"/>
    </row>
    <row r="412" spans="6:6" ht="13" x14ac:dyDescent="0.15">
      <c r="F412" s="3"/>
    </row>
    <row r="413" spans="6:6" ht="13" x14ac:dyDescent="0.15">
      <c r="F413" s="3"/>
    </row>
    <row r="414" spans="6:6" ht="13" x14ac:dyDescent="0.15">
      <c r="F414" s="3"/>
    </row>
    <row r="415" spans="6:6" ht="13" x14ac:dyDescent="0.15">
      <c r="F415" s="3"/>
    </row>
    <row r="416" spans="6:6" ht="13" x14ac:dyDescent="0.15">
      <c r="F416" s="3"/>
    </row>
    <row r="417" spans="6:6" ht="13" x14ac:dyDescent="0.15">
      <c r="F417" s="3"/>
    </row>
    <row r="418" spans="6:6" ht="13" x14ac:dyDescent="0.15">
      <c r="F418" s="3"/>
    </row>
    <row r="419" spans="6:6" ht="13" x14ac:dyDescent="0.15">
      <c r="F419" s="3"/>
    </row>
    <row r="420" spans="6:6" ht="13" x14ac:dyDescent="0.15">
      <c r="F420" s="3"/>
    </row>
    <row r="421" spans="6:6" ht="13" x14ac:dyDescent="0.15">
      <c r="F421" s="3"/>
    </row>
    <row r="422" spans="6:6" ht="13" x14ac:dyDescent="0.15">
      <c r="F422" s="3"/>
    </row>
    <row r="423" spans="6:6" ht="13" x14ac:dyDescent="0.15">
      <c r="F423" s="3"/>
    </row>
    <row r="424" spans="6:6" ht="13" x14ac:dyDescent="0.15">
      <c r="F424" s="3"/>
    </row>
    <row r="425" spans="6:6" ht="13" x14ac:dyDescent="0.15">
      <c r="F425" s="3"/>
    </row>
    <row r="426" spans="6:6" ht="13" x14ac:dyDescent="0.15">
      <c r="F426" s="3"/>
    </row>
    <row r="427" spans="6:6" ht="13" x14ac:dyDescent="0.15">
      <c r="F427" s="3"/>
    </row>
    <row r="428" spans="6:6" ht="13" x14ac:dyDescent="0.15">
      <c r="F428" s="3"/>
    </row>
    <row r="429" spans="6:6" ht="13" x14ac:dyDescent="0.15">
      <c r="F429" s="3"/>
    </row>
    <row r="430" spans="6:6" ht="13" x14ac:dyDescent="0.15">
      <c r="F430" s="3"/>
    </row>
    <row r="431" spans="6:6" ht="13" x14ac:dyDescent="0.15">
      <c r="F431" s="3"/>
    </row>
    <row r="432" spans="6:6" ht="13" x14ac:dyDescent="0.15">
      <c r="F432" s="3"/>
    </row>
    <row r="433" spans="6:6" ht="13" x14ac:dyDescent="0.15">
      <c r="F433" s="3"/>
    </row>
    <row r="434" spans="6:6" ht="13" x14ac:dyDescent="0.15">
      <c r="F434" s="3"/>
    </row>
    <row r="435" spans="6:6" ht="13" x14ac:dyDescent="0.15">
      <c r="F435" s="3"/>
    </row>
    <row r="436" spans="6:6" ht="13" x14ac:dyDescent="0.15">
      <c r="F436" s="3"/>
    </row>
    <row r="437" spans="6:6" ht="13" x14ac:dyDescent="0.15">
      <c r="F437" s="3"/>
    </row>
    <row r="438" spans="6:6" ht="13" x14ac:dyDescent="0.15">
      <c r="F438" s="3"/>
    </row>
    <row r="439" spans="6:6" ht="13" x14ac:dyDescent="0.15">
      <c r="F439" s="3"/>
    </row>
    <row r="440" spans="6:6" ht="13" x14ac:dyDescent="0.15">
      <c r="F440" s="3"/>
    </row>
    <row r="441" spans="6:6" ht="13" x14ac:dyDescent="0.15">
      <c r="F441" s="3"/>
    </row>
    <row r="442" spans="6:6" ht="13" x14ac:dyDescent="0.15">
      <c r="F442" s="3"/>
    </row>
    <row r="443" spans="6:6" ht="13" x14ac:dyDescent="0.15">
      <c r="F443" s="3"/>
    </row>
    <row r="444" spans="6:6" ht="13" x14ac:dyDescent="0.15">
      <c r="F444" s="3"/>
    </row>
    <row r="445" spans="6:6" ht="13" x14ac:dyDescent="0.15">
      <c r="F445" s="3"/>
    </row>
    <row r="446" spans="6:6" ht="13" x14ac:dyDescent="0.15">
      <c r="F446" s="3"/>
    </row>
    <row r="447" spans="6:6" ht="13" x14ac:dyDescent="0.15">
      <c r="F447" s="3"/>
    </row>
    <row r="448" spans="6:6" ht="13" x14ac:dyDescent="0.15">
      <c r="F448" s="3"/>
    </row>
    <row r="449" spans="6:6" ht="13" x14ac:dyDescent="0.15">
      <c r="F449" s="3"/>
    </row>
    <row r="450" spans="6:6" ht="13" x14ac:dyDescent="0.15">
      <c r="F450" s="3"/>
    </row>
    <row r="451" spans="6:6" ht="13" x14ac:dyDescent="0.15">
      <c r="F451" s="3"/>
    </row>
    <row r="452" spans="6:6" ht="13" x14ac:dyDescent="0.15">
      <c r="F452" s="3"/>
    </row>
    <row r="453" spans="6:6" ht="13" x14ac:dyDescent="0.15">
      <c r="F453" s="3"/>
    </row>
    <row r="454" spans="6:6" ht="13" x14ac:dyDescent="0.15">
      <c r="F454" s="3"/>
    </row>
    <row r="455" spans="6:6" ht="13" x14ac:dyDescent="0.15">
      <c r="F455" s="3"/>
    </row>
    <row r="456" spans="6:6" ht="13" x14ac:dyDescent="0.15">
      <c r="F456" s="3"/>
    </row>
    <row r="457" spans="6:6" ht="13" x14ac:dyDescent="0.15">
      <c r="F457" s="3"/>
    </row>
    <row r="458" spans="6:6" ht="13" x14ac:dyDescent="0.15">
      <c r="F458" s="3"/>
    </row>
    <row r="459" spans="6:6" ht="13" x14ac:dyDescent="0.15">
      <c r="F459" s="3"/>
    </row>
    <row r="460" spans="6:6" ht="13" x14ac:dyDescent="0.15">
      <c r="F460" s="3"/>
    </row>
    <row r="461" spans="6:6" ht="13" x14ac:dyDescent="0.15">
      <c r="F461" s="3"/>
    </row>
    <row r="462" spans="6:6" ht="13" x14ac:dyDescent="0.15">
      <c r="F462" s="3"/>
    </row>
    <row r="463" spans="6:6" ht="13" x14ac:dyDescent="0.15">
      <c r="F463" s="3"/>
    </row>
    <row r="464" spans="6:6" ht="13" x14ac:dyDescent="0.15">
      <c r="F464" s="3"/>
    </row>
    <row r="465" spans="6:6" ht="13" x14ac:dyDescent="0.15">
      <c r="F465" s="3"/>
    </row>
    <row r="466" spans="6:6" ht="13" x14ac:dyDescent="0.15">
      <c r="F466" s="3"/>
    </row>
    <row r="467" spans="6:6" ht="13" x14ac:dyDescent="0.15">
      <c r="F467" s="3"/>
    </row>
    <row r="468" spans="6:6" ht="13" x14ac:dyDescent="0.15">
      <c r="F468" s="3"/>
    </row>
    <row r="469" spans="6:6" ht="13" x14ac:dyDescent="0.15">
      <c r="F469" s="3"/>
    </row>
    <row r="470" spans="6:6" ht="13" x14ac:dyDescent="0.15">
      <c r="F470" s="3"/>
    </row>
    <row r="471" spans="6:6" ht="13" x14ac:dyDescent="0.15">
      <c r="F471" s="3"/>
    </row>
    <row r="472" spans="6:6" ht="13" x14ac:dyDescent="0.15">
      <c r="F472" s="3"/>
    </row>
    <row r="473" spans="6:6" ht="13" x14ac:dyDescent="0.15">
      <c r="F473" s="3"/>
    </row>
    <row r="474" spans="6:6" ht="13" x14ac:dyDescent="0.15">
      <c r="F474" s="3"/>
    </row>
    <row r="475" spans="6:6" ht="13" x14ac:dyDescent="0.15">
      <c r="F475" s="3"/>
    </row>
    <row r="476" spans="6:6" ht="13" x14ac:dyDescent="0.15">
      <c r="F476" s="3"/>
    </row>
    <row r="477" spans="6:6" ht="13" x14ac:dyDescent="0.15">
      <c r="F477" s="3"/>
    </row>
    <row r="478" spans="6:6" ht="13" x14ac:dyDescent="0.15">
      <c r="F478" s="3"/>
    </row>
    <row r="479" spans="6:6" ht="13" x14ac:dyDescent="0.15">
      <c r="F479" s="3"/>
    </row>
    <row r="480" spans="6:6" ht="13" x14ac:dyDescent="0.15">
      <c r="F480" s="3"/>
    </row>
    <row r="481" spans="6:6" ht="13" x14ac:dyDescent="0.15">
      <c r="F481" s="3"/>
    </row>
    <row r="482" spans="6:6" ht="13" x14ac:dyDescent="0.15">
      <c r="F482" s="3"/>
    </row>
    <row r="483" spans="6:6" ht="13" x14ac:dyDescent="0.15">
      <c r="F483" s="3"/>
    </row>
    <row r="484" spans="6:6" ht="13" x14ac:dyDescent="0.15">
      <c r="F484" s="3"/>
    </row>
    <row r="485" spans="6:6" ht="13" x14ac:dyDescent="0.15">
      <c r="F485" s="3"/>
    </row>
    <row r="486" spans="6:6" ht="13" x14ac:dyDescent="0.15">
      <c r="F486" s="3"/>
    </row>
    <row r="487" spans="6:6" ht="13" x14ac:dyDescent="0.15">
      <c r="F487" s="3"/>
    </row>
    <row r="488" spans="6:6" ht="13" x14ac:dyDescent="0.15">
      <c r="F488" s="3"/>
    </row>
    <row r="489" spans="6:6" ht="13" x14ac:dyDescent="0.15">
      <c r="F489" s="3"/>
    </row>
    <row r="490" spans="6:6" ht="13" x14ac:dyDescent="0.15">
      <c r="F490" s="3"/>
    </row>
    <row r="491" spans="6:6" ht="13" x14ac:dyDescent="0.15">
      <c r="F491" s="3"/>
    </row>
    <row r="492" spans="6:6" ht="13" x14ac:dyDescent="0.15">
      <c r="F492" s="3"/>
    </row>
    <row r="493" spans="6:6" ht="13" x14ac:dyDescent="0.15">
      <c r="F493" s="3"/>
    </row>
    <row r="494" spans="6:6" ht="13" x14ac:dyDescent="0.15">
      <c r="F494" s="3"/>
    </row>
    <row r="495" spans="6:6" ht="13" x14ac:dyDescent="0.15">
      <c r="F495" s="3"/>
    </row>
    <row r="496" spans="6:6" ht="13" x14ac:dyDescent="0.15">
      <c r="F496" s="3"/>
    </row>
    <row r="497" spans="6:6" ht="13" x14ac:dyDescent="0.15">
      <c r="F497" s="3"/>
    </row>
    <row r="498" spans="6:6" ht="13" x14ac:dyDescent="0.15">
      <c r="F498" s="3"/>
    </row>
    <row r="499" spans="6:6" ht="13" x14ac:dyDescent="0.15">
      <c r="F499" s="3"/>
    </row>
    <row r="500" spans="6:6" ht="13" x14ac:dyDescent="0.15">
      <c r="F500" s="3"/>
    </row>
    <row r="501" spans="6:6" ht="13" x14ac:dyDescent="0.15">
      <c r="F501" s="3"/>
    </row>
    <row r="502" spans="6:6" ht="13" x14ac:dyDescent="0.15">
      <c r="F502" s="3"/>
    </row>
    <row r="503" spans="6:6" ht="13" x14ac:dyDescent="0.15">
      <c r="F503" s="3"/>
    </row>
    <row r="504" spans="6:6" ht="13" x14ac:dyDescent="0.15">
      <c r="F504" s="3"/>
    </row>
    <row r="505" spans="6:6" ht="13" x14ac:dyDescent="0.15">
      <c r="F505" s="3"/>
    </row>
    <row r="506" spans="6:6" ht="13" x14ac:dyDescent="0.15">
      <c r="F506" s="3"/>
    </row>
    <row r="507" spans="6:6" ht="13" x14ac:dyDescent="0.15">
      <c r="F507" s="3"/>
    </row>
    <row r="508" spans="6:6" ht="13" x14ac:dyDescent="0.15">
      <c r="F508" s="3"/>
    </row>
    <row r="509" spans="6:6" ht="13" x14ac:dyDescent="0.15">
      <c r="F509" s="3"/>
    </row>
    <row r="510" spans="6:6" ht="13" x14ac:dyDescent="0.15">
      <c r="F510" s="3"/>
    </row>
    <row r="511" spans="6:6" ht="13" x14ac:dyDescent="0.15">
      <c r="F511" s="3"/>
    </row>
    <row r="512" spans="6:6" ht="13" x14ac:dyDescent="0.15">
      <c r="F512" s="3"/>
    </row>
    <row r="513" spans="6:6" ht="13" x14ac:dyDescent="0.15">
      <c r="F513" s="3"/>
    </row>
    <row r="514" spans="6:6" ht="13" x14ac:dyDescent="0.15">
      <c r="F514" s="3"/>
    </row>
    <row r="515" spans="6:6" ht="13" x14ac:dyDescent="0.15">
      <c r="F515" s="3"/>
    </row>
    <row r="516" spans="6:6" ht="13" x14ac:dyDescent="0.15">
      <c r="F516" s="3"/>
    </row>
    <row r="517" spans="6:6" ht="13" x14ac:dyDescent="0.15">
      <c r="F517" s="3"/>
    </row>
    <row r="518" spans="6:6" ht="13" x14ac:dyDescent="0.15">
      <c r="F518" s="3"/>
    </row>
    <row r="519" spans="6:6" ht="13" x14ac:dyDescent="0.15">
      <c r="F519" s="3"/>
    </row>
    <row r="520" spans="6:6" ht="13" x14ac:dyDescent="0.15">
      <c r="F520" s="3"/>
    </row>
    <row r="521" spans="6:6" ht="13" x14ac:dyDescent="0.15">
      <c r="F521" s="3"/>
    </row>
    <row r="522" spans="6:6" ht="13" x14ac:dyDescent="0.15">
      <c r="F522" s="3"/>
    </row>
    <row r="523" spans="6:6" ht="13" x14ac:dyDescent="0.15">
      <c r="F523" s="3"/>
    </row>
    <row r="524" spans="6:6" ht="13" x14ac:dyDescent="0.15">
      <c r="F524" s="3"/>
    </row>
    <row r="525" spans="6:6" ht="13" x14ac:dyDescent="0.15">
      <c r="F525" s="3"/>
    </row>
    <row r="526" spans="6:6" ht="13" x14ac:dyDescent="0.15">
      <c r="F526" s="3"/>
    </row>
    <row r="527" spans="6:6" ht="13" x14ac:dyDescent="0.15">
      <c r="F527" s="3"/>
    </row>
    <row r="528" spans="6:6" ht="13" x14ac:dyDescent="0.15">
      <c r="F528" s="3"/>
    </row>
    <row r="529" spans="6:6" ht="13" x14ac:dyDescent="0.15">
      <c r="F529" s="3"/>
    </row>
    <row r="530" spans="6:6" ht="13" x14ac:dyDescent="0.15">
      <c r="F530" s="3"/>
    </row>
    <row r="531" spans="6:6" ht="13" x14ac:dyDescent="0.15">
      <c r="F531" s="3"/>
    </row>
    <row r="532" spans="6:6" ht="13" x14ac:dyDescent="0.15">
      <c r="F532" s="3"/>
    </row>
    <row r="533" spans="6:6" ht="13" x14ac:dyDescent="0.15">
      <c r="F533" s="3"/>
    </row>
    <row r="534" spans="6:6" ht="13" x14ac:dyDescent="0.15">
      <c r="F534" s="3"/>
    </row>
    <row r="535" spans="6:6" ht="13" x14ac:dyDescent="0.15">
      <c r="F535" s="3"/>
    </row>
    <row r="536" spans="6:6" ht="13" x14ac:dyDescent="0.15">
      <c r="F536" s="3"/>
    </row>
    <row r="537" spans="6:6" ht="13" x14ac:dyDescent="0.15">
      <c r="F537" s="3"/>
    </row>
    <row r="538" spans="6:6" ht="13" x14ac:dyDescent="0.15">
      <c r="F538" s="3"/>
    </row>
    <row r="539" spans="6:6" ht="13" x14ac:dyDescent="0.15">
      <c r="F539" s="3"/>
    </row>
    <row r="540" spans="6:6" ht="13" x14ac:dyDescent="0.15">
      <c r="F540" s="3"/>
    </row>
    <row r="541" spans="6:6" ht="13" x14ac:dyDescent="0.15">
      <c r="F541" s="3"/>
    </row>
    <row r="542" spans="6:6" ht="13" x14ac:dyDescent="0.15">
      <c r="F542" s="3"/>
    </row>
    <row r="543" spans="6:6" ht="13" x14ac:dyDescent="0.15">
      <c r="F543" s="3"/>
    </row>
    <row r="544" spans="6:6" ht="13" x14ac:dyDescent="0.15">
      <c r="F544" s="3"/>
    </row>
    <row r="545" spans="6:6" ht="13" x14ac:dyDescent="0.15">
      <c r="F545" s="3"/>
    </row>
    <row r="546" spans="6:6" ht="13" x14ac:dyDescent="0.15">
      <c r="F546" s="3"/>
    </row>
    <row r="547" spans="6:6" ht="13" x14ac:dyDescent="0.15">
      <c r="F547" s="3"/>
    </row>
    <row r="548" spans="6:6" ht="13" x14ac:dyDescent="0.15">
      <c r="F548" s="3"/>
    </row>
    <row r="549" spans="6:6" ht="13" x14ac:dyDescent="0.15">
      <c r="F549" s="3"/>
    </row>
    <row r="550" spans="6:6" ht="13" x14ac:dyDescent="0.15">
      <c r="F550" s="3"/>
    </row>
    <row r="551" spans="6:6" ht="13" x14ac:dyDescent="0.15">
      <c r="F551" s="3"/>
    </row>
    <row r="552" spans="6:6" ht="13" x14ac:dyDescent="0.15">
      <c r="F552" s="3"/>
    </row>
    <row r="553" spans="6:6" ht="13" x14ac:dyDescent="0.15">
      <c r="F553" s="3"/>
    </row>
    <row r="554" spans="6:6" ht="13" x14ac:dyDescent="0.15">
      <c r="F554" s="3"/>
    </row>
    <row r="555" spans="6:6" ht="13" x14ac:dyDescent="0.15">
      <c r="F555" s="3"/>
    </row>
    <row r="556" spans="6:6" ht="13" x14ac:dyDescent="0.15">
      <c r="F556" s="3"/>
    </row>
    <row r="557" spans="6:6" ht="13" x14ac:dyDescent="0.15">
      <c r="F557" s="3"/>
    </row>
    <row r="558" spans="6:6" ht="13" x14ac:dyDescent="0.15">
      <c r="F558" s="3"/>
    </row>
    <row r="559" spans="6:6" ht="13" x14ac:dyDescent="0.15">
      <c r="F559" s="3"/>
    </row>
    <row r="560" spans="6:6" ht="13" x14ac:dyDescent="0.15">
      <c r="F560" s="3"/>
    </row>
    <row r="561" spans="6:6" ht="13" x14ac:dyDescent="0.15">
      <c r="F561" s="3"/>
    </row>
    <row r="562" spans="6:6" ht="13" x14ac:dyDescent="0.15">
      <c r="F562" s="3"/>
    </row>
    <row r="563" spans="6:6" ht="13" x14ac:dyDescent="0.15">
      <c r="F563" s="3"/>
    </row>
    <row r="564" spans="6:6" ht="13" x14ac:dyDescent="0.15">
      <c r="F564" s="3"/>
    </row>
    <row r="565" spans="6:6" ht="13" x14ac:dyDescent="0.15">
      <c r="F565" s="3"/>
    </row>
    <row r="566" spans="6:6" ht="13" x14ac:dyDescent="0.15">
      <c r="F566" s="3"/>
    </row>
    <row r="567" spans="6:6" ht="13" x14ac:dyDescent="0.15">
      <c r="F567" s="3"/>
    </row>
    <row r="568" spans="6:6" ht="13" x14ac:dyDescent="0.15">
      <c r="F568" s="3"/>
    </row>
    <row r="569" spans="6:6" ht="13" x14ac:dyDescent="0.15">
      <c r="F569" s="3"/>
    </row>
    <row r="570" spans="6:6" ht="13" x14ac:dyDescent="0.15">
      <c r="F570" s="3"/>
    </row>
    <row r="571" spans="6:6" ht="13" x14ac:dyDescent="0.15">
      <c r="F571" s="3"/>
    </row>
    <row r="572" spans="6:6" ht="13" x14ac:dyDescent="0.15">
      <c r="F572" s="3"/>
    </row>
    <row r="573" spans="6:6" ht="13" x14ac:dyDescent="0.15">
      <c r="F573" s="3"/>
    </row>
    <row r="574" spans="6:6" ht="13" x14ac:dyDescent="0.15">
      <c r="F574" s="3"/>
    </row>
    <row r="575" spans="6:6" ht="13" x14ac:dyDescent="0.15">
      <c r="F575" s="3"/>
    </row>
    <row r="576" spans="6:6" ht="13" x14ac:dyDescent="0.15">
      <c r="F576" s="3"/>
    </row>
    <row r="577" spans="6:6" ht="13" x14ac:dyDescent="0.15">
      <c r="F577" s="3"/>
    </row>
    <row r="578" spans="6:6" ht="13" x14ac:dyDescent="0.15">
      <c r="F578" s="3"/>
    </row>
    <row r="579" spans="6:6" ht="13" x14ac:dyDescent="0.15">
      <c r="F579" s="3"/>
    </row>
    <row r="580" spans="6:6" ht="13" x14ac:dyDescent="0.15">
      <c r="F580" s="3"/>
    </row>
    <row r="581" spans="6:6" ht="13" x14ac:dyDescent="0.15">
      <c r="F581" s="3"/>
    </row>
    <row r="582" spans="6:6" ht="13" x14ac:dyDescent="0.15">
      <c r="F582" s="3"/>
    </row>
    <row r="583" spans="6:6" ht="13" x14ac:dyDescent="0.15">
      <c r="F583" s="3"/>
    </row>
    <row r="584" spans="6:6" ht="13" x14ac:dyDescent="0.15">
      <c r="F584" s="3"/>
    </row>
    <row r="585" spans="6:6" ht="13" x14ac:dyDescent="0.15">
      <c r="F585" s="3"/>
    </row>
    <row r="586" spans="6:6" ht="13" x14ac:dyDescent="0.15">
      <c r="F586" s="3"/>
    </row>
    <row r="587" spans="6:6" ht="13" x14ac:dyDescent="0.15">
      <c r="F587" s="3"/>
    </row>
    <row r="588" spans="6:6" ht="13" x14ac:dyDescent="0.15">
      <c r="F588" s="3"/>
    </row>
    <row r="589" spans="6:6" ht="13" x14ac:dyDescent="0.15">
      <c r="F589" s="3"/>
    </row>
    <row r="590" spans="6:6" ht="13" x14ac:dyDescent="0.15">
      <c r="F590" s="3"/>
    </row>
    <row r="591" spans="6:6" ht="13" x14ac:dyDescent="0.15">
      <c r="F591" s="3"/>
    </row>
    <row r="592" spans="6:6" ht="13" x14ac:dyDescent="0.15">
      <c r="F592" s="3"/>
    </row>
    <row r="593" spans="6:6" ht="13" x14ac:dyDescent="0.15">
      <c r="F593" s="3"/>
    </row>
    <row r="594" spans="6:6" ht="13" x14ac:dyDescent="0.15">
      <c r="F594" s="3"/>
    </row>
    <row r="595" spans="6:6" ht="13" x14ac:dyDescent="0.15">
      <c r="F595" s="3"/>
    </row>
    <row r="596" spans="6:6" ht="13" x14ac:dyDescent="0.15">
      <c r="F596" s="3"/>
    </row>
    <row r="597" spans="6:6" ht="13" x14ac:dyDescent="0.15">
      <c r="F597" s="3"/>
    </row>
    <row r="598" spans="6:6" ht="13" x14ac:dyDescent="0.15">
      <c r="F598" s="3"/>
    </row>
    <row r="599" spans="6:6" ht="13" x14ac:dyDescent="0.15">
      <c r="F599" s="3"/>
    </row>
    <row r="600" spans="6:6" ht="13" x14ac:dyDescent="0.15">
      <c r="F600" s="3"/>
    </row>
    <row r="601" spans="6:6" ht="13" x14ac:dyDescent="0.15">
      <c r="F601" s="3"/>
    </row>
    <row r="602" spans="6:6" ht="13" x14ac:dyDescent="0.15">
      <c r="F602" s="3"/>
    </row>
    <row r="603" spans="6:6" ht="13" x14ac:dyDescent="0.15">
      <c r="F603" s="3"/>
    </row>
    <row r="604" spans="6:6" ht="13" x14ac:dyDescent="0.15">
      <c r="F604" s="3"/>
    </row>
    <row r="605" spans="6:6" ht="13" x14ac:dyDescent="0.15">
      <c r="F605" s="3"/>
    </row>
    <row r="606" spans="6:6" ht="13" x14ac:dyDescent="0.15">
      <c r="F606" s="3"/>
    </row>
    <row r="607" spans="6:6" ht="13" x14ac:dyDescent="0.15">
      <c r="F607" s="3"/>
    </row>
    <row r="608" spans="6:6" ht="13" x14ac:dyDescent="0.15">
      <c r="F608" s="3"/>
    </row>
    <row r="609" spans="6:6" ht="13" x14ac:dyDescent="0.15">
      <c r="F609" s="3"/>
    </row>
    <row r="610" spans="6:6" ht="13" x14ac:dyDescent="0.15">
      <c r="F610" s="3"/>
    </row>
    <row r="611" spans="6:6" ht="13" x14ac:dyDescent="0.15">
      <c r="F611" s="3"/>
    </row>
    <row r="612" spans="6:6" ht="13" x14ac:dyDescent="0.15">
      <c r="F612" s="3"/>
    </row>
    <row r="613" spans="6:6" ht="13" x14ac:dyDescent="0.15">
      <c r="F613" s="3"/>
    </row>
    <row r="614" spans="6:6" ht="13" x14ac:dyDescent="0.15">
      <c r="F614" s="3"/>
    </row>
    <row r="615" spans="6:6" ht="13" x14ac:dyDescent="0.15">
      <c r="F615" s="3"/>
    </row>
    <row r="616" spans="6:6" ht="13" x14ac:dyDescent="0.15">
      <c r="F616" s="3"/>
    </row>
    <row r="617" spans="6:6" ht="13" x14ac:dyDescent="0.15">
      <c r="F617" s="3"/>
    </row>
    <row r="618" spans="6:6" ht="13" x14ac:dyDescent="0.15">
      <c r="F618" s="3"/>
    </row>
    <row r="619" spans="6:6" ht="13" x14ac:dyDescent="0.15">
      <c r="F619" s="3"/>
    </row>
    <row r="620" spans="6:6" ht="13" x14ac:dyDescent="0.15">
      <c r="F620" s="3"/>
    </row>
    <row r="621" spans="6:6" ht="13" x14ac:dyDescent="0.15">
      <c r="F621" s="3"/>
    </row>
    <row r="622" spans="6:6" ht="13" x14ac:dyDescent="0.15">
      <c r="F622" s="3"/>
    </row>
    <row r="623" spans="6:6" ht="13" x14ac:dyDescent="0.15">
      <c r="F623" s="3"/>
    </row>
    <row r="624" spans="6:6" ht="13" x14ac:dyDescent="0.15">
      <c r="F624" s="3"/>
    </row>
    <row r="625" spans="6:6" ht="13" x14ac:dyDescent="0.15">
      <c r="F625" s="3"/>
    </row>
    <row r="626" spans="6:6" ht="13" x14ac:dyDescent="0.15">
      <c r="F626" s="3"/>
    </row>
    <row r="627" spans="6:6" ht="13" x14ac:dyDescent="0.15">
      <c r="F627" s="3"/>
    </row>
    <row r="628" spans="6:6" ht="13" x14ac:dyDescent="0.15">
      <c r="F628" s="3"/>
    </row>
    <row r="629" spans="6:6" ht="13" x14ac:dyDescent="0.15">
      <c r="F629" s="3"/>
    </row>
    <row r="630" spans="6:6" ht="13" x14ac:dyDescent="0.15">
      <c r="F630" s="3"/>
    </row>
    <row r="631" spans="6:6" ht="13" x14ac:dyDescent="0.15">
      <c r="F631" s="3"/>
    </row>
    <row r="632" spans="6:6" ht="13" x14ac:dyDescent="0.15">
      <c r="F632" s="3"/>
    </row>
    <row r="633" spans="6:6" ht="13" x14ac:dyDescent="0.15">
      <c r="F633" s="3"/>
    </row>
    <row r="634" spans="6:6" ht="13" x14ac:dyDescent="0.15">
      <c r="F634" s="3"/>
    </row>
    <row r="635" spans="6:6" ht="13" x14ac:dyDescent="0.15">
      <c r="F635" s="3"/>
    </row>
    <row r="636" spans="6:6" ht="13" x14ac:dyDescent="0.15">
      <c r="F636" s="3"/>
    </row>
    <row r="637" spans="6:6" ht="13" x14ac:dyDescent="0.15">
      <c r="F637" s="3"/>
    </row>
    <row r="638" spans="6:6" ht="13" x14ac:dyDescent="0.15">
      <c r="F638" s="3"/>
    </row>
    <row r="639" spans="6:6" ht="13" x14ac:dyDescent="0.15">
      <c r="F639" s="3"/>
    </row>
    <row r="640" spans="6:6" ht="13" x14ac:dyDescent="0.15">
      <c r="F640" s="3"/>
    </row>
    <row r="641" spans="6:6" ht="13" x14ac:dyDescent="0.15">
      <c r="F641" s="3"/>
    </row>
    <row r="642" spans="6:6" ht="13" x14ac:dyDescent="0.15">
      <c r="F642" s="3"/>
    </row>
    <row r="643" spans="6:6" ht="13" x14ac:dyDescent="0.15">
      <c r="F643" s="3"/>
    </row>
    <row r="644" spans="6:6" ht="13" x14ac:dyDescent="0.15">
      <c r="F644" s="3"/>
    </row>
    <row r="645" spans="6:6" ht="13" x14ac:dyDescent="0.15">
      <c r="F645" s="3"/>
    </row>
    <row r="646" spans="6:6" ht="13" x14ac:dyDescent="0.15">
      <c r="F646" s="3"/>
    </row>
    <row r="647" spans="6:6" ht="13" x14ac:dyDescent="0.15">
      <c r="F647" s="3"/>
    </row>
    <row r="648" spans="6:6" ht="13" x14ac:dyDescent="0.15">
      <c r="F648" s="3"/>
    </row>
    <row r="649" spans="6:6" ht="13" x14ac:dyDescent="0.15">
      <c r="F649" s="3"/>
    </row>
    <row r="650" spans="6:6" ht="13" x14ac:dyDescent="0.15">
      <c r="F650" s="3"/>
    </row>
    <row r="651" spans="6:6" ht="13" x14ac:dyDescent="0.15">
      <c r="F651" s="3"/>
    </row>
    <row r="652" spans="6:6" ht="13" x14ac:dyDescent="0.15">
      <c r="F652" s="3"/>
    </row>
    <row r="653" spans="6:6" ht="13" x14ac:dyDescent="0.15">
      <c r="F653" s="3"/>
    </row>
    <row r="654" spans="6:6" ht="13" x14ac:dyDescent="0.15">
      <c r="F654" s="3"/>
    </row>
    <row r="655" spans="6:6" ht="13" x14ac:dyDescent="0.15">
      <c r="F655" s="3"/>
    </row>
    <row r="656" spans="6:6" ht="13" x14ac:dyDescent="0.15">
      <c r="F656" s="3"/>
    </row>
    <row r="657" spans="6:6" ht="13" x14ac:dyDescent="0.15">
      <c r="F657" s="3"/>
    </row>
    <row r="658" spans="6:6" ht="13" x14ac:dyDescent="0.15">
      <c r="F658" s="3"/>
    </row>
    <row r="659" spans="6:6" ht="13" x14ac:dyDescent="0.15">
      <c r="F659" s="3"/>
    </row>
    <row r="660" spans="6:6" ht="13" x14ac:dyDescent="0.15">
      <c r="F660" s="3"/>
    </row>
    <row r="661" spans="6:6" ht="13" x14ac:dyDescent="0.15">
      <c r="F661" s="3"/>
    </row>
    <row r="662" spans="6:6" ht="13" x14ac:dyDescent="0.15">
      <c r="F662" s="3"/>
    </row>
    <row r="663" spans="6:6" ht="13" x14ac:dyDescent="0.15">
      <c r="F663" s="3"/>
    </row>
    <row r="664" spans="6:6" ht="13" x14ac:dyDescent="0.15">
      <c r="F664" s="3"/>
    </row>
    <row r="665" spans="6:6" ht="13" x14ac:dyDescent="0.15">
      <c r="F665" s="3"/>
    </row>
    <row r="666" spans="6:6" ht="13" x14ac:dyDescent="0.15">
      <c r="F666" s="3"/>
    </row>
    <row r="667" spans="6:6" ht="13" x14ac:dyDescent="0.15">
      <c r="F667" s="3"/>
    </row>
    <row r="668" spans="6:6" ht="13" x14ac:dyDescent="0.15">
      <c r="F668" s="3"/>
    </row>
    <row r="669" spans="6:6" ht="13" x14ac:dyDescent="0.15">
      <c r="F669" s="3"/>
    </row>
    <row r="670" spans="6:6" ht="13" x14ac:dyDescent="0.15">
      <c r="F670" s="3"/>
    </row>
    <row r="671" spans="6:6" ht="13" x14ac:dyDescent="0.15">
      <c r="F671" s="3"/>
    </row>
    <row r="672" spans="6:6" ht="13" x14ac:dyDescent="0.15">
      <c r="F672" s="3"/>
    </row>
    <row r="673" spans="6:6" ht="13" x14ac:dyDescent="0.15">
      <c r="F673" s="3"/>
    </row>
    <row r="674" spans="6:6" ht="13" x14ac:dyDescent="0.15">
      <c r="F674" s="3"/>
    </row>
    <row r="675" spans="6:6" ht="13" x14ac:dyDescent="0.15">
      <c r="F675" s="3"/>
    </row>
    <row r="676" spans="6:6" ht="13" x14ac:dyDescent="0.15">
      <c r="F676" s="3"/>
    </row>
    <row r="677" spans="6:6" ht="13" x14ac:dyDescent="0.15">
      <c r="F677" s="3"/>
    </row>
    <row r="678" spans="6:6" ht="13" x14ac:dyDescent="0.15">
      <c r="F678" s="3"/>
    </row>
    <row r="679" spans="6:6" ht="13" x14ac:dyDescent="0.15">
      <c r="F679" s="3"/>
    </row>
    <row r="680" spans="6:6" ht="13" x14ac:dyDescent="0.15">
      <c r="F680" s="3"/>
    </row>
    <row r="681" spans="6:6" ht="13" x14ac:dyDescent="0.15">
      <c r="F681" s="3"/>
    </row>
    <row r="682" spans="6:6" ht="13" x14ac:dyDescent="0.15">
      <c r="F682" s="3"/>
    </row>
    <row r="683" spans="6:6" ht="13" x14ac:dyDescent="0.15">
      <c r="F683" s="3"/>
    </row>
    <row r="684" spans="6:6" ht="13" x14ac:dyDescent="0.15">
      <c r="F684" s="3"/>
    </row>
    <row r="685" spans="6:6" ht="13" x14ac:dyDescent="0.15">
      <c r="F685" s="3"/>
    </row>
    <row r="686" spans="6:6" ht="13" x14ac:dyDescent="0.15">
      <c r="F686" s="3"/>
    </row>
    <row r="687" spans="6:6" ht="13" x14ac:dyDescent="0.15">
      <c r="F687" s="3"/>
    </row>
    <row r="688" spans="6:6" ht="13" x14ac:dyDescent="0.15">
      <c r="F688" s="3"/>
    </row>
    <row r="689" spans="6:6" ht="13" x14ac:dyDescent="0.15">
      <c r="F689" s="3"/>
    </row>
    <row r="690" spans="6:6" ht="13" x14ac:dyDescent="0.15">
      <c r="F690" s="3"/>
    </row>
    <row r="691" spans="6:6" ht="13" x14ac:dyDescent="0.15">
      <c r="F691" s="3"/>
    </row>
    <row r="692" spans="6:6" ht="13" x14ac:dyDescent="0.15">
      <c r="F692" s="3"/>
    </row>
    <row r="693" spans="6:6" ht="13" x14ac:dyDescent="0.15">
      <c r="F693" s="3"/>
    </row>
    <row r="694" spans="6:6" ht="13" x14ac:dyDescent="0.15">
      <c r="F694" s="3"/>
    </row>
    <row r="695" spans="6:6" ht="13" x14ac:dyDescent="0.15">
      <c r="F695" s="3"/>
    </row>
    <row r="696" spans="6:6" ht="13" x14ac:dyDescent="0.15">
      <c r="F696" s="3"/>
    </row>
    <row r="697" spans="6:6" ht="13" x14ac:dyDescent="0.15">
      <c r="F697" s="3"/>
    </row>
    <row r="698" spans="6:6" ht="13" x14ac:dyDescent="0.15">
      <c r="F698" s="3"/>
    </row>
    <row r="699" spans="6:6" ht="13" x14ac:dyDescent="0.15">
      <c r="F699" s="3"/>
    </row>
    <row r="700" spans="6:6" ht="13" x14ac:dyDescent="0.15">
      <c r="F700" s="3"/>
    </row>
    <row r="701" spans="6:6" ht="13" x14ac:dyDescent="0.15">
      <c r="F701" s="3"/>
    </row>
    <row r="702" spans="6:6" ht="13" x14ac:dyDescent="0.15">
      <c r="F702" s="3"/>
    </row>
    <row r="703" spans="6:6" ht="13" x14ac:dyDescent="0.15">
      <c r="F703" s="3"/>
    </row>
    <row r="704" spans="6:6" ht="13" x14ac:dyDescent="0.15">
      <c r="F704" s="3"/>
    </row>
    <row r="705" spans="6:6" ht="13" x14ac:dyDescent="0.15">
      <c r="F705" s="3"/>
    </row>
    <row r="706" spans="6:6" ht="13" x14ac:dyDescent="0.15">
      <c r="F706" s="3"/>
    </row>
    <row r="707" spans="6:6" ht="13" x14ac:dyDescent="0.15">
      <c r="F707" s="3"/>
    </row>
    <row r="708" spans="6:6" ht="13" x14ac:dyDescent="0.15">
      <c r="F708" s="3"/>
    </row>
    <row r="709" spans="6:6" ht="13" x14ac:dyDescent="0.15">
      <c r="F709" s="3"/>
    </row>
    <row r="710" spans="6:6" ht="13" x14ac:dyDescent="0.15">
      <c r="F710" s="3"/>
    </row>
    <row r="711" spans="6:6" ht="13" x14ac:dyDescent="0.15">
      <c r="F711" s="3"/>
    </row>
    <row r="712" spans="6:6" ht="13" x14ac:dyDescent="0.15">
      <c r="F712" s="3"/>
    </row>
    <row r="713" spans="6:6" ht="13" x14ac:dyDescent="0.15">
      <c r="F713" s="3"/>
    </row>
    <row r="714" spans="6:6" ht="13" x14ac:dyDescent="0.15">
      <c r="F714" s="3"/>
    </row>
    <row r="715" spans="6:6" ht="13" x14ac:dyDescent="0.15">
      <c r="F715" s="3"/>
    </row>
    <row r="716" spans="6:6" ht="13" x14ac:dyDescent="0.15">
      <c r="F716" s="3"/>
    </row>
    <row r="717" spans="6:6" ht="13" x14ac:dyDescent="0.15">
      <c r="F717" s="3"/>
    </row>
    <row r="718" spans="6:6" ht="13" x14ac:dyDescent="0.15">
      <c r="F718" s="3"/>
    </row>
    <row r="719" spans="6:6" ht="13" x14ac:dyDescent="0.15">
      <c r="F719" s="3"/>
    </row>
    <row r="720" spans="6:6" ht="13" x14ac:dyDescent="0.15">
      <c r="F720" s="3"/>
    </row>
    <row r="721" spans="6:6" ht="13" x14ac:dyDescent="0.15">
      <c r="F721" s="3"/>
    </row>
    <row r="722" spans="6:6" ht="13" x14ac:dyDescent="0.15">
      <c r="F722" s="3"/>
    </row>
    <row r="723" spans="6:6" ht="13" x14ac:dyDescent="0.15">
      <c r="F723" s="3"/>
    </row>
    <row r="724" spans="6:6" ht="13" x14ac:dyDescent="0.15">
      <c r="F724" s="3"/>
    </row>
    <row r="725" spans="6:6" ht="13" x14ac:dyDescent="0.15">
      <c r="F725" s="3"/>
    </row>
    <row r="726" spans="6:6" ht="13" x14ac:dyDescent="0.15">
      <c r="F726" s="3"/>
    </row>
    <row r="727" spans="6:6" ht="13" x14ac:dyDescent="0.15">
      <c r="F727" s="3"/>
    </row>
    <row r="728" spans="6:6" ht="13" x14ac:dyDescent="0.15">
      <c r="F728" s="3"/>
    </row>
    <row r="729" spans="6:6" ht="13" x14ac:dyDescent="0.15">
      <c r="F729" s="3"/>
    </row>
    <row r="730" spans="6:6" ht="13" x14ac:dyDescent="0.15">
      <c r="F730" s="3"/>
    </row>
    <row r="731" spans="6:6" ht="13" x14ac:dyDescent="0.15">
      <c r="F731" s="3"/>
    </row>
    <row r="732" spans="6:6" ht="13" x14ac:dyDescent="0.15">
      <c r="F732" s="3"/>
    </row>
    <row r="733" spans="6:6" ht="13" x14ac:dyDescent="0.15">
      <c r="F733" s="3"/>
    </row>
    <row r="734" spans="6:6" ht="13" x14ac:dyDescent="0.15">
      <c r="F734" s="3"/>
    </row>
    <row r="735" spans="6:6" ht="13" x14ac:dyDescent="0.15">
      <c r="F735" s="3"/>
    </row>
    <row r="736" spans="6:6" ht="13" x14ac:dyDescent="0.15">
      <c r="F736" s="3"/>
    </row>
    <row r="737" spans="6:6" ht="13" x14ac:dyDescent="0.15">
      <c r="F737" s="3"/>
    </row>
    <row r="738" spans="6:6" ht="13" x14ac:dyDescent="0.15">
      <c r="F738" s="3"/>
    </row>
    <row r="739" spans="6:6" ht="13" x14ac:dyDescent="0.15">
      <c r="F739" s="3"/>
    </row>
    <row r="740" spans="6:6" ht="13" x14ac:dyDescent="0.15">
      <c r="F740" s="3"/>
    </row>
    <row r="741" spans="6:6" ht="13" x14ac:dyDescent="0.15">
      <c r="F741" s="3"/>
    </row>
    <row r="742" spans="6:6" ht="13" x14ac:dyDescent="0.15">
      <c r="F742" s="3"/>
    </row>
    <row r="743" spans="6:6" ht="13" x14ac:dyDescent="0.15">
      <c r="F743" s="3"/>
    </row>
    <row r="744" spans="6:6" ht="13" x14ac:dyDescent="0.15">
      <c r="F744" s="3"/>
    </row>
    <row r="745" spans="6:6" ht="13" x14ac:dyDescent="0.15">
      <c r="F745" s="3"/>
    </row>
    <row r="746" spans="6:6" ht="13" x14ac:dyDescent="0.15">
      <c r="F746" s="3"/>
    </row>
    <row r="747" spans="6:6" ht="13" x14ac:dyDescent="0.15">
      <c r="F747" s="3"/>
    </row>
    <row r="748" spans="6:6" ht="13" x14ac:dyDescent="0.15">
      <c r="F748" s="3"/>
    </row>
    <row r="749" spans="6:6" ht="13" x14ac:dyDescent="0.15">
      <c r="F749" s="3"/>
    </row>
    <row r="750" spans="6:6" ht="13" x14ac:dyDescent="0.15">
      <c r="F750" s="3"/>
    </row>
    <row r="751" spans="6:6" ht="13" x14ac:dyDescent="0.15">
      <c r="F751" s="3"/>
    </row>
    <row r="752" spans="6:6" ht="13" x14ac:dyDescent="0.15">
      <c r="F752" s="3"/>
    </row>
    <row r="753" spans="6:6" ht="13" x14ac:dyDescent="0.15">
      <c r="F753" s="3"/>
    </row>
    <row r="754" spans="6:6" ht="13" x14ac:dyDescent="0.15">
      <c r="F754" s="3"/>
    </row>
    <row r="755" spans="6:6" ht="13" x14ac:dyDescent="0.15">
      <c r="F755" s="3"/>
    </row>
    <row r="756" spans="6:6" ht="13" x14ac:dyDescent="0.15">
      <c r="F756" s="3"/>
    </row>
    <row r="757" spans="6:6" ht="13" x14ac:dyDescent="0.15">
      <c r="F757" s="3"/>
    </row>
    <row r="758" spans="6:6" ht="13" x14ac:dyDescent="0.15">
      <c r="F758" s="3"/>
    </row>
    <row r="759" spans="6:6" ht="13" x14ac:dyDescent="0.15">
      <c r="F759" s="3"/>
    </row>
    <row r="760" spans="6:6" ht="13" x14ac:dyDescent="0.15">
      <c r="F760" s="3"/>
    </row>
    <row r="761" spans="6:6" ht="13" x14ac:dyDescent="0.15">
      <c r="F761" s="3"/>
    </row>
    <row r="762" spans="6:6" ht="13" x14ac:dyDescent="0.15">
      <c r="F762" s="3"/>
    </row>
    <row r="763" spans="6:6" ht="13" x14ac:dyDescent="0.15">
      <c r="F763" s="3"/>
    </row>
    <row r="764" spans="6:6" ht="13" x14ac:dyDescent="0.15">
      <c r="F764" s="3"/>
    </row>
    <row r="765" spans="6:6" ht="13" x14ac:dyDescent="0.15">
      <c r="F765" s="3"/>
    </row>
    <row r="766" spans="6:6" ht="13" x14ac:dyDescent="0.15">
      <c r="F766" s="3"/>
    </row>
    <row r="767" spans="6:6" ht="13" x14ac:dyDescent="0.15">
      <c r="F767" s="3"/>
    </row>
    <row r="768" spans="6:6" ht="13" x14ac:dyDescent="0.15">
      <c r="F768" s="3"/>
    </row>
    <row r="769" spans="6:6" ht="13" x14ac:dyDescent="0.15">
      <c r="F769" s="3"/>
    </row>
    <row r="770" spans="6:6" ht="13" x14ac:dyDescent="0.15">
      <c r="F770" s="3"/>
    </row>
    <row r="771" spans="6:6" ht="13" x14ac:dyDescent="0.15">
      <c r="F771" s="3"/>
    </row>
    <row r="772" spans="6:6" ht="13" x14ac:dyDescent="0.15">
      <c r="F772" s="3"/>
    </row>
    <row r="773" spans="6:6" ht="13" x14ac:dyDescent="0.15">
      <c r="F773" s="3"/>
    </row>
    <row r="774" spans="6:6" ht="13" x14ac:dyDescent="0.15">
      <c r="F774" s="3"/>
    </row>
    <row r="775" spans="6:6" ht="13" x14ac:dyDescent="0.15">
      <c r="F775" s="3"/>
    </row>
    <row r="776" spans="6:6" ht="13" x14ac:dyDescent="0.15">
      <c r="F776" s="3"/>
    </row>
    <row r="777" spans="6:6" ht="13" x14ac:dyDescent="0.15">
      <c r="F777" s="3"/>
    </row>
    <row r="778" spans="6:6" ht="13" x14ac:dyDescent="0.15">
      <c r="F778" s="3"/>
    </row>
    <row r="779" spans="6:6" ht="13" x14ac:dyDescent="0.15">
      <c r="F779" s="3"/>
    </row>
    <row r="780" spans="6:6" ht="13" x14ac:dyDescent="0.15">
      <c r="F780" s="3"/>
    </row>
    <row r="781" spans="6:6" ht="13" x14ac:dyDescent="0.15">
      <c r="F781" s="3"/>
    </row>
    <row r="782" spans="6:6" ht="13" x14ac:dyDescent="0.15">
      <c r="F782" s="3"/>
    </row>
    <row r="783" spans="6:6" ht="13" x14ac:dyDescent="0.15">
      <c r="F783" s="3"/>
    </row>
    <row r="784" spans="6:6" ht="13" x14ac:dyDescent="0.15">
      <c r="F784" s="3"/>
    </row>
    <row r="785" spans="6:6" ht="13" x14ac:dyDescent="0.15">
      <c r="F785" s="3"/>
    </row>
    <row r="786" spans="6:6" ht="13" x14ac:dyDescent="0.15">
      <c r="F786" s="3"/>
    </row>
    <row r="787" spans="6:6" ht="13" x14ac:dyDescent="0.15">
      <c r="F787" s="3"/>
    </row>
    <row r="788" spans="6:6" ht="13" x14ac:dyDescent="0.15">
      <c r="F788" s="3"/>
    </row>
    <row r="789" spans="6:6" ht="13" x14ac:dyDescent="0.15">
      <c r="F789" s="3"/>
    </row>
    <row r="790" spans="6:6" ht="13" x14ac:dyDescent="0.15">
      <c r="F790" s="3"/>
    </row>
    <row r="791" spans="6:6" ht="13" x14ac:dyDescent="0.15">
      <c r="F791" s="3"/>
    </row>
    <row r="792" spans="6:6" ht="13" x14ac:dyDescent="0.15">
      <c r="F792" s="3"/>
    </row>
    <row r="793" spans="6:6" ht="13" x14ac:dyDescent="0.15">
      <c r="F793" s="3"/>
    </row>
    <row r="794" spans="6:6" ht="13" x14ac:dyDescent="0.15">
      <c r="F794" s="3"/>
    </row>
    <row r="795" spans="6:6" ht="13" x14ac:dyDescent="0.15">
      <c r="F795" s="3"/>
    </row>
    <row r="796" spans="6:6" ht="13" x14ac:dyDescent="0.15">
      <c r="F796" s="3"/>
    </row>
    <row r="797" spans="6:6" ht="13" x14ac:dyDescent="0.15">
      <c r="F797" s="3"/>
    </row>
    <row r="798" spans="6:6" ht="13" x14ac:dyDescent="0.15">
      <c r="F798" s="3"/>
    </row>
    <row r="799" spans="6:6" ht="13" x14ac:dyDescent="0.15">
      <c r="F799" s="3"/>
    </row>
    <row r="800" spans="6:6" ht="13" x14ac:dyDescent="0.15">
      <c r="F800" s="3"/>
    </row>
    <row r="801" spans="6:6" ht="13" x14ac:dyDescent="0.15">
      <c r="F801" s="3"/>
    </row>
    <row r="802" spans="6:6" ht="13" x14ac:dyDescent="0.15">
      <c r="F802" s="3"/>
    </row>
    <row r="803" spans="6:6" ht="13" x14ac:dyDescent="0.15">
      <c r="F803" s="3"/>
    </row>
    <row r="804" spans="6:6" ht="13" x14ac:dyDescent="0.15">
      <c r="F804" s="3"/>
    </row>
    <row r="805" spans="6:6" ht="13" x14ac:dyDescent="0.15">
      <c r="F805" s="3"/>
    </row>
    <row r="806" spans="6:6" ht="13" x14ac:dyDescent="0.15">
      <c r="F806" s="3"/>
    </row>
    <row r="807" spans="6:6" ht="13" x14ac:dyDescent="0.15">
      <c r="F807" s="3"/>
    </row>
    <row r="808" spans="6:6" ht="13" x14ac:dyDescent="0.15">
      <c r="F808" s="3"/>
    </row>
    <row r="809" spans="6:6" ht="13" x14ac:dyDescent="0.15">
      <c r="F809" s="3"/>
    </row>
    <row r="810" spans="6:6" ht="13" x14ac:dyDescent="0.15">
      <c r="F810" s="3"/>
    </row>
    <row r="811" spans="6:6" ht="13" x14ac:dyDescent="0.15">
      <c r="F811" s="3"/>
    </row>
    <row r="812" spans="6:6" ht="13" x14ac:dyDescent="0.15">
      <c r="F812" s="3"/>
    </row>
    <row r="813" spans="6:6" ht="13" x14ac:dyDescent="0.15">
      <c r="F813" s="3"/>
    </row>
    <row r="814" spans="6:6" ht="13" x14ac:dyDescent="0.15">
      <c r="F814" s="3"/>
    </row>
    <row r="815" spans="6:6" ht="13" x14ac:dyDescent="0.15">
      <c r="F815" s="3"/>
    </row>
    <row r="816" spans="6:6" ht="13" x14ac:dyDescent="0.15">
      <c r="F816" s="3"/>
    </row>
    <row r="817" spans="6:6" ht="13" x14ac:dyDescent="0.15">
      <c r="F817" s="3"/>
    </row>
    <row r="818" spans="6:6" ht="13" x14ac:dyDescent="0.15">
      <c r="F818" s="3"/>
    </row>
    <row r="819" spans="6:6" ht="13" x14ac:dyDescent="0.15">
      <c r="F819" s="3"/>
    </row>
    <row r="820" spans="6:6" ht="13" x14ac:dyDescent="0.15">
      <c r="F820" s="3"/>
    </row>
    <row r="821" spans="6:6" ht="13" x14ac:dyDescent="0.15">
      <c r="F821" s="3"/>
    </row>
    <row r="822" spans="6:6" ht="13" x14ac:dyDescent="0.15">
      <c r="F822" s="3"/>
    </row>
    <row r="823" spans="6:6" ht="13" x14ac:dyDescent="0.15">
      <c r="F823" s="3"/>
    </row>
    <row r="824" spans="6:6" ht="13" x14ac:dyDescent="0.15">
      <c r="F824" s="3"/>
    </row>
    <row r="825" spans="6:6" ht="13" x14ac:dyDescent="0.15">
      <c r="F825" s="3"/>
    </row>
    <row r="826" spans="6:6" ht="13" x14ac:dyDescent="0.15">
      <c r="F826" s="3"/>
    </row>
    <row r="827" spans="6:6" ht="13" x14ac:dyDescent="0.15">
      <c r="F827" s="3"/>
    </row>
    <row r="828" spans="6:6" ht="13" x14ac:dyDescent="0.15">
      <c r="F828" s="3"/>
    </row>
    <row r="829" spans="6:6" ht="13" x14ac:dyDescent="0.15">
      <c r="F829" s="3"/>
    </row>
    <row r="830" spans="6:6" ht="13" x14ac:dyDescent="0.15">
      <c r="F830" s="3"/>
    </row>
    <row r="831" spans="6:6" ht="13" x14ac:dyDescent="0.15">
      <c r="F831" s="3"/>
    </row>
    <row r="832" spans="6:6" ht="13" x14ac:dyDescent="0.15">
      <c r="F832" s="3"/>
    </row>
    <row r="833" spans="6:6" ht="13" x14ac:dyDescent="0.15">
      <c r="F833" s="3"/>
    </row>
    <row r="834" spans="6:6" ht="13" x14ac:dyDescent="0.15">
      <c r="F834" s="3"/>
    </row>
    <row r="835" spans="6:6" ht="13" x14ac:dyDescent="0.15">
      <c r="F835" s="3"/>
    </row>
    <row r="836" spans="6:6" ht="13" x14ac:dyDescent="0.15">
      <c r="F836" s="3"/>
    </row>
    <row r="837" spans="6:6" ht="13" x14ac:dyDescent="0.15">
      <c r="F837" s="3"/>
    </row>
    <row r="838" spans="6:6" ht="13" x14ac:dyDescent="0.15">
      <c r="F838" s="3"/>
    </row>
    <row r="839" spans="6:6" ht="13" x14ac:dyDescent="0.15">
      <c r="F839" s="3"/>
    </row>
    <row r="840" spans="6:6" ht="13" x14ac:dyDescent="0.15">
      <c r="F840" s="3"/>
    </row>
    <row r="841" spans="6:6" ht="13" x14ac:dyDescent="0.15">
      <c r="F841" s="3"/>
    </row>
    <row r="842" spans="6:6" ht="13" x14ac:dyDescent="0.15">
      <c r="F842" s="3"/>
    </row>
    <row r="843" spans="6:6" ht="13" x14ac:dyDescent="0.15">
      <c r="F843" s="3"/>
    </row>
    <row r="844" spans="6:6" ht="13" x14ac:dyDescent="0.15">
      <c r="F844" s="3"/>
    </row>
    <row r="845" spans="6:6" ht="13" x14ac:dyDescent="0.15">
      <c r="F845" s="3"/>
    </row>
    <row r="846" spans="6:6" ht="13" x14ac:dyDescent="0.15">
      <c r="F846" s="3"/>
    </row>
    <row r="847" spans="6:6" ht="13" x14ac:dyDescent="0.15">
      <c r="F847" s="3"/>
    </row>
    <row r="848" spans="6:6" ht="13" x14ac:dyDescent="0.15">
      <c r="F848" s="3"/>
    </row>
    <row r="849" spans="6:6" ht="13" x14ac:dyDescent="0.15">
      <c r="F849" s="3"/>
    </row>
    <row r="850" spans="6:6" ht="13" x14ac:dyDescent="0.15">
      <c r="F850" s="3"/>
    </row>
    <row r="851" spans="6:6" ht="13" x14ac:dyDescent="0.15">
      <c r="F851" s="3"/>
    </row>
    <row r="852" spans="6:6" ht="13" x14ac:dyDescent="0.15">
      <c r="F852" s="3"/>
    </row>
    <row r="853" spans="6:6" ht="13" x14ac:dyDescent="0.15">
      <c r="F853" s="3"/>
    </row>
    <row r="854" spans="6:6" ht="13" x14ac:dyDescent="0.15">
      <c r="F854" s="3"/>
    </row>
    <row r="855" spans="6:6" ht="13" x14ac:dyDescent="0.15">
      <c r="F855" s="3"/>
    </row>
    <row r="856" spans="6:6" ht="13" x14ac:dyDescent="0.15">
      <c r="F856" s="3"/>
    </row>
    <row r="857" spans="6:6" ht="13" x14ac:dyDescent="0.15">
      <c r="F857" s="3"/>
    </row>
    <row r="858" spans="6:6" ht="13" x14ac:dyDescent="0.15">
      <c r="F858" s="3"/>
    </row>
    <row r="859" spans="6:6" ht="13" x14ac:dyDescent="0.15">
      <c r="F859" s="3"/>
    </row>
    <row r="860" spans="6:6" ht="13" x14ac:dyDescent="0.15">
      <c r="F860" s="3"/>
    </row>
    <row r="861" spans="6:6" ht="13" x14ac:dyDescent="0.15">
      <c r="F861" s="3"/>
    </row>
    <row r="862" spans="6:6" ht="13" x14ac:dyDescent="0.15">
      <c r="F862" s="3"/>
    </row>
    <row r="863" spans="6:6" ht="13" x14ac:dyDescent="0.15">
      <c r="F863" s="3"/>
    </row>
    <row r="864" spans="6:6" ht="13" x14ac:dyDescent="0.15">
      <c r="F864" s="3"/>
    </row>
    <row r="865" spans="6:6" ht="13" x14ac:dyDescent="0.15">
      <c r="F865" s="3"/>
    </row>
    <row r="866" spans="6:6" ht="13" x14ac:dyDescent="0.15">
      <c r="F866" s="3"/>
    </row>
    <row r="867" spans="6:6" ht="13" x14ac:dyDescent="0.15">
      <c r="F867" s="3"/>
    </row>
    <row r="868" spans="6:6" ht="13" x14ac:dyDescent="0.15">
      <c r="F868" s="3"/>
    </row>
    <row r="869" spans="6:6" ht="13" x14ac:dyDescent="0.15">
      <c r="F869" s="3"/>
    </row>
    <row r="870" spans="6:6" ht="13" x14ac:dyDescent="0.15">
      <c r="F870" s="3"/>
    </row>
    <row r="871" spans="6:6" ht="13" x14ac:dyDescent="0.15">
      <c r="F871" s="3"/>
    </row>
    <row r="872" spans="6:6" ht="13" x14ac:dyDescent="0.15">
      <c r="F872" s="3"/>
    </row>
    <row r="873" spans="6:6" ht="13" x14ac:dyDescent="0.15">
      <c r="F873" s="3"/>
    </row>
    <row r="874" spans="6:6" ht="13" x14ac:dyDescent="0.15">
      <c r="F874" s="3"/>
    </row>
    <row r="875" spans="6:6" ht="13" x14ac:dyDescent="0.15">
      <c r="F875" s="3"/>
    </row>
    <row r="876" spans="6:6" ht="13" x14ac:dyDescent="0.15">
      <c r="F876" s="3"/>
    </row>
    <row r="877" spans="6:6" ht="13" x14ac:dyDescent="0.15">
      <c r="F877" s="3"/>
    </row>
    <row r="878" spans="6:6" ht="13" x14ac:dyDescent="0.15">
      <c r="F878" s="3"/>
    </row>
    <row r="879" spans="6:6" ht="13" x14ac:dyDescent="0.15">
      <c r="F879" s="3"/>
    </row>
    <row r="880" spans="6:6" ht="13" x14ac:dyDescent="0.15">
      <c r="F880" s="3"/>
    </row>
    <row r="881" spans="6:6" ht="13" x14ac:dyDescent="0.15">
      <c r="F881" s="3"/>
    </row>
    <row r="882" spans="6:6" ht="13" x14ac:dyDescent="0.15">
      <c r="F882" s="3"/>
    </row>
    <row r="883" spans="6:6" ht="13" x14ac:dyDescent="0.15">
      <c r="F883" s="3"/>
    </row>
    <row r="884" spans="6:6" ht="13" x14ac:dyDescent="0.15">
      <c r="F884" s="3"/>
    </row>
    <row r="885" spans="6:6" ht="13" x14ac:dyDescent="0.15">
      <c r="F885" s="3"/>
    </row>
    <row r="886" spans="6:6" ht="13" x14ac:dyDescent="0.15">
      <c r="F886" s="3"/>
    </row>
    <row r="887" spans="6:6" ht="13" x14ac:dyDescent="0.15">
      <c r="F887" s="3"/>
    </row>
    <row r="888" spans="6:6" ht="13" x14ac:dyDescent="0.15">
      <c r="F888" s="3"/>
    </row>
    <row r="889" spans="6:6" ht="13" x14ac:dyDescent="0.15">
      <c r="F889" s="3"/>
    </row>
    <row r="890" spans="6:6" ht="13" x14ac:dyDescent="0.15">
      <c r="F890" s="3"/>
    </row>
    <row r="891" spans="6:6" ht="13" x14ac:dyDescent="0.15">
      <c r="F891" s="3"/>
    </row>
    <row r="892" spans="6:6" ht="13" x14ac:dyDescent="0.15">
      <c r="F892" s="3"/>
    </row>
    <row r="893" spans="6:6" ht="13" x14ac:dyDescent="0.15">
      <c r="F893" s="3"/>
    </row>
    <row r="894" spans="6:6" ht="13" x14ac:dyDescent="0.15">
      <c r="F894" s="3"/>
    </row>
    <row r="895" spans="6:6" ht="13" x14ac:dyDescent="0.15">
      <c r="F895" s="3"/>
    </row>
    <row r="896" spans="6:6" ht="13" x14ac:dyDescent="0.15">
      <c r="F896" s="3"/>
    </row>
    <row r="897" spans="6:6" ht="13" x14ac:dyDescent="0.15">
      <c r="F897" s="3"/>
    </row>
    <row r="898" spans="6:6" ht="13" x14ac:dyDescent="0.15">
      <c r="F898" s="3"/>
    </row>
    <row r="899" spans="6:6" ht="13" x14ac:dyDescent="0.15">
      <c r="F899" s="3"/>
    </row>
    <row r="900" spans="6:6" ht="13" x14ac:dyDescent="0.15">
      <c r="F900" s="3"/>
    </row>
    <row r="901" spans="6:6" ht="13" x14ac:dyDescent="0.15">
      <c r="F901" s="3"/>
    </row>
    <row r="902" spans="6:6" ht="13" x14ac:dyDescent="0.15">
      <c r="F902" s="3"/>
    </row>
    <row r="903" spans="6:6" ht="13" x14ac:dyDescent="0.15">
      <c r="F903" s="3"/>
    </row>
    <row r="904" spans="6:6" ht="13" x14ac:dyDescent="0.15">
      <c r="F904" s="3"/>
    </row>
    <row r="905" spans="6:6" ht="13" x14ac:dyDescent="0.15">
      <c r="F905" s="3"/>
    </row>
    <row r="906" spans="6:6" ht="13" x14ac:dyDescent="0.15">
      <c r="F906" s="3"/>
    </row>
    <row r="907" spans="6:6" ht="13" x14ac:dyDescent="0.15">
      <c r="F907" s="3"/>
    </row>
    <row r="908" spans="6:6" ht="13" x14ac:dyDescent="0.15">
      <c r="F908" s="3"/>
    </row>
    <row r="909" spans="6:6" ht="13" x14ac:dyDescent="0.15">
      <c r="F909" s="3"/>
    </row>
    <row r="910" spans="6:6" ht="13" x14ac:dyDescent="0.15">
      <c r="F910" s="3"/>
    </row>
    <row r="911" spans="6:6" ht="13" x14ac:dyDescent="0.15">
      <c r="F911" s="3"/>
    </row>
    <row r="912" spans="6:6" ht="13" x14ac:dyDescent="0.15">
      <c r="F912" s="3"/>
    </row>
    <row r="913" spans="6:6" ht="13" x14ac:dyDescent="0.15">
      <c r="F913" s="3"/>
    </row>
    <row r="914" spans="6:6" ht="13" x14ac:dyDescent="0.15">
      <c r="F914" s="3"/>
    </row>
    <row r="915" spans="6:6" ht="13" x14ac:dyDescent="0.15">
      <c r="F915" s="3"/>
    </row>
    <row r="916" spans="6:6" ht="13" x14ac:dyDescent="0.15">
      <c r="F916" s="3"/>
    </row>
    <row r="917" spans="6:6" ht="13" x14ac:dyDescent="0.15">
      <c r="F917" s="3"/>
    </row>
    <row r="918" spans="6:6" ht="13" x14ac:dyDescent="0.15">
      <c r="F918" s="3"/>
    </row>
    <row r="919" spans="6:6" ht="13" x14ac:dyDescent="0.15">
      <c r="F919" s="3"/>
    </row>
    <row r="920" spans="6:6" ht="13" x14ac:dyDescent="0.15">
      <c r="F920" s="3"/>
    </row>
    <row r="921" spans="6:6" ht="13" x14ac:dyDescent="0.15">
      <c r="F921" s="3"/>
    </row>
    <row r="922" spans="6:6" ht="13" x14ac:dyDescent="0.15">
      <c r="F922" s="3"/>
    </row>
    <row r="923" spans="6:6" ht="13" x14ac:dyDescent="0.15">
      <c r="F923" s="3"/>
    </row>
    <row r="924" spans="6:6" ht="13" x14ac:dyDescent="0.15">
      <c r="F924" s="3"/>
    </row>
    <row r="925" spans="6:6" ht="13" x14ac:dyDescent="0.15">
      <c r="F925" s="3"/>
    </row>
    <row r="926" spans="6:6" ht="13" x14ac:dyDescent="0.15">
      <c r="F926" s="3"/>
    </row>
    <row r="927" spans="6:6" ht="13" x14ac:dyDescent="0.15">
      <c r="F927" s="3"/>
    </row>
    <row r="928" spans="6:6" ht="13" x14ac:dyDescent="0.15">
      <c r="F928" s="3"/>
    </row>
    <row r="929" spans="6:6" ht="13" x14ac:dyDescent="0.15">
      <c r="F929" s="3"/>
    </row>
    <row r="930" spans="6:6" ht="13" x14ac:dyDescent="0.15">
      <c r="F930" s="3"/>
    </row>
    <row r="931" spans="6:6" ht="13" x14ac:dyDescent="0.15">
      <c r="F931" s="3"/>
    </row>
    <row r="932" spans="6:6" ht="13" x14ac:dyDescent="0.15">
      <c r="F932" s="3"/>
    </row>
    <row r="933" spans="6:6" ht="13" x14ac:dyDescent="0.15">
      <c r="F933" s="3"/>
    </row>
    <row r="934" spans="6:6" ht="13" x14ac:dyDescent="0.15">
      <c r="F934" s="3"/>
    </row>
    <row r="935" spans="6:6" ht="13" x14ac:dyDescent="0.15">
      <c r="F935" s="3"/>
    </row>
    <row r="936" spans="6:6" ht="13" x14ac:dyDescent="0.15">
      <c r="F936" s="3"/>
    </row>
    <row r="937" spans="6:6" ht="13" x14ac:dyDescent="0.15">
      <c r="F937" s="3"/>
    </row>
    <row r="938" spans="6:6" ht="13" x14ac:dyDescent="0.15">
      <c r="F938" s="3"/>
    </row>
    <row r="939" spans="6:6" ht="13" x14ac:dyDescent="0.15">
      <c r="F939" s="3"/>
    </row>
    <row r="940" spans="6:6" ht="13" x14ac:dyDescent="0.15">
      <c r="F940" s="3"/>
    </row>
    <row r="941" spans="6:6" ht="13" x14ac:dyDescent="0.15">
      <c r="F941" s="3"/>
    </row>
    <row r="942" spans="6:6" ht="13" x14ac:dyDescent="0.15">
      <c r="F942" s="3"/>
    </row>
    <row r="943" spans="6:6" ht="13" x14ac:dyDescent="0.15">
      <c r="F943" s="3"/>
    </row>
    <row r="944" spans="6:6" ht="13" x14ac:dyDescent="0.15">
      <c r="F944" s="3"/>
    </row>
    <row r="945" spans="6:6" ht="13" x14ac:dyDescent="0.15">
      <c r="F945" s="3"/>
    </row>
    <row r="946" spans="6:6" ht="13" x14ac:dyDescent="0.15">
      <c r="F946" s="3"/>
    </row>
    <row r="947" spans="6:6" ht="13" x14ac:dyDescent="0.15">
      <c r="F947" s="3"/>
    </row>
    <row r="948" spans="6:6" ht="13" x14ac:dyDescent="0.15">
      <c r="F948" s="3"/>
    </row>
    <row r="949" spans="6:6" ht="13" x14ac:dyDescent="0.15">
      <c r="F949" s="3"/>
    </row>
    <row r="950" spans="6:6" ht="13" x14ac:dyDescent="0.15">
      <c r="F950" s="3"/>
    </row>
    <row r="951" spans="6:6" ht="13" x14ac:dyDescent="0.15">
      <c r="F951" s="3"/>
    </row>
    <row r="952" spans="6:6" ht="13" x14ac:dyDescent="0.15">
      <c r="F952" s="3"/>
    </row>
    <row r="953" spans="6:6" ht="13" x14ac:dyDescent="0.15">
      <c r="F953" s="3"/>
    </row>
    <row r="954" spans="6:6" ht="13" x14ac:dyDescent="0.15">
      <c r="F954" s="3"/>
    </row>
    <row r="955" spans="6:6" ht="13" x14ac:dyDescent="0.15">
      <c r="F955" s="3"/>
    </row>
    <row r="956" spans="6:6" ht="13" x14ac:dyDescent="0.15">
      <c r="F956" s="3"/>
    </row>
    <row r="957" spans="6:6" ht="13" x14ac:dyDescent="0.15">
      <c r="F957" s="3"/>
    </row>
    <row r="958" spans="6:6" ht="13" x14ac:dyDescent="0.15">
      <c r="F958" s="3"/>
    </row>
    <row r="959" spans="6:6" ht="13" x14ac:dyDescent="0.15">
      <c r="F959" s="3"/>
    </row>
    <row r="960" spans="6:6" ht="13" x14ac:dyDescent="0.15">
      <c r="F960" s="3"/>
    </row>
    <row r="961" spans="6:6" ht="13" x14ac:dyDescent="0.15">
      <c r="F961" s="3"/>
    </row>
    <row r="962" spans="6:6" ht="13" x14ac:dyDescent="0.15">
      <c r="F962" s="3"/>
    </row>
    <row r="963" spans="6:6" ht="13" x14ac:dyDescent="0.15">
      <c r="F963" s="3"/>
    </row>
    <row r="964" spans="6:6" ht="13" x14ac:dyDescent="0.15">
      <c r="F964" s="3"/>
    </row>
    <row r="965" spans="6:6" ht="13" x14ac:dyDescent="0.15">
      <c r="F965" s="3"/>
    </row>
    <row r="966" spans="6:6" ht="13" x14ac:dyDescent="0.15">
      <c r="F966" s="3"/>
    </row>
    <row r="967" spans="6:6" ht="13" x14ac:dyDescent="0.15">
      <c r="F967" s="3"/>
    </row>
    <row r="968" spans="6:6" ht="13" x14ac:dyDescent="0.15">
      <c r="F968" s="3"/>
    </row>
    <row r="969" spans="6:6" ht="13" x14ac:dyDescent="0.15">
      <c r="F969" s="3"/>
    </row>
    <row r="970" spans="6:6" ht="13" x14ac:dyDescent="0.15">
      <c r="F970" s="3"/>
    </row>
    <row r="971" spans="6:6" ht="13" x14ac:dyDescent="0.15">
      <c r="F971" s="3"/>
    </row>
    <row r="972" spans="6:6" ht="13" x14ac:dyDescent="0.15">
      <c r="F972" s="3"/>
    </row>
    <row r="973" spans="6:6" ht="13" x14ac:dyDescent="0.15">
      <c r="F973" s="3"/>
    </row>
    <row r="974" spans="6:6" ht="13" x14ac:dyDescent="0.15">
      <c r="F974" s="3"/>
    </row>
    <row r="975" spans="6:6" ht="13" x14ac:dyDescent="0.15">
      <c r="F975" s="3"/>
    </row>
    <row r="976" spans="6:6" ht="13" x14ac:dyDescent="0.15">
      <c r="F976" s="3"/>
    </row>
    <row r="977" spans="6:6" ht="13" x14ac:dyDescent="0.15">
      <c r="F977" s="3"/>
    </row>
    <row r="978" spans="6:6" ht="13" x14ac:dyDescent="0.15">
      <c r="F978" s="3"/>
    </row>
    <row r="979" spans="6:6" ht="13" x14ac:dyDescent="0.15">
      <c r="F979" s="3"/>
    </row>
    <row r="980" spans="6:6" ht="13" x14ac:dyDescent="0.15">
      <c r="F980" s="3"/>
    </row>
    <row r="981" spans="6:6" ht="13" x14ac:dyDescent="0.15">
      <c r="F981" s="3"/>
    </row>
    <row r="982" spans="6:6" ht="13" x14ac:dyDescent="0.15">
      <c r="F982" s="3"/>
    </row>
    <row r="983" spans="6:6" ht="13" x14ac:dyDescent="0.15">
      <c r="F983" s="3"/>
    </row>
    <row r="984" spans="6:6" ht="13" x14ac:dyDescent="0.15">
      <c r="F984" s="3"/>
    </row>
    <row r="985" spans="6:6" ht="13" x14ac:dyDescent="0.15">
      <c r="F985" s="3"/>
    </row>
    <row r="986" spans="6:6" ht="13" x14ac:dyDescent="0.15">
      <c r="F986" s="3"/>
    </row>
    <row r="987" spans="6:6" ht="13" x14ac:dyDescent="0.15">
      <c r="F987" s="3"/>
    </row>
    <row r="988" spans="6:6" ht="13" x14ac:dyDescent="0.15">
      <c r="F988" s="3"/>
    </row>
    <row r="989" spans="6:6" ht="13" x14ac:dyDescent="0.15">
      <c r="F989" s="3"/>
    </row>
    <row r="990" spans="6:6" ht="13" x14ac:dyDescent="0.15">
      <c r="F990" s="3"/>
    </row>
    <row r="991" spans="6:6" ht="13" x14ac:dyDescent="0.15">
      <c r="F991" s="3"/>
    </row>
    <row r="992" spans="6:6" ht="13" x14ac:dyDescent="0.15">
      <c r="F992" s="3"/>
    </row>
    <row r="993" spans="6:6" ht="13" x14ac:dyDescent="0.15">
      <c r="F993" s="3"/>
    </row>
    <row r="994" spans="6:6" ht="13" x14ac:dyDescent="0.15">
      <c r="F994" s="3"/>
    </row>
    <row r="995" spans="6:6" ht="13" x14ac:dyDescent="0.15">
      <c r="F995" s="3"/>
    </row>
    <row r="996" spans="6:6" ht="13" x14ac:dyDescent="0.15">
      <c r="F996" s="3"/>
    </row>
    <row r="997" spans="6:6" ht="13" x14ac:dyDescent="0.15">
      <c r="F997" s="3"/>
    </row>
    <row r="998" spans="6:6" ht="13" x14ac:dyDescent="0.15">
      <c r="F998" s="3"/>
    </row>
    <row r="999" spans="6:6" ht="13" x14ac:dyDescent="0.15">
      <c r="F999" s="3"/>
    </row>
    <row r="1000" spans="6:6" ht="13" x14ac:dyDescent="0.15">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Codebook and Readme</vt:lpstr>
      <vt:lpstr>Closed Coding</vt:lpstr>
      <vt:lpstr>Closed Coding Analysis</vt:lpstr>
      <vt:lpstr>Open Coding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2021-12-02T19:08:13Z</dcterms:created>
  <dcterms:modified xsi:type="dcterms:W3CDTF">2021-12-02T19:08:13Z</dcterms:modified>
</cp:coreProperties>
</file>