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enryfielding/Documents/Google Drive/Salford Racing/2018 Season/Engineering/Admin/Order Forms/"/>
    </mc:Choice>
  </mc:AlternateContent>
  <bookViews>
    <workbookView xWindow="0" yWindow="0" windowWidth="25600" windowHeight="16000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B21" i="1"/>
  <c r="L21" i="1"/>
  <c r="B22" i="1"/>
  <c r="L22" i="1"/>
  <c r="B23" i="1"/>
  <c r="L23" i="1"/>
  <c r="B24" i="1"/>
  <c r="L24" i="1"/>
  <c r="B25" i="1"/>
  <c r="L25" i="1"/>
  <c r="B26" i="1"/>
  <c r="L26" i="1"/>
  <c r="B27" i="1"/>
  <c r="L27" i="1"/>
  <c r="L30" i="1"/>
  <c r="L32" i="1"/>
  <c r="M32" i="1"/>
</calcChain>
</file>

<file path=xl/sharedStrings.xml><?xml version="1.0" encoding="utf-8"?>
<sst xmlns="http://schemas.openxmlformats.org/spreadsheetml/2006/main" count="87" uniqueCount="77">
  <si>
    <t>REQUISITION NOTE / PURCHASE REQUEST FORM</t>
  </si>
  <si>
    <t>SUPPLIER EMAIL ADDRESS</t>
  </si>
  <si>
    <t>ADDITIONAL COMMENTS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</si>
  <si>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</si>
  <si>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t>(IF APPLICABLE)</t>
  </si>
  <si>
    <t>SUPPLIER NAME</t>
  </si>
  <si>
    <t>SUPPLIER TELEPHONE</t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</si>
  <si>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</si>
  <si>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t>SUPPLIER ADDRESS</t>
  </si>
  <si>
    <t>PROJECT/BUDGET CODE</t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</si>
  <si>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</si>
  <si>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</si>
  <si>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ITEM TYPE</t>
  </si>
  <si>
    <t>ITEM DESCRIPTION INCLUDING CATALOGUE NUMBER / TEXT TO BE INCLUDED ON PURCHASE ORDER</t>
  </si>
  <si>
    <t xml:space="preserve"> UNIT QUANTITY</t>
  </si>
  <si>
    <t>PRICE PER UNIT (excl VAT)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</si>
  <si>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</si>
  <si>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CARRIAGE</t>
  </si>
  <si>
    <t>REQUESTED BY</t>
  </si>
  <si>
    <t>DATE</t>
  </si>
  <si>
    <t>GRAND TOTAL (excl VAT)</t>
  </si>
  <si>
    <t>VAT (estimated)*</t>
  </si>
  <si>
    <t xml:space="preserve">DELIVER TO </t>
  </si>
  <si>
    <r>
      <t xml:space="preserve">AGRESSO DEL CODE </t>
    </r>
    <r>
      <rPr>
        <b/>
        <i/>
        <sz val="8"/>
        <color theme="1"/>
        <rFont val="Calibri"/>
        <family val="2"/>
        <scheme val="minor"/>
      </rPr>
      <t>(FINANCE ONLY)</t>
    </r>
  </si>
  <si>
    <t>GRAND TOTAL (incl VAT)</t>
  </si>
  <si>
    <t>*VAT ESTIMATED BASED ON 20% OF TOTAL ORDER. PLEASE OVERTYPE IF NECESSARY.</t>
  </si>
  <si>
    <t>IF VAT EXEMPT (I.E. FOR MEDICAL RESEARCH), PLEASE SUBMIT VAT EXEMPTION CERTIFICATE WITH ORDER.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</si>
  <si>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</si>
  <si>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>Requisition/purchase requests for existing University suppliers can be submitted to finance by email.</t>
  </si>
  <si>
    <t>*If purchase is to be made by credit card please submit a requisition note to finance which has been physically signed by the relevant budget holder, as it will not go through the electronic approval process on Agresso.</t>
  </si>
  <si>
    <t>*Credit card purchases are only permitted for one off purchases where it is not possible to procure through an existing University supplier via Purchase Order.  Please ask Finance if unsure.</t>
  </si>
  <si>
    <t>PLEASE SELECT THIS CELL AND CHOOSE APPROPRIATE DELIVERY OPTION FROM THE DROP DOWN LIST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</si>
  <si>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</si>
  <si>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</si>
  <si>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</si>
  <si>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</si>
  <si>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JH1 - Joule House</t>
  </si>
  <si>
    <t>PM1 - SOBE Delivery to School Office, Maxwell 4th Floor</t>
  </si>
  <si>
    <t>MW1 - Finance Office, Maxwell 725</t>
  </si>
  <si>
    <t>NOT APPLICABLE - services/goods being delivered directly to an external site</t>
  </si>
  <si>
    <t>-</t>
  </si>
  <si>
    <t>Books</t>
  </si>
  <si>
    <t>Consultancy</t>
  </si>
  <si>
    <t>Courier</t>
  </si>
  <si>
    <t>Equipment Maintenance</t>
  </si>
  <si>
    <t>Equipment Purchase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</si>
  <si>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</si>
  <si>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</si>
  <si>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</si>
  <si>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</si>
  <si>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</si>
  <si>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</si>
  <si>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</si>
  <si>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</si>
  <si>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</si>
  <si>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</si>
  <si>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</si>
  <si>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</si>
  <si>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</si>
  <si>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     http://www.demon-tweeks.co.uk/motorsport/brake-master-cylinders-reservoirs/wilwood-compact-integral-reservoir-master-cylinder</t>
    </r>
  </si>
  <si>
    <r>
      <t xml:space="preserve">Description:                     </t>
    </r>
    <r>
      <rPr>
        <sz val="11"/>
        <color theme="1"/>
        <rFont val="Calibri"/>
        <family val="2"/>
        <scheme val="minor"/>
      </rPr>
      <t>Wilwood Compact Integral Reservoir Master Cylinder 0.750" Bore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</si>
  <si>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
https://www.metals4u.co.uk/aluminium/c1/tube/c22/15.8mm-x-3.2mm-(-58-od-x-10swg-)/p3038</t>
    </r>
  </si>
  <si>
    <r>
      <t xml:space="preserve">Description:
</t>
    </r>
    <r>
      <rPr>
        <sz val="11"/>
        <color theme="1"/>
        <rFont val="Calibri"/>
        <family val="2"/>
        <scheme val="minor"/>
      </rPr>
      <t>Aluminium Tube dia. 15mm 6 METRES</t>
    </r>
  </si>
  <si>
    <r>
      <t xml:space="preserve">Order Code: </t>
    </r>
    <r>
      <rPr>
        <sz val="11"/>
        <color theme="1"/>
        <rFont val="Calibri"/>
        <family val="2"/>
        <scheme val="minor"/>
      </rPr>
      <t>474-5353               http://uk.rs-online.com/web/p/timing-belts/4745353/</t>
    </r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</si>
  <si>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 xml:space="preserve">Contitech Synchroflex, Timing Belt, 45 Teeth, 225mm Length X 10mm Width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</si>
  <si>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>474-5606                 http://uk.rs-online.com/web/p/timing-belts/4745606/</t>
    </r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</si>
  <si>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>Contitech Synchroflex, Timing Belt, 110 Teeth, 550mm Length X 10mm Width</t>
    </r>
  </si>
  <si>
    <r>
      <t xml:space="preserve">Order Code: </t>
    </r>
    <r>
      <rPr>
        <sz val="11"/>
        <color theme="1"/>
        <rFont val="Calibri"/>
        <family val="2"/>
        <scheme val="minor"/>
      </rPr>
      <t>474-6277                                   http://uk.rs-online.com/web/p/timing-belts/4746277/</t>
    </r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</si>
  <si>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>Contitech Synchroflex, Timing Belt, 150 Teeth, 750mm Length X 16mm Width</t>
    </r>
  </si>
  <si>
    <r>
      <t xml:space="preserve">Order Code: </t>
    </r>
    <r>
      <rPr>
        <sz val="11"/>
        <color theme="1"/>
        <rFont val="Calibri"/>
        <family val="2"/>
        <scheme val="minor"/>
      </rPr>
      <t>280-391                                     http://uk.rs-online.com/web/p/threaded-rods-studs/0280391/</t>
    </r>
  </si>
  <si>
    <r>
      <rPr>
        <b/>
        <sz val="11"/>
        <color theme="1"/>
        <rFont val="Calibri"/>
        <family val="2"/>
        <scheme val="minor"/>
      </rPr>
      <t xml:space="preserve">Description:                                    </t>
    </r>
    <r>
      <rPr>
        <sz val="11"/>
        <color theme="1"/>
        <rFont val="Calibri"/>
        <family val="2"/>
        <scheme val="minor"/>
      </rPr>
      <t xml:space="preserve">RS Pro Plain Stainless Steel Threaded Rod, M6, 1000mm    (Pack of 5)
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</si>
  <si>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206-8339                                  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http://uk.rs-online.com/web/p/ball-bearings/2068339/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</si>
  <si>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NSK-RHP Deep Groove Ball Bearing KLNJ1/4 6.35mm I.D, 19.04mm O.D</t>
    </r>
  </si>
  <si>
    <r>
      <t xml:space="preserve">Order Code: </t>
    </r>
    <r>
      <rPr>
        <sz val="11"/>
        <color theme="1"/>
        <rFont val="Calibri"/>
        <family val="2"/>
        <scheme val="minor"/>
      </rPr>
      <t>764-3506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http://uk.rs-online.com/web/p/ball-bearings/7643506/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</si>
  <si>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SKF Metal Deep Groove Ball Bearing 6216 80mm I.D, 140mm O.D</t>
    </r>
  </si>
  <si>
    <r>
      <t xml:space="preserve">Order Code: </t>
    </r>
    <r>
      <rPr>
        <sz val="11"/>
        <color theme="1"/>
        <rFont val="Calibri"/>
        <family val="2"/>
        <scheme val="minor"/>
      </rPr>
      <t>124-5506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http://uk.rs-online.com/web/p/processor-microcontroller-development-kits/1245506/?origin=PSF_431027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</si>
  <si>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New Adafruit Trinket - Mini Micro 5V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</si>
</sst>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i/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5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5" xfId="0" applyFont="1" applyFill="1" applyBorder="1" applyAlignment="1" applyProtection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3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3" borderId="1" xfId="0" applyFont="1" applyFill="1" applyBorder="1" applyAlignment="1" applyProtection="1">
      <alignment horizontal="center" vertical="top" wrapText="1"/>
    </xf>
    <xf numFmtId="0" fontId="9" fillId="0" borderId="0" xfId="0" applyFont="1" applyProtection="1">
      <protection hidden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3" borderId="1" xfId="0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 applyProtection="1">
      <alignment horizontal="right" vertical="center"/>
    </xf>
    <xf numFmtId="0" fontId="3" fillId="0" borderId="11" xfId="0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center"/>
    </xf>
    <xf numFmtId="49" fontId="15" fillId="0" borderId="1" xfId="1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left" wrapText="1"/>
    </xf>
    <xf numFmtId="0" fontId="14" fillId="0" borderId="0" xfId="0" applyNumberFormat="1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center" wrapText="1"/>
    </xf>
    <xf numFmtId="0" fontId="1" fillId="3" borderId="7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2" borderId="4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49" fontId="0" fillId="0" borderId="2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7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0" fillId="0" borderId="2" xfId="0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164" fontId="0" fillId="0" borderId="8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S42"/>
  <sheetViews>
    <sheetView showGridLines="0" tabSelected="1" zoomScale="115" zoomScaleNormal="115" workbookViewId="0">
      <selection activeCell="Q5" sqref="Q5"/>
    </sheetView>
  </sheetViews>
  <sheetFormatPr baseColWidth="10" defaultColWidth="8.83203125" defaultRowHeight="15" x14ac:dyDescent="0.2"/>
  <cols>
    <col min="1" max="1" width="2" customWidth="1"/>
    <col min="2" max="2" width="11.5" style="7" customWidth="1"/>
    <col min="3" max="4" width="13.6640625" style="7" customWidth="1"/>
    <col min="5" max="5" width="1.6640625" style="7" customWidth="1"/>
    <col min="6" max="6" width="35.6640625" customWidth="1"/>
    <col min="7" max="7" width="1.6640625" style="7" customWidth="1"/>
    <col min="8" max="8" width="29.6640625" customWidth="1"/>
    <col min="9" max="9" width="1.6640625" customWidth="1"/>
    <col min="10" max="12" width="11.5" customWidth="1"/>
  </cols>
  <sheetData>
    <row r="1" spans="2:19" s="1" customForma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1" customFormat="1" ht="15" customHeight="1" x14ac:dyDescent="0.2">
      <c r="B2" s="46" t="s">
        <v>0</v>
      </c>
      <c r="C2" s="46"/>
      <c r="D2" s="46"/>
      <c r="E2" s="7"/>
      <c r="F2" s="4" t="s">
        <v>1</v>
      </c>
      <c r="G2" s="7"/>
      <c r="H2" s="21" t="s">
        <v>2</v>
      </c>
      <c r="I2" s="7"/>
      <c r="J2" s="49" t="s">
        <v>3</v>
      </c>
      <c r="K2" s="50"/>
      <c r="L2" s="51"/>
      <c r="M2" s="7"/>
      <c r="N2" s="7"/>
      <c r="O2" s="7"/>
      <c r="P2" s="7"/>
      <c r="Q2" s="7"/>
      <c r="R2" s="7"/>
      <c r="S2" s="7"/>
    </row>
    <row r="3" spans="2:19" ht="15" customHeight="1" x14ac:dyDescent="0.2">
      <c r="B3" s="46"/>
      <c r="C3" s="46"/>
      <c r="D3" s="46"/>
      <c r="F3" s="43"/>
      <c r="H3" s="22" t="s">
        <v>4</v>
      </c>
      <c r="I3" s="7"/>
      <c r="J3" s="52"/>
      <c r="K3" s="53"/>
      <c r="L3" s="54"/>
      <c r="M3" s="7"/>
      <c r="N3" s="7"/>
      <c r="O3" s="7"/>
      <c r="P3" s="7"/>
      <c r="Q3" s="7"/>
      <c r="R3" s="7"/>
      <c r="S3" s="7"/>
    </row>
    <row r="4" spans="2:19" ht="7.5" customHeight="1" x14ac:dyDescent="0.2">
      <c r="F4" s="7"/>
      <c r="H4" s="30"/>
      <c r="I4" s="7"/>
      <c r="J4" s="19"/>
      <c r="K4" s="19"/>
      <c r="L4" s="19"/>
      <c r="M4" s="70"/>
      <c r="N4" s="71"/>
      <c r="O4" s="71"/>
      <c r="P4" s="7"/>
      <c r="Q4" s="7"/>
      <c r="R4" s="7"/>
      <c r="S4" s="7"/>
    </row>
    <row r="5" spans="2:19" s="1" customFormat="1" ht="15" customHeight="1" x14ac:dyDescent="0.2">
      <c r="B5" s="79" t="s">
        <v>5</v>
      </c>
      <c r="C5" s="80"/>
      <c r="D5" s="81"/>
      <c r="E5" s="7"/>
      <c r="F5" s="4" t="s">
        <v>6</v>
      </c>
      <c r="G5" s="7"/>
      <c r="H5" s="31"/>
      <c r="I5" s="7"/>
      <c r="J5" s="49" t="s">
        <v>7</v>
      </c>
      <c r="K5" s="50"/>
      <c r="L5" s="51"/>
      <c r="M5" s="7"/>
      <c r="N5" s="7"/>
      <c r="O5" s="7"/>
      <c r="P5" s="7"/>
      <c r="Q5" s="7"/>
      <c r="R5" s="7"/>
      <c r="S5" s="7"/>
    </row>
    <row r="6" spans="2:19" x14ac:dyDescent="0.2">
      <c r="B6" s="82"/>
      <c r="C6" s="83"/>
      <c r="D6" s="84"/>
      <c r="F6" s="44"/>
      <c r="H6" s="31"/>
      <c r="I6" s="7"/>
      <c r="J6" s="52"/>
      <c r="K6" s="53"/>
      <c r="L6" s="54"/>
      <c r="M6" s="7"/>
      <c r="N6" s="7"/>
      <c r="O6" s="7"/>
      <c r="P6" s="7"/>
      <c r="Q6" s="7"/>
      <c r="R6" s="7"/>
      <c r="S6" s="7"/>
    </row>
    <row r="7" spans="2:19" ht="7.5" customHeight="1" x14ac:dyDescent="0.2">
      <c r="C7" s="26"/>
      <c r="D7" s="26"/>
      <c r="F7" s="7"/>
      <c r="H7" s="31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2:19" s="1" customFormat="1" ht="15" customHeight="1" x14ac:dyDescent="0.2">
      <c r="B8" s="79" t="s">
        <v>8</v>
      </c>
      <c r="C8" s="80"/>
      <c r="D8" s="81"/>
      <c r="E8" s="2"/>
      <c r="F8" s="4" t="s">
        <v>9</v>
      </c>
      <c r="G8" s="7"/>
      <c r="H8" s="31"/>
      <c r="I8" s="2"/>
      <c r="J8" s="49" t="s">
        <v>10</v>
      </c>
      <c r="K8" s="50"/>
      <c r="L8" s="51"/>
      <c r="M8" s="7"/>
      <c r="N8" s="7"/>
      <c r="O8" s="7"/>
      <c r="P8" s="7"/>
      <c r="Q8" s="7"/>
      <c r="R8" s="7"/>
      <c r="S8" s="7"/>
    </row>
    <row r="9" spans="2:19" x14ac:dyDescent="0.2">
      <c r="B9" s="82"/>
      <c r="C9" s="83"/>
      <c r="D9" s="84"/>
      <c r="F9" s="44"/>
      <c r="H9" s="32"/>
      <c r="I9" s="7"/>
      <c r="J9" s="52"/>
      <c r="K9" s="53"/>
      <c r="L9" s="54"/>
      <c r="M9" s="7"/>
      <c r="N9" s="7"/>
      <c r="O9" s="7"/>
      <c r="P9" s="7"/>
      <c r="Q9" s="7"/>
      <c r="R9" s="7"/>
      <c r="S9" s="7"/>
    </row>
    <row r="10" spans="2:19" ht="7.5" customHeight="1" x14ac:dyDescent="0.2"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2:19" ht="43.5" customHeight="1" x14ac:dyDescent="0.2">
      <c r="B11" s="28" t="s">
        <v>11</v>
      </c>
      <c r="C11" s="75" t="s">
        <v>12</v>
      </c>
      <c r="D11" s="75"/>
      <c r="E11" s="27"/>
      <c r="F11" s="72" t="s">
        <v>13</v>
      </c>
      <c r="G11" s="73"/>
      <c r="H11" s="74"/>
      <c r="I11" s="27"/>
      <c r="J11" s="45" t="s">
        <v>14</v>
      </c>
      <c r="K11" s="45" t="s">
        <v>15</v>
      </c>
      <c r="L11" s="45" t="s">
        <v>16</v>
      </c>
      <c r="M11" s="7"/>
      <c r="N11" s="7"/>
      <c r="O11" s="7"/>
      <c r="P11" s="7"/>
      <c r="Q11" s="7"/>
      <c r="R11" s="7"/>
      <c r="S11" s="7"/>
    </row>
    <row r="12" spans="2:19" ht="60" x14ac:dyDescent="0.2">
      <c r="B12" s="85"/>
      <c r="C12" s="86" t="s">
        <v>45</v>
      </c>
      <c r="D12" s="87"/>
      <c r="E12" s="15"/>
      <c r="F12" s="88" t="s">
        <v>59</v>
      </c>
      <c r="G12" s="24"/>
      <c r="H12" s="89" t="s">
        <v>60</v>
      </c>
      <c r="I12" s="15"/>
      <c r="J12" s="14">
        <v>2</v>
      </c>
      <c r="K12" s="3">
        <v>37.24</v>
      </c>
      <c r="L12" s="17">
        <f t="shared" ref="L12:L20" si="0">J12*K12</f>
        <v>74.48</v>
      </c>
      <c r="M12" s="7"/>
      <c r="N12" s="7"/>
      <c r="O12" s="7"/>
      <c r="P12" s="7"/>
      <c r="Q12" s="7"/>
      <c r="R12" s="7"/>
      <c r="S12" s="7"/>
    </row>
    <row r="13" spans="2:19" ht="60" x14ac:dyDescent="0.2">
      <c r="B13" s="85"/>
      <c r="C13" s="86" t="s">
        <v>45</v>
      </c>
      <c r="D13" s="87"/>
      <c r="E13" s="15"/>
      <c r="F13" s="88" t="s">
        <v>61</v>
      </c>
      <c r="G13" s="24"/>
      <c r="H13" s="89" t="s">
        <v>62</v>
      </c>
      <c r="I13" s="15"/>
      <c r="J13" s="14">
        <v>1</v>
      </c>
      <c r="K13" s="3">
        <v>6.19</v>
      </c>
      <c r="L13" s="17">
        <f t="shared" si="0"/>
        <v>6.19</v>
      </c>
      <c r="M13" s="7"/>
      <c r="N13" s="7"/>
      <c r="O13" s="7"/>
      <c r="P13" s="7"/>
      <c r="Q13" s="7"/>
      <c r="R13" s="29"/>
      <c r="S13" s="29"/>
    </row>
    <row r="14" spans="2:19" ht="60" x14ac:dyDescent="0.2">
      <c r="B14" s="85"/>
      <c r="C14" s="86" t="s">
        <v>45</v>
      </c>
      <c r="D14" s="87"/>
      <c r="E14" s="15"/>
      <c r="F14" s="90" t="s">
        <v>63</v>
      </c>
      <c r="G14" s="24"/>
      <c r="H14" s="91" t="s">
        <v>64</v>
      </c>
      <c r="I14" s="15"/>
      <c r="J14" s="14">
        <v>4</v>
      </c>
      <c r="K14" s="3">
        <v>6.56</v>
      </c>
      <c r="L14" s="17">
        <f t="shared" si="0"/>
        <v>26.24</v>
      </c>
      <c r="M14" s="7"/>
      <c r="N14" s="7"/>
      <c r="O14" s="7"/>
      <c r="P14" s="7"/>
      <c r="Q14" s="7"/>
      <c r="R14" s="29"/>
      <c r="S14" s="29"/>
    </row>
    <row r="15" spans="2:19" ht="45" x14ac:dyDescent="0.2">
      <c r="B15" s="85"/>
      <c r="C15" s="86" t="s">
        <v>45</v>
      </c>
      <c r="D15" s="87"/>
      <c r="E15" s="15"/>
      <c r="F15" s="88" t="s">
        <v>65</v>
      </c>
      <c r="G15" s="24"/>
      <c r="H15" s="91" t="s">
        <v>66</v>
      </c>
      <c r="I15" s="15"/>
      <c r="J15" s="14">
        <v>1</v>
      </c>
      <c r="K15" s="3">
        <v>8.68</v>
      </c>
      <c r="L15" s="17">
        <f t="shared" si="0"/>
        <v>8.68</v>
      </c>
      <c r="M15" s="7"/>
      <c r="N15" s="7"/>
      <c r="O15" s="7"/>
      <c r="P15" s="7"/>
      <c r="Q15" s="7"/>
      <c r="R15" s="29"/>
      <c r="S15" s="29"/>
    </row>
    <row r="16" spans="2:19" ht="45" x14ac:dyDescent="0.2">
      <c r="B16" s="85"/>
      <c r="C16" s="86" t="s">
        <v>45</v>
      </c>
      <c r="D16" s="87"/>
      <c r="E16" s="15"/>
      <c r="F16" s="90" t="s">
        <v>67</v>
      </c>
      <c r="G16" s="24"/>
      <c r="H16" s="91" t="s">
        <v>68</v>
      </c>
      <c r="I16" s="15"/>
      <c r="J16" s="14">
        <v>1</v>
      </c>
      <c r="K16" s="92">
        <v>17.260000000000002</v>
      </c>
      <c r="L16" s="17">
        <f t="shared" si="0"/>
        <v>17.260000000000002</v>
      </c>
      <c r="M16" s="7"/>
      <c r="N16" s="7"/>
      <c r="O16" s="7"/>
      <c r="P16" s="7"/>
      <c r="Q16" s="7"/>
      <c r="R16" s="29"/>
      <c r="S16" s="29"/>
    </row>
    <row r="17" spans="2:19" ht="60" x14ac:dyDescent="0.2">
      <c r="B17" s="85"/>
      <c r="C17" s="86" t="s">
        <v>45</v>
      </c>
      <c r="D17" s="87"/>
      <c r="E17" s="15"/>
      <c r="F17" s="90" t="s">
        <v>69</v>
      </c>
      <c r="G17" s="24"/>
      <c r="H17" s="91" t="s">
        <v>70</v>
      </c>
      <c r="I17" s="15"/>
      <c r="J17" s="14">
        <v>1</v>
      </c>
      <c r="K17" s="3">
        <v>16.489999999999998</v>
      </c>
      <c r="L17" s="17">
        <f t="shared" si="0"/>
        <v>16.489999999999998</v>
      </c>
      <c r="M17" s="7"/>
      <c r="N17" s="7"/>
      <c r="O17" s="7"/>
      <c r="P17" s="7"/>
      <c r="Q17" s="7"/>
      <c r="R17" s="29"/>
      <c r="S17" s="29"/>
    </row>
    <row r="18" spans="2:19" ht="45" x14ac:dyDescent="0.2">
      <c r="B18" s="85"/>
      <c r="C18" s="86" t="s">
        <v>45</v>
      </c>
      <c r="D18" s="87"/>
      <c r="E18" s="15"/>
      <c r="F18" s="90" t="s">
        <v>71</v>
      </c>
      <c r="G18" s="24"/>
      <c r="H18" s="91" t="s">
        <v>72</v>
      </c>
      <c r="I18" s="15"/>
      <c r="J18" s="14">
        <v>22</v>
      </c>
      <c r="K18" s="3">
        <v>7.54</v>
      </c>
      <c r="L18" s="17">
        <f t="shared" si="0"/>
        <v>165.88</v>
      </c>
      <c r="M18" s="7"/>
      <c r="N18" s="7"/>
      <c r="O18" s="7"/>
      <c r="P18" s="7"/>
      <c r="Q18" s="7"/>
      <c r="R18" s="29"/>
      <c r="S18" s="29"/>
    </row>
    <row r="19" spans="2:19" ht="45" x14ac:dyDescent="0.2">
      <c r="B19" s="85"/>
      <c r="C19" s="86" t="s">
        <v>45</v>
      </c>
      <c r="D19" s="87"/>
      <c r="E19" s="15"/>
      <c r="F19" s="90" t="s">
        <v>73</v>
      </c>
      <c r="G19" s="24"/>
      <c r="H19" s="91" t="s">
        <v>74</v>
      </c>
      <c r="I19" s="15"/>
      <c r="J19" s="14">
        <v>2</v>
      </c>
      <c r="K19" s="3">
        <v>63.82</v>
      </c>
      <c r="L19" s="17">
        <f t="shared" si="0"/>
        <v>127.64</v>
      </c>
      <c r="M19" s="7"/>
      <c r="N19" s="7"/>
      <c r="O19" s="7"/>
      <c r="P19" s="7"/>
      <c r="Q19" s="7"/>
      <c r="R19" s="29"/>
      <c r="S19" s="29"/>
    </row>
    <row r="20" spans="2:19" ht="60" x14ac:dyDescent="0.2">
      <c r="B20" s="85"/>
      <c r="C20" s="86" t="s">
        <v>45</v>
      </c>
      <c r="D20" s="87"/>
      <c r="E20" s="15"/>
      <c r="F20" s="90" t="s">
        <v>75</v>
      </c>
      <c r="G20" s="24"/>
      <c r="H20" s="91" t="s">
        <v>76</v>
      </c>
      <c r="I20" s="15"/>
      <c r="J20" s="14">
        <v>6</v>
      </c>
      <c r="K20" s="3">
        <v>5.19</v>
      </c>
      <c r="L20" s="17">
        <f t="shared" si="0"/>
        <v>31.14</v>
      </c>
      <c r="M20" s="7"/>
      <c r="N20" s="7"/>
      <c r="O20" s="7"/>
      <c r="P20" s="7"/>
      <c r="Q20" s="7"/>
      <c r="R20" s="29"/>
      <c r="S20" s="29"/>
    </row>
    <row r="21" spans="2:19" x14ac:dyDescent="0.2">
      <c r="B21" s="14" t="str">
        <f>IF(C21="","",VLOOKUP(C21,'Account Codes'!A:B,2,FALSE))</f>
        <v/>
      </c>
      <c r="C21" s="55"/>
      <c r="D21" s="56"/>
      <c r="E21" s="15"/>
      <c r="F21" s="23"/>
      <c r="G21" s="24"/>
      <c r="H21" s="25"/>
      <c r="I21" s="15"/>
      <c r="J21" s="14"/>
      <c r="K21" s="3"/>
      <c r="L21" s="17">
        <f t="shared" ref="L13:L27" si="1">J21*K21</f>
        <v>0</v>
      </c>
      <c r="M21" s="7"/>
      <c r="N21" s="7"/>
      <c r="O21" s="7"/>
      <c r="P21" s="7"/>
      <c r="Q21" s="7"/>
      <c r="R21" s="29"/>
      <c r="S21" s="29"/>
    </row>
    <row r="22" spans="2:19" x14ac:dyDescent="0.2">
      <c r="B22" s="14" t="str">
        <f>IF(C22="","",VLOOKUP(C22,'Account Codes'!A:B,2,FALSE))</f>
        <v/>
      </c>
      <c r="C22" s="55"/>
      <c r="D22" s="56"/>
      <c r="E22" s="15"/>
      <c r="F22" s="23"/>
      <c r="G22" s="24"/>
      <c r="H22" s="25"/>
      <c r="I22" s="15"/>
      <c r="J22" s="14"/>
      <c r="K22" s="3"/>
      <c r="L22" s="17">
        <f t="shared" si="1"/>
        <v>0</v>
      </c>
      <c r="M22" s="7"/>
      <c r="N22" s="7"/>
      <c r="O22" s="7"/>
      <c r="P22" s="7"/>
      <c r="Q22" s="7"/>
      <c r="R22" s="29"/>
      <c r="S22" s="29"/>
    </row>
    <row r="23" spans="2:19" x14ac:dyDescent="0.2">
      <c r="B23" s="14" t="str">
        <f>IF(C23="","",VLOOKUP(C23,'Account Codes'!A:B,2,FALSE))</f>
        <v/>
      </c>
      <c r="C23" s="55"/>
      <c r="D23" s="56"/>
      <c r="E23" s="15"/>
      <c r="F23" s="23"/>
      <c r="G23" s="24"/>
      <c r="H23" s="25"/>
      <c r="I23" s="15"/>
      <c r="J23" s="14"/>
      <c r="K23" s="3"/>
      <c r="L23" s="17">
        <f t="shared" si="1"/>
        <v>0</v>
      </c>
      <c r="M23" s="7"/>
      <c r="N23" s="7"/>
      <c r="O23" s="7"/>
      <c r="P23" s="7"/>
      <c r="Q23" s="7"/>
      <c r="R23" s="29"/>
      <c r="S23" s="29"/>
    </row>
    <row r="24" spans="2:19" x14ac:dyDescent="0.2">
      <c r="B24" s="14" t="str">
        <f>IF(C24="","",VLOOKUP(C24,'Account Codes'!A:B,2,FALSE))</f>
        <v/>
      </c>
      <c r="C24" s="55"/>
      <c r="D24" s="56"/>
      <c r="E24" s="15"/>
      <c r="F24" s="23"/>
      <c r="G24" s="24"/>
      <c r="H24" s="25"/>
      <c r="I24" s="15"/>
      <c r="J24" s="14"/>
      <c r="K24" s="3"/>
      <c r="L24" s="17">
        <f t="shared" si="1"/>
        <v>0</v>
      </c>
      <c r="M24" s="7"/>
      <c r="N24" s="7"/>
      <c r="O24" s="7"/>
      <c r="P24" s="7"/>
      <c r="Q24" s="7"/>
      <c r="R24" s="29"/>
      <c r="S24" s="29"/>
    </row>
    <row r="25" spans="2:19" x14ac:dyDescent="0.2">
      <c r="B25" s="14" t="str">
        <f>IF(C25="","",VLOOKUP(C25,'Account Codes'!A:B,2,FALSE))</f>
        <v/>
      </c>
      <c r="C25" s="55"/>
      <c r="D25" s="56"/>
      <c r="E25" s="15"/>
      <c r="F25" s="23"/>
      <c r="G25" s="24"/>
      <c r="H25" s="25"/>
      <c r="I25" s="15"/>
      <c r="J25" s="14"/>
      <c r="K25" s="3"/>
      <c r="L25" s="17">
        <f t="shared" si="1"/>
        <v>0</v>
      </c>
      <c r="M25" s="7"/>
      <c r="N25" s="7"/>
      <c r="O25" s="7"/>
      <c r="P25" s="7"/>
      <c r="Q25" s="7"/>
      <c r="R25" s="29"/>
      <c r="S25" s="29"/>
    </row>
    <row r="26" spans="2:19" x14ac:dyDescent="0.2">
      <c r="B26" s="14" t="str">
        <f>IF(C26="","",VLOOKUP(C26,'Account Codes'!A:B,2,FALSE))</f>
        <v/>
      </c>
      <c r="C26" s="55"/>
      <c r="D26" s="56"/>
      <c r="E26" s="15"/>
      <c r="F26" s="23"/>
      <c r="G26" s="24"/>
      <c r="H26" s="25"/>
      <c r="I26" s="15"/>
      <c r="J26" s="14"/>
      <c r="K26" s="3"/>
      <c r="L26" s="17">
        <f t="shared" si="1"/>
        <v>0</v>
      </c>
      <c r="M26" s="7"/>
      <c r="N26" s="7"/>
      <c r="O26" s="7"/>
      <c r="P26" s="7"/>
      <c r="Q26" s="7"/>
      <c r="R26" s="29"/>
      <c r="S26" s="29"/>
    </row>
    <row r="27" spans="2:19" x14ac:dyDescent="0.2">
      <c r="B27" s="14" t="str">
        <f>IF(C27="","",VLOOKUP(C27,'Account Codes'!A:B,2,FALSE))</f>
        <v/>
      </c>
      <c r="C27" s="55"/>
      <c r="D27" s="56"/>
      <c r="E27" s="15"/>
      <c r="F27" s="23"/>
      <c r="G27" s="24"/>
      <c r="H27" s="25"/>
      <c r="I27" s="15"/>
      <c r="J27" s="14"/>
      <c r="K27" s="3"/>
      <c r="L27" s="17">
        <f t="shared" si="1"/>
        <v>0</v>
      </c>
      <c r="M27" s="7"/>
      <c r="N27" s="7"/>
      <c r="O27" s="7"/>
      <c r="P27" s="7"/>
      <c r="Q27" s="7"/>
      <c r="R27" s="29"/>
      <c r="S27" s="29"/>
    </row>
    <row r="28" spans="2:19" x14ac:dyDescent="0.2">
      <c r="F28" s="7"/>
      <c r="H28" s="7"/>
      <c r="I28" s="7"/>
      <c r="J28" s="7"/>
      <c r="K28" s="5" t="s">
        <v>17</v>
      </c>
      <c r="L28" s="17"/>
      <c r="M28" s="7"/>
      <c r="N28" s="7"/>
      <c r="O28" s="7"/>
      <c r="P28" s="7"/>
      <c r="Q28" s="7"/>
      <c r="R28" s="7"/>
      <c r="S28" s="7"/>
    </row>
    <row r="29" spans="2:19" x14ac:dyDescent="0.2">
      <c r="B29" s="57" t="s">
        <v>18</v>
      </c>
      <c r="C29" s="58"/>
      <c r="D29" s="58"/>
      <c r="E29" s="58"/>
      <c r="F29" s="59"/>
      <c r="H29" s="4" t="s">
        <v>19</v>
      </c>
      <c r="I29" s="7"/>
      <c r="J29" s="7"/>
      <c r="K29" s="7"/>
      <c r="L29" s="18"/>
      <c r="M29" s="7"/>
      <c r="N29" s="7"/>
      <c r="O29" s="7"/>
      <c r="P29" s="7"/>
      <c r="Q29" s="7"/>
      <c r="R29" s="7"/>
      <c r="S29" s="7"/>
    </row>
    <row r="30" spans="2:19" x14ac:dyDescent="0.2">
      <c r="B30" s="76"/>
      <c r="C30" s="77"/>
      <c r="D30" s="77"/>
      <c r="E30" s="77"/>
      <c r="F30" s="78"/>
      <c r="H30" s="16"/>
      <c r="I30" s="7"/>
      <c r="J30" s="9"/>
      <c r="K30" s="10" t="s">
        <v>20</v>
      </c>
      <c r="L30" s="17">
        <f>SUM(L12:L28)</f>
        <v>474</v>
      </c>
      <c r="M30" s="7"/>
      <c r="N30" s="7"/>
      <c r="O30" s="7"/>
      <c r="P30" s="7"/>
      <c r="Q30" s="7"/>
      <c r="R30" s="7"/>
      <c r="S30" s="7"/>
    </row>
    <row r="31" spans="2:19" x14ac:dyDescent="0.2">
      <c r="F31" s="7"/>
      <c r="H31" s="7"/>
      <c r="I31" s="7"/>
      <c r="J31" s="8"/>
      <c r="K31" s="11" t="s">
        <v>21</v>
      </c>
      <c r="L31" s="17">
        <v>0</v>
      </c>
      <c r="M31" s="7"/>
      <c r="N31" s="7"/>
      <c r="O31" s="7"/>
      <c r="P31" s="7"/>
      <c r="Q31" s="7"/>
      <c r="R31" s="7"/>
      <c r="S31" s="7"/>
    </row>
    <row r="32" spans="2:19" ht="15" customHeight="1" x14ac:dyDescent="0.2">
      <c r="B32" s="64" t="s">
        <v>22</v>
      </c>
      <c r="C32" s="65"/>
      <c r="D32" s="65"/>
      <c r="E32" s="65"/>
      <c r="F32" s="66"/>
      <c r="H32" s="33" t="s">
        <v>23</v>
      </c>
      <c r="I32" s="7"/>
      <c r="J32" s="40"/>
      <c r="K32" s="41" t="s">
        <v>24</v>
      </c>
      <c r="L32" s="17">
        <f>L30+L31</f>
        <v>474</v>
      </c>
      <c r="M32" s="13" t="str">
        <f>IF(L32&gt;49999,"HAS TENDER PROCESS BEEN COMPLETED, IF NOT PLEASE CONSULT FINANCE BEFORE SENDING REQUEST",IF(L32&gt;4999,"PLEASE SEND ELECTRONIC COPIES OF 3 QUOTES WITH THIS REQUEST AS PER PURCHASING GUIDELINES IN NOTES",IF(L32&gt;999,"PLEASE SEND ELECTRONIC COPY OF QUOTE WITH THIS REQUEST, AS PER PURCHASING GUIDLINES IN NOTES"," ")))</f>
        <v xml:space="preserve"> </v>
      </c>
      <c r="N32" s="7"/>
      <c r="O32" s="7"/>
      <c r="P32" s="7"/>
      <c r="Q32" s="7"/>
      <c r="R32" s="7"/>
      <c r="S32" s="7"/>
    </row>
    <row r="33" spans="2:13" s="7" customFormat="1" ht="15" customHeight="1" x14ac:dyDescent="0.2">
      <c r="B33" s="67"/>
      <c r="C33" s="68"/>
      <c r="D33" s="68"/>
      <c r="E33" s="68"/>
      <c r="F33" s="69"/>
      <c r="H33" s="42"/>
      <c r="K33" s="37"/>
      <c r="L33" s="39"/>
      <c r="M33" s="13"/>
    </row>
    <row r="34" spans="2:13" s="7" customFormat="1" ht="15" customHeight="1" x14ac:dyDescent="0.2">
      <c r="B34" s="63"/>
      <c r="C34" s="63"/>
      <c r="D34" s="63"/>
      <c r="E34" s="20"/>
      <c r="F34" s="6"/>
      <c r="H34" s="6"/>
      <c r="J34" s="36"/>
      <c r="K34" s="37"/>
      <c r="L34" s="38" t="s">
        <v>25</v>
      </c>
      <c r="M34" s="13"/>
    </row>
    <row r="35" spans="2:13" s="7" customFormat="1" ht="15" customHeight="1" x14ac:dyDescent="0.2">
      <c r="B35" s="63"/>
      <c r="C35" s="63"/>
      <c r="D35" s="63"/>
      <c r="E35" s="20"/>
      <c r="F35" s="6"/>
      <c r="H35" s="6"/>
      <c r="J35" s="36"/>
      <c r="K35" s="37"/>
      <c r="L35" s="12" t="s">
        <v>26</v>
      </c>
      <c r="M35" s="13"/>
    </row>
    <row r="36" spans="2:13" x14ac:dyDescent="0.2">
      <c r="B36" s="57" t="s">
        <v>27</v>
      </c>
      <c r="C36" s="58"/>
      <c r="D36" s="58"/>
      <c r="E36" s="58"/>
      <c r="F36" s="59"/>
      <c r="H36" s="4" t="s">
        <v>19</v>
      </c>
      <c r="I36" s="7"/>
      <c r="J36" s="7"/>
      <c r="K36" s="7"/>
      <c r="L36" s="7"/>
      <c r="M36" s="7"/>
    </row>
    <row r="37" spans="2:13" ht="29.25" customHeight="1" x14ac:dyDescent="0.2">
      <c r="B37" s="60"/>
      <c r="C37" s="61"/>
      <c r="D37" s="61"/>
      <c r="E37" s="61"/>
      <c r="F37" s="62"/>
      <c r="H37" s="16"/>
      <c r="I37" s="7"/>
      <c r="J37" s="7"/>
      <c r="K37" s="7"/>
      <c r="L37" s="7"/>
      <c r="M37" s="7"/>
    </row>
    <row r="39" spans="2:13" x14ac:dyDescent="0.2">
      <c r="B39" s="35" t="s">
        <v>28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7"/>
    </row>
    <row r="40" spans="2:13" x14ac:dyDescent="0.2">
      <c r="B40" s="3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7"/>
    </row>
    <row r="41" spans="2:13" ht="27.75" customHeight="1" x14ac:dyDescent="0.2">
      <c r="B41" s="47" t="s">
        <v>29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7"/>
    </row>
    <row r="42" spans="2:13" ht="32.25" customHeight="1" x14ac:dyDescent="0.2">
      <c r="B42" s="48" t="s">
        <v>30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7"/>
    </row>
  </sheetData>
  <mergeCells count="40">
    <mergeCell ref="B30:F30"/>
    <mergeCell ref="C26:D26"/>
    <mergeCell ref="B34:D34"/>
    <mergeCell ref="B5:D5"/>
    <mergeCell ref="B6:D6"/>
    <mergeCell ref="B8:D8"/>
    <mergeCell ref="B9:D9"/>
    <mergeCell ref="B29:F29"/>
    <mergeCell ref="M4:O4"/>
    <mergeCell ref="C23:D23"/>
    <mergeCell ref="C24:D24"/>
    <mergeCell ref="C25:D25"/>
    <mergeCell ref="F11:H11"/>
    <mergeCell ref="J5:L5"/>
    <mergeCell ref="J6:L6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2:D3"/>
    <mergeCell ref="B41:L41"/>
    <mergeCell ref="B42:L42"/>
    <mergeCell ref="J2:L2"/>
    <mergeCell ref="J3:L3"/>
    <mergeCell ref="J8:L8"/>
    <mergeCell ref="J9:L9"/>
    <mergeCell ref="C27:D27"/>
    <mergeCell ref="C20:D20"/>
    <mergeCell ref="C21:D21"/>
    <mergeCell ref="C22:D22"/>
    <mergeCell ref="B36:F36"/>
    <mergeCell ref="B37:F37"/>
    <mergeCell ref="B35:D35"/>
    <mergeCell ref="B32:F32"/>
    <mergeCell ref="B33:F33"/>
  </mergeCells>
  <phoneticPr fontId="16" type="noConversion"/>
  <printOptions horizontalCentered="1" verticalCentered="1"/>
  <pageMargins left="0.25" right="0.25" top="0.75" bottom="0.75" header="0.3" footer="0.3"/>
  <pageSetup paperSize="9" orientation="landscape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'Account Codes'!$A$1:$A$19</xm:f>
          </x14:formula1>
          <xm:sqref>C12:D27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5" x14ac:dyDescent="0.2"/>
  <cols>
    <col min="1" max="1" width="79.6640625" bestFit="1" customWidth="1"/>
  </cols>
  <sheetData>
    <row r="1" spans="1:2" s="1" customFormat="1" x14ac:dyDescent="0.2">
      <c r="A1" s="7"/>
      <c r="B1" s="7" t="s">
        <v>31</v>
      </c>
    </row>
    <row r="2" spans="1:2" x14ac:dyDescent="0.2">
      <c r="A2" s="7" t="s">
        <v>32</v>
      </c>
      <c r="B2" s="7"/>
    </row>
    <row r="3" spans="1:2" x14ac:dyDescent="0.2">
      <c r="A3" s="7" t="s">
        <v>33</v>
      </c>
      <c r="B3" s="7"/>
    </row>
    <row r="4" spans="1:2" x14ac:dyDescent="0.2">
      <c r="A4" s="7" t="s">
        <v>34</v>
      </c>
      <c r="B4" s="7"/>
    </row>
    <row r="5" spans="1:2" x14ac:dyDescent="0.2">
      <c r="A5" s="7" t="s">
        <v>35</v>
      </c>
      <c r="B5" s="7"/>
    </row>
    <row r="6" spans="1:2" x14ac:dyDescent="0.2">
      <c r="A6" s="7" t="s">
        <v>36</v>
      </c>
      <c r="B6" s="7"/>
    </row>
    <row r="7" spans="1:2" s="7" customFormat="1" x14ac:dyDescent="0.2">
      <c r="A7" s="7" t="s">
        <v>37</v>
      </c>
    </row>
    <row r="8" spans="1:2" x14ac:dyDescent="0.2">
      <c r="A8" s="7" t="s">
        <v>38</v>
      </c>
      <c r="B8" s="7"/>
    </row>
    <row r="9" spans="1:2" x14ac:dyDescent="0.2">
      <c r="A9" s="7" t="s">
        <v>39</v>
      </c>
      <c r="B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7"/>
      <c r="B1" s="7" t="s">
        <v>40</v>
      </c>
    </row>
    <row r="2" spans="1:2" x14ac:dyDescent="0.2">
      <c r="A2" s="29" t="s">
        <v>41</v>
      </c>
      <c r="B2" s="29">
        <v>2203</v>
      </c>
    </row>
    <row r="3" spans="1:2" x14ac:dyDescent="0.2">
      <c r="A3" s="29" t="s">
        <v>42</v>
      </c>
      <c r="B3" s="29">
        <v>2701</v>
      </c>
    </row>
    <row r="4" spans="1:2" x14ac:dyDescent="0.2">
      <c r="A4" s="29" t="s">
        <v>43</v>
      </c>
      <c r="B4" s="29">
        <v>2133</v>
      </c>
    </row>
    <row r="5" spans="1:2" x14ac:dyDescent="0.2">
      <c r="A5" s="29" t="s">
        <v>44</v>
      </c>
      <c r="B5" s="29">
        <v>2653</v>
      </c>
    </row>
    <row r="6" spans="1:2" x14ac:dyDescent="0.2">
      <c r="A6" s="29" t="s">
        <v>45</v>
      </c>
      <c r="B6" s="29">
        <v>2651</v>
      </c>
    </row>
    <row r="7" spans="1:2" x14ac:dyDescent="0.2">
      <c r="A7" s="29" t="s">
        <v>46</v>
      </c>
      <c r="B7" s="29">
        <v>2652</v>
      </c>
    </row>
    <row r="8" spans="1:2" x14ac:dyDescent="0.2">
      <c r="A8" s="29" t="s">
        <v>47</v>
      </c>
      <c r="B8" s="29">
        <v>2653</v>
      </c>
    </row>
    <row r="9" spans="1:2" x14ac:dyDescent="0.2">
      <c r="A9" s="29" t="s">
        <v>48</v>
      </c>
      <c r="B9" s="29">
        <v>2010</v>
      </c>
    </row>
    <row r="10" spans="1:2" x14ac:dyDescent="0.2">
      <c r="A10" s="29" t="s">
        <v>49</v>
      </c>
      <c r="B10" s="29">
        <v>2706</v>
      </c>
    </row>
    <row r="11" spans="1:2" x14ac:dyDescent="0.2">
      <c r="A11" s="29" t="s">
        <v>50</v>
      </c>
      <c r="B11" s="29">
        <v>2202</v>
      </c>
    </row>
    <row r="12" spans="1:2" x14ac:dyDescent="0.2">
      <c r="A12" s="29" t="s">
        <v>51</v>
      </c>
      <c r="B12" s="29">
        <v>2200</v>
      </c>
    </row>
    <row r="13" spans="1:2" x14ac:dyDescent="0.2">
      <c r="A13" s="29" t="s">
        <v>52</v>
      </c>
      <c r="B13" s="29">
        <v>2006</v>
      </c>
    </row>
    <row r="14" spans="1:2" x14ac:dyDescent="0.2">
      <c r="A14" s="29" t="s">
        <v>53</v>
      </c>
      <c r="B14" s="29">
        <v>2143</v>
      </c>
    </row>
    <row r="15" spans="1:2" x14ac:dyDescent="0.2">
      <c r="A15" s="29" t="s">
        <v>54</v>
      </c>
      <c r="B15" s="29">
        <v>2501</v>
      </c>
    </row>
    <row r="16" spans="1:2" x14ac:dyDescent="0.2">
      <c r="A16" s="29" t="s">
        <v>55</v>
      </c>
      <c r="B16" s="29">
        <v>2743</v>
      </c>
    </row>
    <row r="17" spans="1:2" x14ac:dyDescent="0.2">
      <c r="A17" s="29" t="s">
        <v>56</v>
      </c>
      <c r="B17" s="29">
        <v>2132</v>
      </c>
    </row>
    <row r="18" spans="1:2" x14ac:dyDescent="0.2">
      <c r="A18" s="29" t="s">
        <v>57</v>
      </c>
      <c r="B18" s="29">
        <v>2134</v>
      </c>
    </row>
    <row r="19" spans="1:2" x14ac:dyDescent="0.2">
      <c r="A19" s="29" t="s">
        <v>58</v>
      </c>
      <c r="B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Request</vt:lpstr>
      <vt:lpstr>Delivery Address List</vt:lpstr>
      <vt:lpstr>Account Codes</vt:lpstr>
    </vt:vector>
  </TitlesOfParts>
  <Manager/>
  <Company>University of Salford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Services</dc:creator>
  <cp:keywords/>
  <dc:description/>
  <cp:lastModifiedBy>Henry Fielding</cp:lastModifiedBy>
  <cp:revision/>
  <dcterms:created xsi:type="dcterms:W3CDTF">2015-02-16T11:18:53Z</dcterms:created>
  <dcterms:modified xsi:type="dcterms:W3CDTF">2017-11-23T14:37:55Z</dcterms:modified>
  <cp:category/>
  <cp:contentStatus/>
</cp:coreProperties>
</file>