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7\"/>
    </mc:Choice>
  </mc:AlternateContent>
  <bookViews>
    <workbookView xWindow="0" yWindow="0" windowWidth="24000" windowHeight="9735" tabRatio="852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4"/>
  <c r="C1" i="17"/>
  <c r="C1" i="8"/>
  <c r="C1" i="31"/>
  <c r="C1" i="25" l="1"/>
</calcChain>
</file>

<file path=xl/sharedStrings.xml><?xml version="1.0" encoding="utf-8"?>
<sst xmlns="http://schemas.openxmlformats.org/spreadsheetml/2006/main" count="5066" uniqueCount="584">
  <si>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</si>
  <si>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</si>
  <si>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</si>
  <si>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</si>
  <si>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</si>
  <si>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</si>
  <si>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</si>
  <si>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</si>
  <si>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</si>
  <si>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</si>
  <si>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</si>
  <si>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</si>
  <si>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</si>
  <si>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</si>
  <si>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</si>
  <si>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</si>
  <si>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</si>
  <si>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</si>
  <si>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</si>
  <si>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</si>
  <si>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</si>
  <si>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</si>
  <si>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</si>
  <si>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</si>
  <si>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</si>
  <si>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</si>
  <si>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</si>
  <si>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</si>
  <si>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</si>
  <si>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</si>
  <si>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</si>
  <si>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</si>
  <si>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</si>
  <si>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</si>
  <si>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</si>
  <si>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</si>
  <si>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</si>
  <si>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</si>
  <si>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</si>
  <si>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</si>
  <si>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</si>
  <si>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</si>
  <si>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</si>
  <si>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</si>
  <si>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</si>
  <si>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</si>
  <si>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</si>
  <si>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</si>
  <si>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</si>
  <si>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</si>
  <si>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</si>
  <si>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</si>
  <si>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</si>
  <si>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</si>
  <si>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</si>
  <si>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</si>
  <si>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</si>
  <si>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</si>
  <si>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</si>
  <si>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</si>
  <si>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</si>
  <si>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</si>
  <si>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</si>
  <si>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</si>
  <si>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</si>
  <si>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</si>
  <si>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</si>
  <si>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</si>
  <si>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</si>
  <si>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</si>
  <si>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</si>
  <si>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</si>
  <si>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</si>
  <si>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</si>
  <si>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</si>
  <si>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</si>
  <si>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</si>
  <si>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</si>
  <si>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</si>
  <si>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</si>
  <si>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</si>
  <si>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</si>
  <si>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</si>
  <si>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</si>
  <si>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</si>
  <si>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</si>
  <si>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</si>
  <si>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</si>
  <si>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</si>
  <si>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</si>
  <si>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</si>
  <si>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</si>
  <si>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</si>
  <si>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</si>
  <si>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</si>
  <si>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</si>
  <si>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</si>
  <si>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</si>
  <si>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</si>
  <si>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</si>
  <si>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</si>
  <si>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</si>
  <si>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</si>
  <si>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</si>
  <si>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</si>
  <si>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</si>
  <si>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</si>
  <si>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</si>
  <si>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</si>
  <si>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</si>
  <si>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</si>
  <si>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</si>
  <si>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</si>
  <si>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</si>
  <si>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</si>
  <si>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</si>
  <si>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</si>
  <si>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</si>
  <si>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</si>
  <si>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</si>
  <si>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</si>
  <si>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</si>
  <si>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</si>
  <si>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</si>
  <si>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</si>
  <si>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</si>
  <si>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</si>
  <si>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</si>
  <si>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</si>
  <si>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وضع مالکیت</t>
  </si>
  <si>
    <t>عمومی</t>
  </si>
  <si>
    <t>خصوصی</t>
  </si>
  <si>
    <t>تعاونی</t>
  </si>
  <si>
    <t>سایر</t>
  </si>
  <si>
    <t>نحوه مدیریت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</si>
  <si>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</si>
  <si>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</si>
  <si>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</si>
  <si>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</si>
  <si>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</si>
  <si>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</si>
  <si>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</si>
  <si>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</si>
  <si>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</si>
  <si>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</si>
  <si>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</si>
  <si>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</si>
  <si>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</si>
  <si>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</si>
  <si>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</si>
  <si>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</si>
  <si>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</si>
  <si>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</si>
  <si>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</si>
  <si>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</si>
  <si>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</si>
  <si>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</si>
  <si>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</si>
  <si>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</si>
  <si>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</si>
  <si>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</si>
  <si>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</si>
  <si>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</si>
  <si>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</si>
  <si>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</si>
  <si>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</si>
  <si>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</si>
  <si>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</si>
  <si>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</si>
  <si>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</si>
  <si>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</si>
  <si>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</si>
  <si>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</si>
  <si>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</si>
  <si>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</si>
  <si>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</si>
  <si>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</si>
  <si>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</si>
  <si>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</si>
  <si>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</si>
  <si>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</si>
  <si>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</si>
  <si>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</si>
  <si>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</si>
  <si>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</si>
  <si>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</si>
  <si>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</si>
  <si>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</si>
  <si>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</si>
  <si>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</si>
  <si>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</si>
  <si>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</si>
  <si>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</si>
  <si>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</si>
  <si>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</si>
  <si>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</si>
  <si>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</si>
  <si>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</si>
  <si>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</si>
  <si>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</si>
  <si>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</si>
  <si>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</si>
  <si>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</si>
  <si>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</si>
  <si>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</si>
  <si>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</si>
  <si>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</si>
  <si>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</si>
  <si>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</si>
  <si>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</si>
  <si>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</si>
  <si>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</si>
  <si>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</si>
  <si>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</si>
  <si>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1102</t>
  </si>
  <si>
    <t>توليد انواع شراب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</si>
  <si>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</si>
  <si>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</si>
  <si>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</si>
  <si>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</si>
  <si>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</si>
  <si>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</si>
  <si>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</si>
  <si>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</si>
  <si>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</si>
  <si>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</si>
  <si>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</si>
  <si>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</si>
  <si>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</si>
  <si>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</si>
  <si>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</si>
  <si>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</si>
  <si>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</si>
  <si>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</si>
  <si>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</si>
  <si>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</si>
  <si>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</si>
  <si>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</si>
  <si>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</si>
  <si>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</si>
  <si>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</si>
  <si>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</si>
  <si>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</si>
  <si>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</si>
  <si>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</si>
  <si>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</si>
  <si>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</si>
  <si>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</si>
  <si>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</si>
  <si>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</si>
  <si>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</si>
  <si>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</si>
  <si>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</si>
  <si>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1420</t>
  </si>
  <si>
    <t>اشياي پوستي -توليد</t>
  </si>
  <si>
    <t>142</t>
  </si>
  <si>
    <t>توليد كالاهاي خزدار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</si>
  <si>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</si>
  <si>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</si>
  <si>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</si>
  <si>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</si>
  <si>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</si>
  <si>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</si>
  <si>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</si>
  <si>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</si>
  <si>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</si>
  <si>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</si>
  <si>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</si>
  <si>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</si>
  <si>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</si>
  <si>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</si>
  <si>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</si>
  <si>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</si>
  <si>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</si>
  <si>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</si>
  <si>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</si>
  <si>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</si>
  <si>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</si>
  <si>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</si>
  <si>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</si>
  <si>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</si>
  <si>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</si>
  <si>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</si>
  <si>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</si>
  <si>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</si>
  <si>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</si>
  <si>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</si>
  <si>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</si>
  <si>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</si>
  <si>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</si>
  <si>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</si>
  <si>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</si>
  <si>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</si>
  <si>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</si>
  <si>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</si>
  <si>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</si>
  <si>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</si>
  <si>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</si>
  <si>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</si>
  <si>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</si>
  <si>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</si>
  <si>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</si>
  <si>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</si>
  <si>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</si>
  <si>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</si>
  <si>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</si>
  <si>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</si>
  <si>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</si>
  <si>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</si>
  <si>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</si>
  <si>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</si>
  <si>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</si>
  <si>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</si>
  <si>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</si>
  <si>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</si>
  <si>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</si>
  <si>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</si>
  <si>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</si>
  <si>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</si>
  <si>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</si>
  <si>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</si>
  <si>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</si>
  <si>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</si>
  <si>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</si>
  <si>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</si>
  <si>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</si>
  <si>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</si>
  <si>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</si>
  <si>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</si>
  <si>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</si>
  <si>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</si>
  <si>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</si>
  <si>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</si>
  <si>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</si>
  <si>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</si>
  <si>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</si>
  <si>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</si>
  <si>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</si>
  <si>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</si>
  <si>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</si>
  <si>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</si>
  <si>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</si>
  <si>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</si>
  <si>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</si>
  <si>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</si>
  <si>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</si>
  <si>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</si>
  <si>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</si>
  <si>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</si>
  <si>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</si>
  <si>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</si>
  <si>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</si>
  <si>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</si>
  <si>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</si>
  <si>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</si>
  <si>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</si>
  <si>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</si>
  <si>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</si>
  <si>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</si>
  <si>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</si>
  <si>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</si>
  <si>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</si>
  <si>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</si>
  <si>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</si>
  <si>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</si>
  <si>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</si>
  <si>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</si>
  <si>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</si>
  <si>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</si>
  <si>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</si>
  <si>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</si>
  <si>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</si>
  <si>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</si>
  <si>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</si>
  <si>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</si>
  <si>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</si>
  <si>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</si>
  <si>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</si>
  <si>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</si>
  <si>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</si>
  <si>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</si>
  <si>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</si>
  <si>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</si>
  <si>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</si>
  <si>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</si>
  <si>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</si>
  <si>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</si>
  <si>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</si>
  <si>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</si>
  <si>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</si>
  <si>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</si>
  <si>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</si>
  <si>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</si>
  <si>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</si>
  <si>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</si>
  <si>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</si>
  <si>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</si>
  <si>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</si>
  <si>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</si>
  <si>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</si>
  <si>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</si>
  <si>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</si>
  <si>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</si>
  <si>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</si>
  <si>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</si>
  <si>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</si>
  <si>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</si>
  <si>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</si>
  <si>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</si>
  <si>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</si>
  <si>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</si>
  <si>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</si>
  <si>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</si>
  <si>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</si>
  <si>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</si>
  <si>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</si>
  <si>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</si>
  <si>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</si>
  <si>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</si>
  <si>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</si>
  <si>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</si>
  <si>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</si>
  <si>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</si>
  <si>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</si>
  <si>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</si>
  <si>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</si>
  <si>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</si>
  <si>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</si>
  <si>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</si>
  <si>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</si>
  <si>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</si>
  <si>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</si>
  <si>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</si>
  <si>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</si>
  <si>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</si>
  <si>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</si>
  <si>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</si>
  <si>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</si>
  <si>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</si>
  <si>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</si>
  <si>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</si>
  <si>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</si>
  <si>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</si>
  <si>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</si>
  <si>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</si>
  <si>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</si>
  <si>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</si>
  <si>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</si>
  <si>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</si>
  <si>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</si>
  <si>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</si>
  <si>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</si>
  <si>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</si>
  <si>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</si>
  <si>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</si>
  <si>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</si>
  <si>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</si>
  <si>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</si>
  <si>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</si>
  <si>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</si>
  <si>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</si>
  <si>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</si>
  <si>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</si>
  <si>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</si>
  <si>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</si>
  <si>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</si>
  <si>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</si>
  <si>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</si>
  <si>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</si>
  <si>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</si>
  <si>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</si>
  <si>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</si>
  <si>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</si>
  <si>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</si>
  <si>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</si>
  <si>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</si>
  <si>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</si>
  <si>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</si>
  <si>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</si>
  <si>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</si>
  <si>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</si>
  <si>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</si>
  <si>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</si>
  <si>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</si>
  <si>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</si>
  <si>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</si>
  <si>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</si>
  <si>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</si>
  <si>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</si>
  <si>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</si>
  <si>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</si>
  <si>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</si>
  <si>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</si>
  <si>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</si>
  <si>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</si>
  <si>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</si>
  <si>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</si>
  <si>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</si>
  <si>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</si>
  <si>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</si>
  <si>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</si>
  <si>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</si>
  <si>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</si>
  <si>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</si>
  <si>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</si>
  <si>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</si>
  <si>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</si>
  <si>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</si>
  <si>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</si>
  <si>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</si>
  <si>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</si>
  <si>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</si>
  <si>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</si>
  <si>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</si>
  <si>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</si>
  <si>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</si>
  <si>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</si>
  <si>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</si>
  <si>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</si>
  <si>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</si>
  <si>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</si>
  <si>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</si>
  <si>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</si>
  <si>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</si>
  <si>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</si>
  <si>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</si>
  <si>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</si>
  <si>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</si>
  <si>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</si>
  <si>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</si>
  <si>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</si>
  <si>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</si>
  <si>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</si>
  <si>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</si>
  <si>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</si>
  <si>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</si>
  <si>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</si>
  <si>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</si>
  <si>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</si>
  <si>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</si>
  <si>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</si>
  <si>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</si>
  <si>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</si>
  <si>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</si>
  <si>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</si>
  <si>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</si>
  <si>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</si>
  <si>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</si>
  <si>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</si>
  <si>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</si>
  <si>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</si>
  <si>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</si>
  <si>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</si>
  <si>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</si>
  <si>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</si>
  <si>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</si>
  <si>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</si>
  <si>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</si>
  <si>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</si>
  <si>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</si>
  <si>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</si>
  <si>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</si>
  <si>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</si>
  <si>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</si>
  <si>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</si>
  <si>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</si>
  <si>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</si>
  <si>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</si>
  <si>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</si>
  <si>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</si>
  <si>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</si>
  <si>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</si>
  <si>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</si>
  <si>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</si>
  <si>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</si>
  <si>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</si>
  <si>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</si>
  <si>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</si>
  <si>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</si>
  <si>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</si>
  <si>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</si>
  <si>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</si>
  <si>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</si>
  <si>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49-10 نفر کارکن سال 1397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</si>
</sst>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shadow/>
      <sz val="10"/>
      <name val="Tahoma"/>
      <family val="2"/>
    </font>
    <font>
      <b/>
      <u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2" fillId="0" borderId="0" xfId="0" applyFont="1" applyFill="1"/>
    <xf numFmtId="0" fontId="8" fillId="0" borderId="4" xfId="2" applyFont="1" applyFill="1" applyBorder="1" applyAlignment="1">
      <alignment horizontal="right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7" fillId="0" borderId="4" xfId="0" applyFont="1" applyFill="1" applyBorder="1" applyAlignment="1">
      <alignment horizontal="center" vertical="center" readingOrder="2"/>
    </xf>
    <xf numFmtId="0" fontId="7" fillId="0" borderId="5" xfId="0" applyFont="1" applyFill="1" applyBorder="1" applyAlignment="1">
      <alignment horizontal="center" vertical="center" readingOrder="2"/>
    </xf>
    <xf numFmtId="0" fontId="7" fillId="0" borderId="6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  <xf numFmtId="0" fontId="9" fillId="2" borderId="1" xfId="0" applyFont="1" applyFill="1" applyBorder="1" applyAlignment="1">
      <alignment horizontal="center" vertical="center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>
      <selection activeCell="B1" sqref="B1:E1"/>
    </sheetView>
  </sheetViews>
  <sheetFormatPr defaultRowHeight="12.75"/>
  <cols>
    <col min="1" max="1" width="9.42578125" style="10" bestFit="1" customWidth="1"/>
    <col min="2" max="2" width="71.5703125" style="10" customWidth="1"/>
    <col min="3" max="3" width="4" style="10" customWidth="1"/>
    <col min="4" max="4" width="11.140625" style="10" customWidth="1"/>
    <col min="5" max="5" width="69.5703125" style="10" customWidth="1"/>
    <col min="6" max="16384" width="9.140625" style="10"/>
  </cols>
  <sheetData>
    <row r="1" spans="1:5" ht="41.25" customHeight="1" thickBot="1">
      <c r="A1" s="12"/>
      <c r="B1" s="43" t="s">
        <v>583</v>
      </c>
      <c r="C1" s="43"/>
      <c r="D1" s="43"/>
      <c r="E1" s="43"/>
    </row>
    <row r="2" spans="1:5" ht="24" customHeight="1" thickBot="1">
      <c r="A2" s="11" t="s">
        <v>100</v>
      </c>
      <c r="B2" s="6" t="s">
        <v>135</v>
      </c>
      <c r="C2" s="7"/>
      <c r="D2" s="11" t="s">
        <v>117</v>
      </c>
      <c r="E2" s="6" t="s">
        <v>145</v>
      </c>
    </row>
    <row r="3" spans="1:5" ht="24" customHeight="1" thickBot="1">
      <c r="A3" s="11" t="s">
        <v>101</v>
      </c>
      <c r="B3" s="8" t="s">
        <v>136</v>
      </c>
      <c r="C3" s="9"/>
      <c r="D3" s="11" t="s">
        <v>154</v>
      </c>
      <c r="E3" s="8" t="s">
        <v>146</v>
      </c>
    </row>
    <row r="4" spans="1:5" ht="24" customHeight="1" thickBot="1">
      <c r="A4" s="11" t="s">
        <v>102</v>
      </c>
      <c r="B4" s="8" t="s">
        <v>137</v>
      </c>
      <c r="C4" s="9"/>
      <c r="D4" s="11" t="s">
        <v>107</v>
      </c>
      <c r="E4" s="8" t="s">
        <v>147</v>
      </c>
    </row>
    <row r="5" spans="1:5" ht="24" customHeight="1" thickBot="1">
      <c r="A5" s="11" t="s">
        <v>115</v>
      </c>
      <c r="B5" s="8" t="s">
        <v>138</v>
      </c>
      <c r="C5" s="9"/>
      <c r="D5" s="11" t="s">
        <v>108</v>
      </c>
      <c r="E5" s="8" t="s">
        <v>148</v>
      </c>
    </row>
    <row r="6" spans="1:5" ht="24" customHeight="1" thickBot="1">
      <c r="A6" s="11" t="s">
        <v>103</v>
      </c>
      <c r="B6" s="8" t="s">
        <v>139</v>
      </c>
      <c r="C6" s="9"/>
      <c r="D6" s="11" t="s">
        <v>155</v>
      </c>
      <c r="E6" s="8" t="s">
        <v>149</v>
      </c>
    </row>
    <row r="7" spans="1:5" ht="24" customHeight="1" thickBot="1">
      <c r="A7" s="11" t="s">
        <v>104</v>
      </c>
      <c r="B7" s="8" t="s">
        <v>140</v>
      </c>
      <c r="C7" s="9"/>
      <c r="D7" s="11" t="s">
        <v>119</v>
      </c>
      <c r="E7" s="8" t="s">
        <v>150</v>
      </c>
    </row>
    <row r="8" spans="1:5" ht="24" customHeight="1" thickBot="1">
      <c r="A8" s="11" t="s">
        <v>116</v>
      </c>
      <c r="B8" s="8" t="s">
        <v>141</v>
      </c>
      <c r="C8" s="9"/>
      <c r="D8" s="11" t="s">
        <v>109</v>
      </c>
      <c r="E8" s="8" t="s">
        <v>152</v>
      </c>
    </row>
    <row r="9" spans="1:5" ht="24" customHeight="1" thickBot="1">
      <c r="A9" s="11" t="s">
        <v>105</v>
      </c>
      <c r="B9" s="8" t="s">
        <v>142</v>
      </c>
      <c r="C9" s="9"/>
      <c r="D9" s="11" t="s">
        <v>156</v>
      </c>
      <c r="E9" s="8" t="s">
        <v>151</v>
      </c>
    </row>
    <row r="10" spans="1:5" ht="24" customHeight="1" thickBot="1">
      <c r="A10" s="11" t="s">
        <v>106</v>
      </c>
      <c r="B10" s="8" t="s">
        <v>143</v>
      </c>
      <c r="C10" s="9"/>
      <c r="D10" s="11" t="s">
        <v>120</v>
      </c>
      <c r="E10" s="8" t="s">
        <v>153</v>
      </c>
    </row>
    <row r="11" spans="1:5" ht="24" customHeight="1" thickBot="1">
      <c r="A11" s="11" t="s">
        <v>118</v>
      </c>
      <c r="B11" s="8" t="s">
        <v>144</v>
      </c>
      <c r="C11" s="9"/>
      <c r="D11" s="11" t="s">
        <v>121</v>
      </c>
      <c r="E11" s="8" t="s">
        <v>166</v>
      </c>
    </row>
    <row r="12" spans="1:5" ht="28.5" customHeight="1" thickBot="1">
      <c r="A12" s="18" t="s">
        <v>127</v>
      </c>
      <c r="B12" s="19"/>
      <c r="C12" s="19"/>
      <c r="D12" s="19"/>
      <c r="E12" s="20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31" t="s">
        <v>165</v>
      </c>
      <c r="B1" s="31"/>
      <c r="C1" s="30" t="str">
        <f>CONCATENATE("9-",'فهرست جداول'!B10,"-",MID('فهرست جداول'!B1, 30,25), "                  (I3میلیون ریال)")</f>
        <v>9-ارزش سرمایه‌گذاری کارگاه‏ها بر حسب نوع اموال سرمایه‌ای و فعالیت-49-10 نفر کارکن سال 1397                   (I3میلیون ریال)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</row>
    <row r="2" spans="1:45" ht="15.75" thickBot="1">
      <c r="A2" s="37" t="s">
        <v>128</v>
      </c>
      <c r="B2" s="37" t="s">
        <v>157</v>
      </c>
      <c r="C2" s="37" t="s">
        <v>0</v>
      </c>
      <c r="D2" s="39" t="s">
        <v>1</v>
      </c>
      <c r="E2" s="32" t="s">
        <v>110</v>
      </c>
      <c r="F2" s="33"/>
      <c r="G2" s="33"/>
      <c r="H2" s="33"/>
      <c r="I2" s="33"/>
      <c r="J2" s="33"/>
      <c r="K2" s="33"/>
      <c r="L2" s="33"/>
      <c r="M2" s="34"/>
      <c r="N2" s="32" t="s">
        <v>111</v>
      </c>
      <c r="O2" s="33"/>
      <c r="P2" s="33"/>
      <c r="Q2" s="33"/>
      <c r="R2" s="33"/>
      <c r="S2" s="33"/>
      <c r="T2" s="33"/>
      <c r="U2" s="34"/>
      <c r="V2" s="32" t="s">
        <v>112</v>
      </c>
      <c r="W2" s="33"/>
      <c r="X2" s="33"/>
      <c r="Y2" s="33"/>
      <c r="Z2" s="33"/>
      <c r="AA2" s="33"/>
      <c r="AB2" s="33"/>
      <c r="AC2" s="34"/>
      <c r="AD2" s="21" t="s">
        <v>113</v>
      </c>
      <c r="AE2" s="21"/>
      <c r="AF2" s="21"/>
      <c r="AG2" s="21"/>
      <c r="AH2" s="21"/>
      <c r="AI2" s="21"/>
      <c r="AJ2" s="21"/>
      <c r="AK2" s="32" t="s">
        <v>114</v>
      </c>
      <c r="AL2" s="33"/>
      <c r="AM2" s="33"/>
      <c r="AN2" s="33"/>
      <c r="AO2" s="33"/>
      <c r="AP2" s="33"/>
      <c r="AQ2" s="33"/>
      <c r="AR2" s="33"/>
      <c r="AS2" s="34"/>
    </row>
    <row r="3" spans="1:45" ht="37.5" customHeight="1" thickBot="1">
      <c r="A3" s="38"/>
      <c r="B3" s="38"/>
      <c r="C3" s="38"/>
      <c r="D3" s="40"/>
      <c r="E3" s="13" t="s">
        <v>2</v>
      </c>
      <c r="F3" s="13" t="s">
        <v>52</v>
      </c>
      <c r="G3" s="13" t="s">
        <v>53</v>
      </c>
      <c r="H3" s="13" t="s">
        <v>54</v>
      </c>
      <c r="I3" s="13" t="s">
        <v>55</v>
      </c>
      <c r="J3" s="13" t="s">
        <v>56</v>
      </c>
      <c r="K3" s="13" t="s">
        <v>57</v>
      </c>
      <c r="L3" s="13" t="s">
        <v>58</v>
      </c>
      <c r="M3" s="13" t="s">
        <v>59</v>
      </c>
      <c r="N3" s="13" t="s">
        <v>2</v>
      </c>
      <c r="O3" s="13" t="s">
        <v>52</v>
      </c>
      <c r="P3" s="13" t="s">
        <v>53</v>
      </c>
      <c r="Q3" s="13" t="s">
        <v>54</v>
      </c>
      <c r="R3" s="13" t="s">
        <v>55</v>
      </c>
      <c r="S3" s="13" t="s">
        <v>56</v>
      </c>
      <c r="T3" s="13" t="s">
        <v>58</v>
      </c>
      <c r="U3" s="13" t="s">
        <v>59</v>
      </c>
      <c r="V3" s="13" t="s">
        <v>60</v>
      </c>
      <c r="W3" s="13" t="s">
        <v>52</v>
      </c>
      <c r="X3" s="13" t="s">
        <v>53</v>
      </c>
      <c r="Y3" s="13" t="s">
        <v>54</v>
      </c>
      <c r="Z3" s="13" t="s">
        <v>55</v>
      </c>
      <c r="AA3" s="13" t="s">
        <v>56</v>
      </c>
      <c r="AB3" s="13" t="s">
        <v>58</v>
      </c>
      <c r="AC3" s="13" t="s">
        <v>59</v>
      </c>
      <c r="AD3" s="13" t="s">
        <v>2</v>
      </c>
      <c r="AE3" s="13" t="s">
        <v>52</v>
      </c>
      <c r="AF3" s="13" t="s">
        <v>53</v>
      </c>
      <c r="AG3" s="13" t="s">
        <v>54</v>
      </c>
      <c r="AH3" s="13" t="s">
        <v>55</v>
      </c>
      <c r="AI3" s="13" t="s">
        <v>56</v>
      </c>
      <c r="AJ3" s="13" t="s">
        <v>59</v>
      </c>
      <c r="AK3" s="13" t="s">
        <v>2</v>
      </c>
      <c r="AL3" s="13" t="s">
        <v>52</v>
      </c>
      <c r="AM3" s="13" t="s">
        <v>53</v>
      </c>
      <c r="AN3" s="13" t="s">
        <v>54</v>
      </c>
      <c r="AO3" s="13" t="s">
        <v>55</v>
      </c>
      <c r="AP3" s="13" t="s">
        <v>61</v>
      </c>
      <c r="AQ3" s="13" t="s">
        <v>57</v>
      </c>
      <c r="AR3" s="13" t="s">
        <v>58</v>
      </c>
      <c r="AS3" s="13" t="s">
        <v>59</v>
      </c>
    </row>
    <row r="4" spans="1:45">
      <c r="A4" s="5">
        <v>1397</v>
      </c>
      <c r="B4" s="5">
        <v>1</v>
      </c>
      <c r="C4" s="5" t="s">
        <v>168</v>
      </c>
      <c r="D4" s="5" t="s">
        <v>169</v>
      </c>
      <c r="E4" s="5">
        <v>33533900</v>
      </c>
      <c r="F4" s="5">
        <v>18704380</v>
      </c>
      <c r="G4" s="5">
        <v>1983220</v>
      </c>
      <c r="H4" s="5">
        <v>911064</v>
      </c>
      <c r="I4" s="5">
        <v>938969</v>
      </c>
      <c r="J4" s="5">
        <v>6076675</v>
      </c>
      <c r="K4" s="5">
        <v>4615074</v>
      </c>
      <c r="L4" s="5">
        <v>118893</v>
      </c>
      <c r="M4" s="5">
        <v>185625</v>
      </c>
      <c r="N4" s="5">
        <v>6923985</v>
      </c>
      <c r="O4" s="5">
        <v>6309164</v>
      </c>
      <c r="P4" s="5">
        <v>238892</v>
      </c>
      <c r="Q4" s="5">
        <v>68244</v>
      </c>
      <c r="R4" s="5">
        <v>77499</v>
      </c>
      <c r="S4" s="5">
        <v>170455</v>
      </c>
      <c r="T4" s="5">
        <v>9563</v>
      </c>
      <c r="U4" s="5">
        <v>50169</v>
      </c>
      <c r="V4" s="5">
        <v>3613232</v>
      </c>
      <c r="W4" s="5">
        <v>2997822</v>
      </c>
      <c r="X4" s="5">
        <v>104562</v>
      </c>
      <c r="Y4" s="5">
        <v>10617</v>
      </c>
      <c r="Z4" s="5">
        <v>42938</v>
      </c>
      <c r="AA4" s="5">
        <v>454252</v>
      </c>
      <c r="AB4" s="5">
        <v>1041</v>
      </c>
      <c r="AC4" s="5">
        <v>2001</v>
      </c>
      <c r="AD4" s="5">
        <v>6314789</v>
      </c>
      <c r="AE4" s="5">
        <v>4401136</v>
      </c>
      <c r="AF4" s="5">
        <v>231100</v>
      </c>
      <c r="AG4" s="5">
        <v>44903</v>
      </c>
      <c r="AH4" s="5">
        <v>368123</v>
      </c>
      <c r="AI4" s="5">
        <v>1261212</v>
      </c>
      <c r="AJ4" s="5">
        <v>8315</v>
      </c>
      <c r="AK4" s="5">
        <v>1962216</v>
      </c>
      <c r="AL4" s="5">
        <v>811155</v>
      </c>
      <c r="AM4" s="5">
        <v>11703</v>
      </c>
      <c r="AN4" s="5">
        <v>48495</v>
      </c>
      <c r="AO4" s="5">
        <v>176510</v>
      </c>
      <c r="AP4" s="5">
        <v>283945</v>
      </c>
      <c r="AQ4" s="5">
        <v>630278</v>
      </c>
      <c r="AR4" s="5">
        <v>0</v>
      </c>
      <c r="AS4" s="5">
        <v>130</v>
      </c>
    </row>
    <row r="5" spans="1:45">
      <c r="A5" s="5">
        <v>1397</v>
      </c>
      <c r="B5" s="5">
        <v>2</v>
      </c>
      <c r="C5" s="5" t="s">
        <v>170</v>
      </c>
      <c r="D5" s="5" t="s">
        <v>171</v>
      </c>
      <c r="E5" s="5">
        <v>7064142</v>
      </c>
      <c r="F5" s="5">
        <v>4099461</v>
      </c>
      <c r="G5" s="5">
        <v>301136</v>
      </c>
      <c r="H5" s="5">
        <v>301797</v>
      </c>
      <c r="I5" s="5">
        <v>127957</v>
      </c>
      <c r="J5" s="5">
        <v>1855153</v>
      </c>
      <c r="K5" s="5">
        <v>317381</v>
      </c>
      <c r="L5" s="5">
        <v>28719</v>
      </c>
      <c r="M5" s="5">
        <v>32538</v>
      </c>
      <c r="N5" s="5">
        <v>1177077</v>
      </c>
      <c r="O5" s="5">
        <v>1084581</v>
      </c>
      <c r="P5" s="5">
        <v>43777</v>
      </c>
      <c r="Q5" s="5">
        <v>17803</v>
      </c>
      <c r="R5" s="5">
        <v>4745</v>
      </c>
      <c r="S5" s="5">
        <v>6855</v>
      </c>
      <c r="T5" s="5">
        <v>5212</v>
      </c>
      <c r="U5" s="5">
        <v>14104</v>
      </c>
      <c r="V5" s="5">
        <v>1039043</v>
      </c>
      <c r="W5" s="5">
        <v>717306</v>
      </c>
      <c r="X5" s="5">
        <v>30612</v>
      </c>
      <c r="Y5" s="5">
        <v>3009</v>
      </c>
      <c r="Z5" s="5">
        <v>993</v>
      </c>
      <c r="AA5" s="5">
        <v>286777</v>
      </c>
      <c r="AB5" s="5">
        <v>221</v>
      </c>
      <c r="AC5" s="5">
        <v>127</v>
      </c>
      <c r="AD5" s="5">
        <v>1128692</v>
      </c>
      <c r="AE5" s="5">
        <v>483766</v>
      </c>
      <c r="AF5" s="5">
        <v>18514</v>
      </c>
      <c r="AG5" s="5">
        <v>6896</v>
      </c>
      <c r="AH5" s="5">
        <v>26998</v>
      </c>
      <c r="AI5" s="5">
        <v>590563</v>
      </c>
      <c r="AJ5" s="5">
        <v>1954</v>
      </c>
      <c r="AK5" s="5">
        <v>765178</v>
      </c>
      <c r="AL5" s="5">
        <v>156130</v>
      </c>
      <c r="AM5" s="5">
        <v>1592</v>
      </c>
      <c r="AN5" s="5">
        <v>3707</v>
      </c>
      <c r="AO5" s="5">
        <v>18305</v>
      </c>
      <c r="AP5" s="5">
        <v>96549</v>
      </c>
      <c r="AQ5" s="5">
        <v>488856</v>
      </c>
      <c r="AR5" s="5">
        <v>0</v>
      </c>
      <c r="AS5" s="5">
        <v>40</v>
      </c>
    </row>
    <row r="6" spans="1:45">
      <c r="A6" s="5">
        <v>1397</v>
      </c>
      <c r="B6" s="5">
        <v>3</v>
      </c>
      <c r="C6" s="5" t="s">
        <v>172</v>
      </c>
      <c r="D6" s="5" t="s">
        <v>173</v>
      </c>
      <c r="E6" s="5">
        <v>261988</v>
      </c>
      <c r="F6" s="5">
        <v>148011</v>
      </c>
      <c r="G6" s="5">
        <v>11467</v>
      </c>
      <c r="H6" s="5">
        <v>7474</v>
      </c>
      <c r="I6" s="5">
        <v>6221</v>
      </c>
      <c r="J6" s="5">
        <v>59583</v>
      </c>
      <c r="K6" s="5">
        <v>27503</v>
      </c>
      <c r="L6" s="5">
        <v>454</v>
      </c>
      <c r="M6" s="5">
        <v>1275</v>
      </c>
      <c r="N6" s="5">
        <v>66127</v>
      </c>
      <c r="O6" s="5">
        <v>65087</v>
      </c>
      <c r="P6" s="5">
        <v>338</v>
      </c>
      <c r="Q6" s="5">
        <v>56</v>
      </c>
      <c r="R6" s="5">
        <v>208</v>
      </c>
      <c r="S6" s="5">
        <v>0</v>
      </c>
      <c r="T6" s="5">
        <v>0</v>
      </c>
      <c r="U6" s="5">
        <v>439</v>
      </c>
      <c r="V6" s="5">
        <v>29642</v>
      </c>
      <c r="W6" s="5">
        <v>26673</v>
      </c>
      <c r="X6" s="5">
        <v>1156</v>
      </c>
      <c r="Y6" s="5">
        <v>88</v>
      </c>
      <c r="Z6" s="5">
        <v>0</v>
      </c>
      <c r="AA6" s="5">
        <v>1709</v>
      </c>
      <c r="AB6" s="5">
        <v>15</v>
      </c>
      <c r="AC6" s="5">
        <v>1</v>
      </c>
      <c r="AD6" s="5">
        <v>44924</v>
      </c>
      <c r="AE6" s="5">
        <v>36972</v>
      </c>
      <c r="AF6" s="5">
        <v>1114</v>
      </c>
      <c r="AG6" s="5">
        <v>881</v>
      </c>
      <c r="AH6" s="5">
        <v>2813</v>
      </c>
      <c r="AI6" s="5">
        <v>2980</v>
      </c>
      <c r="AJ6" s="5">
        <v>164</v>
      </c>
      <c r="AK6" s="5">
        <v>2295</v>
      </c>
      <c r="AL6" s="5">
        <v>0</v>
      </c>
      <c r="AM6" s="5">
        <v>0</v>
      </c>
      <c r="AN6" s="5">
        <v>0</v>
      </c>
      <c r="AO6" s="5">
        <v>2295</v>
      </c>
      <c r="AP6" s="5">
        <v>0</v>
      </c>
      <c r="AQ6" s="5">
        <v>0</v>
      </c>
      <c r="AR6" s="5">
        <v>0</v>
      </c>
      <c r="AS6" s="5">
        <v>0</v>
      </c>
    </row>
    <row r="7" spans="1:45">
      <c r="A7" s="5">
        <v>1397</v>
      </c>
      <c r="B7" s="5">
        <v>4</v>
      </c>
      <c r="C7" s="5" t="s">
        <v>174</v>
      </c>
      <c r="D7" s="5" t="s">
        <v>173</v>
      </c>
      <c r="E7" s="5">
        <v>261988</v>
      </c>
      <c r="F7" s="5">
        <v>148011</v>
      </c>
      <c r="G7" s="5">
        <v>11467</v>
      </c>
      <c r="H7" s="5">
        <v>7474</v>
      </c>
      <c r="I7" s="5">
        <v>6221</v>
      </c>
      <c r="J7" s="5">
        <v>59583</v>
      </c>
      <c r="K7" s="5">
        <v>27503</v>
      </c>
      <c r="L7" s="5">
        <v>454</v>
      </c>
      <c r="M7" s="5">
        <v>1275</v>
      </c>
      <c r="N7" s="5">
        <v>66127</v>
      </c>
      <c r="O7" s="5">
        <v>65087</v>
      </c>
      <c r="P7" s="5">
        <v>338</v>
      </c>
      <c r="Q7" s="5">
        <v>56</v>
      </c>
      <c r="R7" s="5">
        <v>208</v>
      </c>
      <c r="S7" s="5">
        <v>0</v>
      </c>
      <c r="T7" s="5">
        <v>0</v>
      </c>
      <c r="U7" s="5">
        <v>439</v>
      </c>
      <c r="V7" s="5">
        <v>29642</v>
      </c>
      <c r="W7" s="5">
        <v>26673</v>
      </c>
      <c r="X7" s="5">
        <v>1156</v>
      </c>
      <c r="Y7" s="5">
        <v>88</v>
      </c>
      <c r="Z7" s="5">
        <v>0</v>
      </c>
      <c r="AA7" s="5">
        <v>1709</v>
      </c>
      <c r="AB7" s="5">
        <v>15</v>
      </c>
      <c r="AC7" s="5">
        <v>1</v>
      </c>
      <c r="AD7" s="5">
        <v>44924</v>
      </c>
      <c r="AE7" s="5">
        <v>36972</v>
      </c>
      <c r="AF7" s="5">
        <v>1114</v>
      </c>
      <c r="AG7" s="5">
        <v>881</v>
      </c>
      <c r="AH7" s="5">
        <v>2813</v>
      </c>
      <c r="AI7" s="5">
        <v>2980</v>
      </c>
      <c r="AJ7" s="5">
        <v>164</v>
      </c>
      <c r="AK7" s="5">
        <v>2295</v>
      </c>
      <c r="AL7" s="5">
        <v>0</v>
      </c>
      <c r="AM7" s="5">
        <v>0</v>
      </c>
      <c r="AN7" s="5">
        <v>0</v>
      </c>
      <c r="AO7" s="5">
        <v>2295</v>
      </c>
      <c r="AP7" s="5">
        <v>0</v>
      </c>
      <c r="AQ7" s="5">
        <v>0</v>
      </c>
      <c r="AR7" s="5">
        <v>0</v>
      </c>
      <c r="AS7" s="5">
        <v>0</v>
      </c>
    </row>
    <row r="8" spans="1:45">
      <c r="A8" s="5">
        <v>1397</v>
      </c>
      <c r="B8" s="5">
        <v>3</v>
      </c>
      <c r="C8" s="5" t="s">
        <v>175</v>
      </c>
      <c r="D8" s="5" t="s">
        <v>176</v>
      </c>
      <c r="E8" s="5">
        <v>261066</v>
      </c>
      <c r="F8" s="5">
        <v>124982</v>
      </c>
      <c r="G8" s="5">
        <v>8607</v>
      </c>
      <c r="H8" s="5">
        <v>4889</v>
      </c>
      <c r="I8" s="5">
        <v>1734</v>
      </c>
      <c r="J8" s="5">
        <v>113832</v>
      </c>
      <c r="K8" s="5">
        <v>6257</v>
      </c>
      <c r="L8" s="5">
        <v>436</v>
      </c>
      <c r="M8" s="5">
        <v>329</v>
      </c>
      <c r="N8" s="5">
        <v>11305</v>
      </c>
      <c r="O8" s="5">
        <v>10652</v>
      </c>
      <c r="P8" s="5">
        <v>302</v>
      </c>
      <c r="Q8" s="5">
        <v>197</v>
      </c>
      <c r="R8" s="5">
        <v>0</v>
      </c>
      <c r="S8" s="5">
        <v>0</v>
      </c>
      <c r="T8" s="5">
        <v>96</v>
      </c>
      <c r="U8" s="5">
        <v>57</v>
      </c>
      <c r="V8" s="5">
        <v>7336</v>
      </c>
      <c r="W8" s="5">
        <v>7174</v>
      </c>
      <c r="X8" s="5">
        <v>117</v>
      </c>
      <c r="Y8" s="5">
        <v>0</v>
      </c>
      <c r="Z8" s="5">
        <v>34</v>
      </c>
      <c r="AA8" s="5">
        <v>0</v>
      </c>
      <c r="AB8" s="5">
        <v>0</v>
      </c>
      <c r="AC8" s="5">
        <v>10</v>
      </c>
      <c r="AD8" s="5">
        <v>43531</v>
      </c>
      <c r="AE8" s="5">
        <v>19004</v>
      </c>
      <c r="AF8" s="5">
        <v>1548</v>
      </c>
      <c r="AG8" s="5">
        <v>62</v>
      </c>
      <c r="AH8" s="5">
        <v>1065</v>
      </c>
      <c r="AI8" s="5">
        <v>21833</v>
      </c>
      <c r="AJ8" s="5">
        <v>19</v>
      </c>
      <c r="AK8" s="5">
        <v>1440</v>
      </c>
      <c r="AL8" s="5">
        <v>1440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</row>
    <row r="9" spans="1:45">
      <c r="A9" s="5">
        <v>1397</v>
      </c>
      <c r="B9" s="5">
        <v>4</v>
      </c>
      <c r="C9" s="5" t="s">
        <v>177</v>
      </c>
      <c r="D9" s="5" t="s">
        <v>176</v>
      </c>
      <c r="E9" s="5">
        <v>261066</v>
      </c>
      <c r="F9" s="5">
        <v>124982</v>
      </c>
      <c r="G9" s="5">
        <v>8607</v>
      </c>
      <c r="H9" s="5">
        <v>4889</v>
      </c>
      <c r="I9" s="5">
        <v>1734</v>
      </c>
      <c r="J9" s="5">
        <v>113832</v>
      </c>
      <c r="K9" s="5">
        <v>6257</v>
      </c>
      <c r="L9" s="5">
        <v>436</v>
      </c>
      <c r="M9" s="5">
        <v>329</v>
      </c>
      <c r="N9" s="5">
        <v>11305</v>
      </c>
      <c r="O9" s="5">
        <v>10652</v>
      </c>
      <c r="P9" s="5">
        <v>302</v>
      </c>
      <c r="Q9" s="5">
        <v>197</v>
      </c>
      <c r="R9" s="5">
        <v>0</v>
      </c>
      <c r="S9" s="5">
        <v>0</v>
      </c>
      <c r="T9" s="5">
        <v>96</v>
      </c>
      <c r="U9" s="5">
        <v>57</v>
      </c>
      <c r="V9" s="5">
        <v>7336</v>
      </c>
      <c r="W9" s="5">
        <v>7174</v>
      </c>
      <c r="X9" s="5">
        <v>117</v>
      </c>
      <c r="Y9" s="5">
        <v>0</v>
      </c>
      <c r="Z9" s="5">
        <v>34</v>
      </c>
      <c r="AA9" s="5">
        <v>0</v>
      </c>
      <c r="AB9" s="5">
        <v>0</v>
      </c>
      <c r="AC9" s="5">
        <v>10</v>
      </c>
      <c r="AD9" s="5">
        <v>43531</v>
      </c>
      <c r="AE9" s="5">
        <v>19004</v>
      </c>
      <c r="AF9" s="5">
        <v>1548</v>
      </c>
      <c r="AG9" s="5">
        <v>62</v>
      </c>
      <c r="AH9" s="5">
        <v>1065</v>
      </c>
      <c r="AI9" s="5">
        <v>21833</v>
      </c>
      <c r="AJ9" s="5">
        <v>19</v>
      </c>
      <c r="AK9" s="5">
        <v>1440</v>
      </c>
      <c r="AL9" s="5">
        <v>1440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</row>
    <row r="10" spans="1:45">
      <c r="A10" s="5">
        <v>1397</v>
      </c>
      <c r="B10" s="5">
        <v>3</v>
      </c>
      <c r="C10" s="5" t="s">
        <v>178</v>
      </c>
      <c r="D10" s="5" t="s">
        <v>179</v>
      </c>
      <c r="E10" s="5">
        <v>602591</v>
      </c>
      <c r="F10" s="5">
        <v>413502</v>
      </c>
      <c r="G10" s="5">
        <v>92384</v>
      </c>
      <c r="H10" s="5">
        <v>20178</v>
      </c>
      <c r="I10" s="5">
        <v>3874</v>
      </c>
      <c r="J10" s="5">
        <v>46815</v>
      </c>
      <c r="K10" s="5">
        <v>11201</v>
      </c>
      <c r="L10" s="5">
        <v>1971</v>
      </c>
      <c r="M10" s="5">
        <v>12667</v>
      </c>
      <c r="N10" s="5">
        <v>196886</v>
      </c>
      <c r="O10" s="5">
        <v>168602</v>
      </c>
      <c r="P10" s="5">
        <v>19188</v>
      </c>
      <c r="Q10" s="5">
        <v>56</v>
      </c>
      <c r="R10" s="5">
        <v>0</v>
      </c>
      <c r="S10" s="5">
        <v>0</v>
      </c>
      <c r="T10" s="5">
        <v>0</v>
      </c>
      <c r="U10" s="5">
        <v>9039</v>
      </c>
      <c r="V10" s="5">
        <v>129388</v>
      </c>
      <c r="W10" s="5">
        <v>73808</v>
      </c>
      <c r="X10" s="5">
        <v>3310</v>
      </c>
      <c r="Y10" s="5">
        <v>12</v>
      </c>
      <c r="Z10" s="5">
        <v>0</v>
      </c>
      <c r="AA10" s="5">
        <v>52259</v>
      </c>
      <c r="AB10" s="5">
        <v>0</v>
      </c>
      <c r="AC10" s="5">
        <v>0</v>
      </c>
      <c r="AD10" s="5">
        <v>335728</v>
      </c>
      <c r="AE10" s="5">
        <v>41336</v>
      </c>
      <c r="AF10" s="5">
        <v>6522</v>
      </c>
      <c r="AG10" s="5">
        <v>181</v>
      </c>
      <c r="AH10" s="5">
        <v>2127</v>
      </c>
      <c r="AI10" s="5">
        <v>285377</v>
      </c>
      <c r="AJ10" s="5">
        <v>186</v>
      </c>
      <c r="AK10" s="5">
        <v>71893</v>
      </c>
      <c r="AL10" s="5">
        <v>234</v>
      </c>
      <c r="AM10" s="5">
        <v>47</v>
      </c>
      <c r="AN10" s="5">
        <v>0</v>
      </c>
      <c r="AO10" s="5">
        <v>31</v>
      </c>
      <c r="AP10" s="5">
        <v>71581</v>
      </c>
      <c r="AQ10" s="5">
        <v>0</v>
      </c>
      <c r="AR10" s="5">
        <v>0</v>
      </c>
      <c r="AS10" s="5">
        <v>0</v>
      </c>
    </row>
    <row r="11" spans="1:45">
      <c r="A11" s="5">
        <v>1397</v>
      </c>
      <c r="B11" s="5">
        <v>4</v>
      </c>
      <c r="C11" s="5" t="s">
        <v>180</v>
      </c>
      <c r="D11" s="5" t="s">
        <v>179</v>
      </c>
      <c r="E11" s="5">
        <v>602591</v>
      </c>
      <c r="F11" s="5">
        <v>413502</v>
      </c>
      <c r="G11" s="5">
        <v>92384</v>
      </c>
      <c r="H11" s="5">
        <v>20178</v>
      </c>
      <c r="I11" s="5">
        <v>3874</v>
      </c>
      <c r="J11" s="5">
        <v>46815</v>
      </c>
      <c r="K11" s="5">
        <v>11201</v>
      </c>
      <c r="L11" s="5">
        <v>1971</v>
      </c>
      <c r="M11" s="5">
        <v>12667</v>
      </c>
      <c r="N11" s="5">
        <v>196886</v>
      </c>
      <c r="O11" s="5">
        <v>168602</v>
      </c>
      <c r="P11" s="5">
        <v>19188</v>
      </c>
      <c r="Q11" s="5">
        <v>56</v>
      </c>
      <c r="R11" s="5">
        <v>0</v>
      </c>
      <c r="S11" s="5">
        <v>0</v>
      </c>
      <c r="T11" s="5">
        <v>0</v>
      </c>
      <c r="U11" s="5">
        <v>9039</v>
      </c>
      <c r="V11" s="5">
        <v>129388</v>
      </c>
      <c r="W11" s="5">
        <v>73808</v>
      </c>
      <c r="X11" s="5">
        <v>3310</v>
      </c>
      <c r="Y11" s="5">
        <v>12</v>
      </c>
      <c r="Z11" s="5">
        <v>0</v>
      </c>
      <c r="AA11" s="5">
        <v>52259</v>
      </c>
      <c r="AB11" s="5">
        <v>0</v>
      </c>
      <c r="AC11" s="5">
        <v>0</v>
      </c>
      <c r="AD11" s="5">
        <v>335728</v>
      </c>
      <c r="AE11" s="5">
        <v>41336</v>
      </c>
      <c r="AF11" s="5">
        <v>6522</v>
      </c>
      <c r="AG11" s="5">
        <v>181</v>
      </c>
      <c r="AH11" s="5">
        <v>2127</v>
      </c>
      <c r="AI11" s="5">
        <v>285377</v>
      </c>
      <c r="AJ11" s="5">
        <v>186</v>
      </c>
      <c r="AK11" s="5">
        <v>71893</v>
      </c>
      <c r="AL11" s="5">
        <v>234</v>
      </c>
      <c r="AM11" s="5">
        <v>47</v>
      </c>
      <c r="AN11" s="5">
        <v>0</v>
      </c>
      <c r="AO11" s="5">
        <v>31</v>
      </c>
      <c r="AP11" s="5">
        <v>71581</v>
      </c>
      <c r="AQ11" s="5">
        <v>0</v>
      </c>
      <c r="AR11" s="5">
        <v>0</v>
      </c>
      <c r="AS11" s="5">
        <v>0</v>
      </c>
    </row>
    <row r="12" spans="1:45">
      <c r="A12" s="5">
        <v>1397</v>
      </c>
      <c r="B12" s="5">
        <v>3</v>
      </c>
      <c r="C12" s="5" t="s">
        <v>181</v>
      </c>
      <c r="D12" s="5" t="s">
        <v>182</v>
      </c>
      <c r="E12" s="5">
        <v>211889</v>
      </c>
      <c r="F12" s="5">
        <v>158590</v>
      </c>
      <c r="G12" s="5">
        <v>5802</v>
      </c>
      <c r="H12" s="5">
        <v>3411</v>
      </c>
      <c r="I12" s="5">
        <v>3682</v>
      </c>
      <c r="J12" s="5">
        <v>34320</v>
      </c>
      <c r="K12" s="5">
        <v>4439</v>
      </c>
      <c r="L12" s="5">
        <v>1410</v>
      </c>
      <c r="M12" s="5">
        <v>235</v>
      </c>
      <c r="N12" s="5">
        <v>14343</v>
      </c>
      <c r="O12" s="5">
        <v>13598</v>
      </c>
      <c r="P12" s="5">
        <v>190</v>
      </c>
      <c r="Q12" s="5">
        <v>206</v>
      </c>
      <c r="R12" s="5">
        <v>350</v>
      </c>
      <c r="S12" s="5">
        <v>0</v>
      </c>
      <c r="T12" s="5">
        <v>0</v>
      </c>
      <c r="U12" s="5">
        <v>0</v>
      </c>
      <c r="V12" s="5">
        <v>21888</v>
      </c>
      <c r="W12" s="5">
        <v>21328</v>
      </c>
      <c r="X12" s="5">
        <v>0</v>
      </c>
      <c r="Y12" s="5">
        <v>64</v>
      </c>
      <c r="Z12" s="5">
        <v>496</v>
      </c>
      <c r="AA12" s="5">
        <v>0</v>
      </c>
      <c r="AB12" s="5">
        <v>0</v>
      </c>
      <c r="AC12" s="5">
        <v>0</v>
      </c>
      <c r="AD12" s="5">
        <v>22235</v>
      </c>
      <c r="AE12" s="5">
        <v>7771</v>
      </c>
      <c r="AF12" s="5">
        <v>472</v>
      </c>
      <c r="AG12" s="5">
        <v>0</v>
      </c>
      <c r="AH12" s="5">
        <v>846</v>
      </c>
      <c r="AI12" s="5">
        <v>13146</v>
      </c>
      <c r="AJ12" s="5">
        <v>0</v>
      </c>
      <c r="AK12" s="5">
        <v>5328</v>
      </c>
      <c r="AL12" s="5">
        <v>0</v>
      </c>
      <c r="AM12" s="5">
        <v>0</v>
      </c>
      <c r="AN12" s="5">
        <v>0</v>
      </c>
      <c r="AO12" s="5">
        <v>3975</v>
      </c>
      <c r="AP12" s="5">
        <v>1353</v>
      </c>
      <c r="AQ12" s="5">
        <v>0</v>
      </c>
      <c r="AR12" s="5">
        <v>0</v>
      </c>
      <c r="AS12" s="5">
        <v>0</v>
      </c>
    </row>
    <row r="13" spans="1:45">
      <c r="A13" s="5">
        <v>1397</v>
      </c>
      <c r="B13" s="5">
        <v>4</v>
      </c>
      <c r="C13" s="5" t="s">
        <v>183</v>
      </c>
      <c r="D13" s="5" t="s">
        <v>182</v>
      </c>
      <c r="E13" s="5">
        <v>211889</v>
      </c>
      <c r="F13" s="5">
        <v>158590</v>
      </c>
      <c r="G13" s="5">
        <v>5802</v>
      </c>
      <c r="H13" s="5">
        <v>3411</v>
      </c>
      <c r="I13" s="5">
        <v>3682</v>
      </c>
      <c r="J13" s="5">
        <v>34320</v>
      </c>
      <c r="K13" s="5">
        <v>4439</v>
      </c>
      <c r="L13" s="5">
        <v>1410</v>
      </c>
      <c r="M13" s="5">
        <v>235</v>
      </c>
      <c r="N13" s="5">
        <v>14343</v>
      </c>
      <c r="O13" s="5">
        <v>13598</v>
      </c>
      <c r="P13" s="5">
        <v>190</v>
      </c>
      <c r="Q13" s="5">
        <v>206</v>
      </c>
      <c r="R13" s="5">
        <v>350</v>
      </c>
      <c r="S13" s="5">
        <v>0</v>
      </c>
      <c r="T13" s="5">
        <v>0</v>
      </c>
      <c r="U13" s="5">
        <v>0</v>
      </c>
      <c r="V13" s="5">
        <v>21888</v>
      </c>
      <c r="W13" s="5">
        <v>21328</v>
      </c>
      <c r="X13" s="5">
        <v>0</v>
      </c>
      <c r="Y13" s="5">
        <v>64</v>
      </c>
      <c r="Z13" s="5">
        <v>496</v>
      </c>
      <c r="AA13" s="5">
        <v>0</v>
      </c>
      <c r="AB13" s="5">
        <v>0</v>
      </c>
      <c r="AC13" s="5">
        <v>0</v>
      </c>
      <c r="AD13" s="5">
        <v>22235</v>
      </c>
      <c r="AE13" s="5">
        <v>7771</v>
      </c>
      <c r="AF13" s="5">
        <v>472</v>
      </c>
      <c r="AG13" s="5">
        <v>0</v>
      </c>
      <c r="AH13" s="5">
        <v>846</v>
      </c>
      <c r="AI13" s="5">
        <v>13146</v>
      </c>
      <c r="AJ13" s="5">
        <v>0</v>
      </c>
      <c r="AK13" s="5">
        <v>5328</v>
      </c>
      <c r="AL13" s="5">
        <v>0</v>
      </c>
      <c r="AM13" s="5">
        <v>0</v>
      </c>
      <c r="AN13" s="5">
        <v>0</v>
      </c>
      <c r="AO13" s="5">
        <v>3975</v>
      </c>
      <c r="AP13" s="5">
        <v>1353</v>
      </c>
      <c r="AQ13" s="5">
        <v>0</v>
      </c>
      <c r="AR13" s="5">
        <v>0</v>
      </c>
      <c r="AS13" s="5">
        <v>0</v>
      </c>
    </row>
    <row r="14" spans="1:45">
      <c r="A14" s="5">
        <v>1397</v>
      </c>
      <c r="B14" s="5">
        <v>3</v>
      </c>
      <c r="C14" s="5" t="s">
        <v>184</v>
      </c>
      <c r="D14" s="5" t="s">
        <v>185</v>
      </c>
      <c r="E14" s="5">
        <v>727756</v>
      </c>
      <c r="F14" s="5">
        <v>463574</v>
      </c>
      <c r="G14" s="5">
        <v>14141</v>
      </c>
      <c r="H14" s="5">
        <v>13598</v>
      </c>
      <c r="I14" s="5">
        <v>48844</v>
      </c>
      <c r="J14" s="5">
        <v>167004</v>
      </c>
      <c r="K14" s="5">
        <v>15022</v>
      </c>
      <c r="L14" s="5">
        <v>1160</v>
      </c>
      <c r="M14" s="5">
        <v>4411</v>
      </c>
      <c r="N14" s="5">
        <v>152105</v>
      </c>
      <c r="O14" s="5">
        <v>145032</v>
      </c>
      <c r="P14" s="5">
        <v>1052</v>
      </c>
      <c r="Q14" s="5">
        <v>635</v>
      </c>
      <c r="R14" s="5">
        <v>3107</v>
      </c>
      <c r="S14" s="5">
        <v>1862</v>
      </c>
      <c r="T14" s="5">
        <v>150</v>
      </c>
      <c r="U14" s="5">
        <v>267</v>
      </c>
      <c r="V14" s="5">
        <v>93564</v>
      </c>
      <c r="W14" s="5">
        <v>69826</v>
      </c>
      <c r="X14" s="5">
        <v>22722</v>
      </c>
      <c r="Y14" s="5">
        <v>15</v>
      </c>
      <c r="Z14" s="5">
        <v>300</v>
      </c>
      <c r="AA14" s="5">
        <v>700</v>
      </c>
      <c r="AB14" s="5">
        <v>0</v>
      </c>
      <c r="AC14" s="5">
        <v>0</v>
      </c>
      <c r="AD14" s="5">
        <v>107019</v>
      </c>
      <c r="AE14" s="5">
        <v>28331</v>
      </c>
      <c r="AF14" s="5">
        <v>653</v>
      </c>
      <c r="AG14" s="5">
        <v>930</v>
      </c>
      <c r="AH14" s="5">
        <v>4705</v>
      </c>
      <c r="AI14" s="5">
        <v>72259</v>
      </c>
      <c r="AJ14" s="5">
        <v>139</v>
      </c>
      <c r="AK14" s="5">
        <v>3710</v>
      </c>
      <c r="AL14" s="5">
        <v>670</v>
      </c>
      <c r="AM14" s="5">
        <v>0</v>
      </c>
      <c r="AN14" s="5">
        <v>0</v>
      </c>
      <c r="AO14" s="5">
        <v>3000</v>
      </c>
      <c r="AP14" s="5">
        <v>0</v>
      </c>
      <c r="AQ14" s="5">
        <v>0</v>
      </c>
      <c r="AR14" s="5">
        <v>0</v>
      </c>
      <c r="AS14" s="5">
        <v>40</v>
      </c>
    </row>
    <row r="15" spans="1:45">
      <c r="A15" s="5">
        <v>1397</v>
      </c>
      <c r="B15" s="5">
        <v>4</v>
      </c>
      <c r="C15" s="5" t="s">
        <v>186</v>
      </c>
      <c r="D15" s="5" t="s">
        <v>185</v>
      </c>
      <c r="E15" s="5">
        <v>727756</v>
      </c>
      <c r="F15" s="5">
        <v>463574</v>
      </c>
      <c r="G15" s="5">
        <v>14141</v>
      </c>
      <c r="H15" s="5">
        <v>13598</v>
      </c>
      <c r="I15" s="5">
        <v>48844</v>
      </c>
      <c r="J15" s="5">
        <v>167004</v>
      </c>
      <c r="K15" s="5">
        <v>15022</v>
      </c>
      <c r="L15" s="5">
        <v>1160</v>
      </c>
      <c r="M15" s="5">
        <v>4411</v>
      </c>
      <c r="N15" s="5">
        <v>152105</v>
      </c>
      <c r="O15" s="5">
        <v>145032</v>
      </c>
      <c r="P15" s="5">
        <v>1052</v>
      </c>
      <c r="Q15" s="5">
        <v>635</v>
      </c>
      <c r="R15" s="5">
        <v>3107</v>
      </c>
      <c r="S15" s="5">
        <v>1862</v>
      </c>
      <c r="T15" s="5">
        <v>150</v>
      </c>
      <c r="U15" s="5">
        <v>267</v>
      </c>
      <c r="V15" s="5">
        <v>93564</v>
      </c>
      <c r="W15" s="5">
        <v>69826</v>
      </c>
      <c r="X15" s="5">
        <v>22722</v>
      </c>
      <c r="Y15" s="5">
        <v>15</v>
      </c>
      <c r="Z15" s="5">
        <v>300</v>
      </c>
      <c r="AA15" s="5">
        <v>700</v>
      </c>
      <c r="AB15" s="5">
        <v>0</v>
      </c>
      <c r="AC15" s="5">
        <v>0</v>
      </c>
      <c r="AD15" s="5">
        <v>107019</v>
      </c>
      <c r="AE15" s="5">
        <v>28331</v>
      </c>
      <c r="AF15" s="5">
        <v>653</v>
      </c>
      <c r="AG15" s="5">
        <v>930</v>
      </c>
      <c r="AH15" s="5">
        <v>4705</v>
      </c>
      <c r="AI15" s="5">
        <v>72259</v>
      </c>
      <c r="AJ15" s="5">
        <v>139</v>
      </c>
      <c r="AK15" s="5">
        <v>3710</v>
      </c>
      <c r="AL15" s="5">
        <v>670</v>
      </c>
      <c r="AM15" s="5">
        <v>0</v>
      </c>
      <c r="AN15" s="5">
        <v>0</v>
      </c>
      <c r="AO15" s="5">
        <v>3000</v>
      </c>
      <c r="AP15" s="5">
        <v>0</v>
      </c>
      <c r="AQ15" s="5">
        <v>0</v>
      </c>
      <c r="AR15" s="5">
        <v>0</v>
      </c>
      <c r="AS15" s="5">
        <v>40</v>
      </c>
    </row>
    <row r="16" spans="1:45">
      <c r="A16" s="5">
        <v>1397</v>
      </c>
      <c r="B16" s="5">
        <v>3</v>
      </c>
      <c r="C16" s="5" t="s">
        <v>187</v>
      </c>
      <c r="D16" s="5" t="s">
        <v>188</v>
      </c>
      <c r="E16" s="5">
        <v>2331621</v>
      </c>
      <c r="F16" s="5">
        <v>1275297</v>
      </c>
      <c r="G16" s="5">
        <v>20700</v>
      </c>
      <c r="H16" s="5">
        <v>43961</v>
      </c>
      <c r="I16" s="5">
        <v>24236</v>
      </c>
      <c r="J16" s="5">
        <v>932421</v>
      </c>
      <c r="K16" s="5">
        <v>26765</v>
      </c>
      <c r="L16" s="5">
        <v>3985</v>
      </c>
      <c r="M16" s="5">
        <v>4255</v>
      </c>
      <c r="N16" s="5">
        <v>369564</v>
      </c>
      <c r="O16" s="5">
        <v>358018</v>
      </c>
      <c r="P16" s="5">
        <v>3941</v>
      </c>
      <c r="Q16" s="5">
        <v>2905</v>
      </c>
      <c r="R16" s="5">
        <v>0</v>
      </c>
      <c r="S16" s="5">
        <v>2581</v>
      </c>
      <c r="T16" s="5">
        <v>442</v>
      </c>
      <c r="U16" s="5">
        <v>1676</v>
      </c>
      <c r="V16" s="5">
        <v>103033</v>
      </c>
      <c r="W16" s="5">
        <v>98619</v>
      </c>
      <c r="X16" s="5">
        <v>271</v>
      </c>
      <c r="Y16" s="5">
        <v>83</v>
      </c>
      <c r="Z16" s="5">
        <v>20</v>
      </c>
      <c r="AA16" s="5">
        <v>4000</v>
      </c>
      <c r="AB16" s="5">
        <v>7</v>
      </c>
      <c r="AC16" s="5">
        <v>32</v>
      </c>
      <c r="AD16" s="5">
        <v>161979</v>
      </c>
      <c r="AE16" s="5">
        <v>126731</v>
      </c>
      <c r="AF16" s="5">
        <v>2712</v>
      </c>
      <c r="AG16" s="5">
        <v>1464</v>
      </c>
      <c r="AH16" s="5">
        <v>4170</v>
      </c>
      <c r="AI16" s="5">
        <v>26183</v>
      </c>
      <c r="AJ16" s="5">
        <v>720</v>
      </c>
      <c r="AK16" s="5">
        <v>2440</v>
      </c>
      <c r="AL16" s="5">
        <v>2040</v>
      </c>
      <c r="AM16" s="5">
        <v>0</v>
      </c>
      <c r="AN16" s="5">
        <v>0</v>
      </c>
      <c r="AO16" s="5">
        <v>400</v>
      </c>
      <c r="AP16" s="5">
        <v>0</v>
      </c>
      <c r="AQ16" s="5">
        <v>0</v>
      </c>
      <c r="AR16" s="5">
        <v>0</v>
      </c>
      <c r="AS16" s="5">
        <v>0</v>
      </c>
    </row>
    <row r="17" spans="1:45">
      <c r="A17" s="5">
        <v>1397</v>
      </c>
      <c r="B17" s="5">
        <v>4</v>
      </c>
      <c r="C17" s="5" t="s">
        <v>189</v>
      </c>
      <c r="D17" s="5" t="s">
        <v>190</v>
      </c>
      <c r="E17" s="5">
        <v>2311713</v>
      </c>
      <c r="F17" s="5">
        <v>1258576</v>
      </c>
      <c r="G17" s="5">
        <v>20084</v>
      </c>
      <c r="H17" s="5">
        <v>43524</v>
      </c>
      <c r="I17" s="5">
        <v>23792</v>
      </c>
      <c r="J17" s="5">
        <v>930754</v>
      </c>
      <c r="K17" s="5">
        <v>26765</v>
      </c>
      <c r="L17" s="5">
        <v>3980</v>
      </c>
      <c r="M17" s="5">
        <v>4238</v>
      </c>
      <c r="N17" s="5">
        <v>369382</v>
      </c>
      <c r="O17" s="5">
        <v>357836</v>
      </c>
      <c r="P17" s="5">
        <v>3941</v>
      </c>
      <c r="Q17" s="5">
        <v>2905</v>
      </c>
      <c r="R17" s="5">
        <v>0</v>
      </c>
      <c r="S17" s="5">
        <v>2581</v>
      </c>
      <c r="T17" s="5">
        <v>442</v>
      </c>
      <c r="U17" s="5">
        <v>1676</v>
      </c>
      <c r="V17" s="5">
        <v>100073</v>
      </c>
      <c r="W17" s="5">
        <v>95666</v>
      </c>
      <c r="X17" s="5">
        <v>271</v>
      </c>
      <c r="Y17" s="5">
        <v>83</v>
      </c>
      <c r="Z17" s="5">
        <v>20</v>
      </c>
      <c r="AA17" s="5">
        <v>4000</v>
      </c>
      <c r="AB17" s="5">
        <v>0</v>
      </c>
      <c r="AC17" s="5">
        <v>32</v>
      </c>
      <c r="AD17" s="5">
        <v>157716</v>
      </c>
      <c r="AE17" s="5">
        <v>125048</v>
      </c>
      <c r="AF17" s="5">
        <v>2712</v>
      </c>
      <c r="AG17" s="5">
        <v>1383</v>
      </c>
      <c r="AH17" s="5">
        <v>3995</v>
      </c>
      <c r="AI17" s="5">
        <v>23859</v>
      </c>
      <c r="AJ17" s="5">
        <v>720</v>
      </c>
      <c r="AK17" s="5">
        <v>2440</v>
      </c>
      <c r="AL17" s="5">
        <v>2040</v>
      </c>
      <c r="AM17" s="5">
        <v>0</v>
      </c>
      <c r="AN17" s="5">
        <v>0</v>
      </c>
      <c r="AO17" s="5">
        <v>400</v>
      </c>
      <c r="AP17" s="5">
        <v>0</v>
      </c>
      <c r="AQ17" s="5">
        <v>0</v>
      </c>
      <c r="AR17" s="5">
        <v>0</v>
      </c>
      <c r="AS17" s="5">
        <v>0</v>
      </c>
    </row>
    <row r="18" spans="1:45">
      <c r="A18" s="5">
        <v>1397</v>
      </c>
      <c r="B18" s="5">
        <v>4</v>
      </c>
      <c r="C18" s="5" t="s">
        <v>191</v>
      </c>
      <c r="D18" s="5" t="s">
        <v>192</v>
      </c>
      <c r="E18" s="5">
        <v>19907</v>
      </c>
      <c r="F18" s="5">
        <v>16721</v>
      </c>
      <c r="G18" s="5">
        <v>615</v>
      </c>
      <c r="H18" s="5">
        <v>437</v>
      </c>
      <c r="I18" s="5">
        <v>444</v>
      </c>
      <c r="J18" s="5">
        <v>1667</v>
      </c>
      <c r="K18" s="5">
        <v>0</v>
      </c>
      <c r="L18" s="5">
        <v>6</v>
      </c>
      <c r="M18" s="5">
        <v>17</v>
      </c>
      <c r="N18" s="5">
        <v>182</v>
      </c>
      <c r="O18" s="5">
        <v>182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2960</v>
      </c>
      <c r="W18" s="5">
        <v>2953</v>
      </c>
      <c r="X18" s="5">
        <v>0</v>
      </c>
      <c r="Y18" s="5">
        <v>0</v>
      </c>
      <c r="Z18" s="5">
        <v>0</v>
      </c>
      <c r="AA18" s="5">
        <v>0</v>
      </c>
      <c r="AB18" s="5">
        <v>7</v>
      </c>
      <c r="AC18" s="5">
        <v>0</v>
      </c>
      <c r="AD18" s="5">
        <v>4263</v>
      </c>
      <c r="AE18" s="5">
        <v>1683</v>
      </c>
      <c r="AF18" s="5">
        <v>0</v>
      </c>
      <c r="AG18" s="5">
        <v>81</v>
      </c>
      <c r="AH18" s="5">
        <v>175</v>
      </c>
      <c r="AI18" s="5">
        <v>2324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</row>
    <row r="19" spans="1:45">
      <c r="A19" s="5">
        <v>1397</v>
      </c>
      <c r="B19" s="5">
        <v>3</v>
      </c>
      <c r="C19" s="5" t="s">
        <v>193</v>
      </c>
      <c r="D19" s="5" t="s">
        <v>194</v>
      </c>
      <c r="E19" s="5">
        <v>1525131</v>
      </c>
      <c r="F19" s="5">
        <v>882211</v>
      </c>
      <c r="G19" s="5">
        <v>86838</v>
      </c>
      <c r="H19" s="5">
        <v>41737</v>
      </c>
      <c r="I19" s="5">
        <v>22128</v>
      </c>
      <c r="J19" s="5">
        <v>341885</v>
      </c>
      <c r="K19" s="5">
        <v>131727</v>
      </c>
      <c r="L19" s="5">
        <v>12928</v>
      </c>
      <c r="M19" s="5">
        <v>5677</v>
      </c>
      <c r="N19" s="5">
        <v>270158</v>
      </c>
      <c r="O19" s="5">
        <v>239201</v>
      </c>
      <c r="P19" s="5">
        <v>14884</v>
      </c>
      <c r="Q19" s="5">
        <v>8266</v>
      </c>
      <c r="R19" s="5">
        <v>1025</v>
      </c>
      <c r="S19" s="5">
        <v>447</v>
      </c>
      <c r="T19" s="5">
        <v>4446</v>
      </c>
      <c r="U19" s="5">
        <v>1889</v>
      </c>
      <c r="V19" s="5">
        <v>139040</v>
      </c>
      <c r="W19" s="5">
        <v>133660</v>
      </c>
      <c r="X19" s="5">
        <v>2334</v>
      </c>
      <c r="Y19" s="5">
        <v>163</v>
      </c>
      <c r="Z19" s="5">
        <v>143</v>
      </c>
      <c r="AA19" s="5">
        <v>2457</v>
      </c>
      <c r="AB19" s="5">
        <v>199</v>
      </c>
      <c r="AC19" s="5">
        <v>83</v>
      </c>
      <c r="AD19" s="5">
        <v>346118</v>
      </c>
      <c r="AE19" s="5">
        <v>188568</v>
      </c>
      <c r="AF19" s="5">
        <v>3481</v>
      </c>
      <c r="AG19" s="5">
        <v>1226</v>
      </c>
      <c r="AH19" s="5">
        <v>5022</v>
      </c>
      <c r="AI19" s="5">
        <v>147233</v>
      </c>
      <c r="AJ19" s="5">
        <v>587</v>
      </c>
      <c r="AK19" s="5">
        <v>33473</v>
      </c>
      <c r="AL19" s="5">
        <v>15920</v>
      </c>
      <c r="AM19" s="5">
        <v>1545</v>
      </c>
      <c r="AN19" s="5">
        <v>82</v>
      </c>
      <c r="AO19" s="5">
        <v>3462</v>
      </c>
      <c r="AP19" s="5">
        <v>6131</v>
      </c>
      <c r="AQ19" s="5">
        <v>6333</v>
      </c>
      <c r="AR19" s="5">
        <v>0</v>
      </c>
      <c r="AS19" s="5">
        <v>0</v>
      </c>
    </row>
    <row r="20" spans="1:45">
      <c r="A20" s="5">
        <v>1397</v>
      </c>
      <c r="B20" s="5">
        <v>4</v>
      </c>
      <c r="C20" s="5" t="s">
        <v>195</v>
      </c>
      <c r="D20" s="5" t="s">
        <v>194</v>
      </c>
      <c r="E20" s="5">
        <v>283758</v>
      </c>
      <c r="F20" s="5">
        <v>199096</v>
      </c>
      <c r="G20" s="5">
        <v>37489</v>
      </c>
      <c r="H20" s="5">
        <v>10353</v>
      </c>
      <c r="I20" s="5">
        <v>8968</v>
      </c>
      <c r="J20" s="5">
        <v>21214</v>
      </c>
      <c r="K20" s="5">
        <v>792</v>
      </c>
      <c r="L20" s="5">
        <v>3800</v>
      </c>
      <c r="M20" s="5">
        <v>2046</v>
      </c>
      <c r="N20" s="5">
        <v>69678</v>
      </c>
      <c r="O20" s="5">
        <v>57866</v>
      </c>
      <c r="P20" s="5">
        <v>8350</v>
      </c>
      <c r="Q20" s="5">
        <v>215</v>
      </c>
      <c r="R20" s="5">
        <v>0</v>
      </c>
      <c r="S20" s="5">
        <v>0</v>
      </c>
      <c r="T20" s="5">
        <v>2609</v>
      </c>
      <c r="U20" s="5">
        <v>637</v>
      </c>
      <c r="V20" s="5">
        <v>24147</v>
      </c>
      <c r="W20" s="5">
        <v>23240</v>
      </c>
      <c r="X20" s="5">
        <v>76</v>
      </c>
      <c r="Y20" s="5">
        <v>17</v>
      </c>
      <c r="Z20" s="5">
        <v>0</v>
      </c>
      <c r="AA20" s="5">
        <v>651</v>
      </c>
      <c r="AB20" s="5">
        <v>162</v>
      </c>
      <c r="AC20" s="5">
        <v>0</v>
      </c>
      <c r="AD20" s="5">
        <v>188283</v>
      </c>
      <c r="AE20" s="5">
        <v>84704</v>
      </c>
      <c r="AF20" s="5">
        <v>1101</v>
      </c>
      <c r="AG20" s="5">
        <v>639</v>
      </c>
      <c r="AH20" s="5">
        <v>1904</v>
      </c>
      <c r="AI20" s="5">
        <v>99510</v>
      </c>
      <c r="AJ20" s="5">
        <v>425</v>
      </c>
      <c r="AK20" s="5">
        <v>20810</v>
      </c>
      <c r="AL20" s="5">
        <v>9626</v>
      </c>
      <c r="AM20" s="5">
        <v>1500</v>
      </c>
      <c r="AN20" s="5">
        <v>45</v>
      </c>
      <c r="AO20" s="5">
        <v>3305</v>
      </c>
      <c r="AP20" s="5">
        <v>0</v>
      </c>
      <c r="AQ20" s="5">
        <v>6333</v>
      </c>
      <c r="AR20" s="5">
        <v>0</v>
      </c>
      <c r="AS20" s="5">
        <v>0</v>
      </c>
    </row>
    <row r="21" spans="1:45">
      <c r="A21" s="5">
        <v>1397</v>
      </c>
      <c r="B21" s="5">
        <v>4</v>
      </c>
      <c r="C21" s="5" t="s">
        <v>196</v>
      </c>
      <c r="D21" s="5" t="s">
        <v>197</v>
      </c>
      <c r="E21" s="5">
        <v>286866</v>
      </c>
      <c r="F21" s="5">
        <v>98777</v>
      </c>
      <c r="G21" s="5">
        <v>1844</v>
      </c>
      <c r="H21" s="5">
        <v>1873</v>
      </c>
      <c r="I21" s="5">
        <v>900</v>
      </c>
      <c r="J21" s="5">
        <v>175372</v>
      </c>
      <c r="K21" s="5">
        <v>6646</v>
      </c>
      <c r="L21" s="5">
        <v>433</v>
      </c>
      <c r="M21" s="5">
        <v>1022</v>
      </c>
      <c r="N21" s="5">
        <v>10775</v>
      </c>
      <c r="O21" s="5">
        <v>8620</v>
      </c>
      <c r="P21" s="5">
        <v>819</v>
      </c>
      <c r="Q21" s="5">
        <v>69</v>
      </c>
      <c r="R21" s="5">
        <v>900</v>
      </c>
      <c r="S21" s="5">
        <v>0</v>
      </c>
      <c r="T21" s="5">
        <v>117</v>
      </c>
      <c r="U21" s="5">
        <v>250</v>
      </c>
      <c r="V21" s="5">
        <v>25524</v>
      </c>
      <c r="W21" s="5">
        <v>23498</v>
      </c>
      <c r="X21" s="5">
        <v>1109</v>
      </c>
      <c r="Y21" s="5">
        <v>0</v>
      </c>
      <c r="Z21" s="5">
        <v>122</v>
      </c>
      <c r="AA21" s="5">
        <v>795</v>
      </c>
      <c r="AB21" s="5">
        <v>0</v>
      </c>
      <c r="AC21" s="5">
        <v>0</v>
      </c>
      <c r="AD21" s="5">
        <v>15815</v>
      </c>
      <c r="AE21" s="5">
        <v>13031</v>
      </c>
      <c r="AF21" s="5">
        <v>137</v>
      </c>
      <c r="AG21" s="5">
        <v>53</v>
      </c>
      <c r="AH21" s="5">
        <v>335</v>
      </c>
      <c r="AI21" s="5">
        <v>2249</v>
      </c>
      <c r="AJ21" s="5">
        <v>11</v>
      </c>
      <c r="AK21" s="5">
        <v>4045</v>
      </c>
      <c r="AL21" s="5">
        <v>0</v>
      </c>
      <c r="AM21" s="5">
        <v>45</v>
      </c>
      <c r="AN21" s="5">
        <v>0</v>
      </c>
      <c r="AO21" s="5">
        <v>0</v>
      </c>
      <c r="AP21" s="5">
        <v>4000</v>
      </c>
      <c r="AQ21" s="5">
        <v>0</v>
      </c>
      <c r="AR21" s="5">
        <v>0</v>
      </c>
      <c r="AS21" s="5">
        <v>0</v>
      </c>
    </row>
    <row r="22" spans="1:45">
      <c r="A22" s="5">
        <v>1397</v>
      </c>
      <c r="B22" s="5">
        <v>4</v>
      </c>
      <c r="C22" s="5" t="s">
        <v>198</v>
      </c>
      <c r="D22" s="5" t="s">
        <v>199</v>
      </c>
      <c r="E22" s="5">
        <v>81481</v>
      </c>
      <c r="F22" s="5">
        <v>54734</v>
      </c>
      <c r="G22" s="5">
        <v>13471</v>
      </c>
      <c r="H22" s="5">
        <v>4398</v>
      </c>
      <c r="I22" s="5">
        <v>862</v>
      </c>
      <c r="J22" s="5">
        <v>5226</v>
      </c>
      <c r="K22" s="5">
        <v>2012</v>
      </c>
      <c r="L22" s="5">
        <v>324</v>
      </c>
      <c r="M22" s="5">
        <v>453</v>
      </c>
      <c r="N22" s="5">
        <v>28396</v>
      </c>
      <c r="O22" s="5">
        <v>27832</v>
      </c>
      <c r="P22" s="5">
        <v>17</v>
      </c>
      <c r="Q22" s="5">
        <v>39</v>
      </c>
      <c r="R22" s="5">
        <v>0</v>
      </c>
      <c r="S22" s="5">
        <v>447</v>
      </c>
      <c r="T22" s="5">
        <v>0</v>
      </c>
      <c r="U22" s="5">
        <v>61</v>
      </c>
      <c r="V22" s="5">
        <v>27314</v>
      </c>
      <c r="W22" s="5">
        <v>27105</v>
      </c>
      <c r="X22" s="5">
        <v>26</v>
      </c>
      <c r="Y22" s="5">
        <v>50</v>
      </c>
      <c r="Z22" s="5">
        <v>0</v>
      </c>
      <c r="AA22" s="5">
        <v>83</v>
      </c>
      <c r="AB22" s="5">
        <v>30</v>
      </c>
      <c r="AC22" s="5">
        <v>20</v>
      </c>
      <c r="AD22" s="5">
        <v>24280</v>
      </c>
      <c r="AE22" s="5">
        <v>21572</v>
      </c>
      <c r="AF22" s="5">
        <v>563</v>
      </c>
      <c r="AG22" s="5">
        <v>93</v>
      </c>
      <c r="AH22" s="5">
        <v>258</v>
      </c>
      <c r="AI22" s="5">
        <v>1743</v>
      </c>
      <c r="AJ22" s="5">
        <v>51</v>
      </c>
      <c r="AK22" s="5">
        <v>1804</v>
      </c>
      <c r="AL22" s="5">
        <v>1648</v>
      </c>
      <c r="AM22" s="5">
        <v>0</v>
      </c>
      <c r="AN22" s="5">
        <v>0</v>
      </c>
      <c r="AO22" s="5">
        <v>157</v>
      </c>
      <c r="AP22" s="5">
        <v>0</v>
      </c>
      <c r="AQ22" s="5">
        <v>0</v>
      </c>
      <c r="AR22" s="5">
        <v>0</v>
      </c>
      <c r="AS22" s="5">
        <v>0</v>
      </c>
    </row>
    <row r="23" spans="1:45">
      <c r="A23" s="5">
        <v>1397</v>
      </c>
      <c r="B23" s="5">
        <v>4</v>
      </c>
      <c r="C23" s="5" t="s">
        <v>200</v>
      </c>
      <c r="D23" s="5" t="s">
        <v>201</v>
      </c>
      <c r="E23" s="5">
        <v>97020</v>
      </c>
      <c r="F23" s="5">
        <v>68072</v>
      </c>
      <c r="G23" s="5">
        <v>1303</v>
      </c>
      <c r="H23" s="5">
        <v>1792</v>
      </c>
      <c r="I23" s="5">
        <v>0</v>
      </c>
      <c r="J23" s="5">
        <v>21361</v>
      </c>
      <c r="K23" s="5">
        <v>3008</v>
      </c>
      <c r="L23" s="5">
        <v>1224</v>
      </c>
      <c r="M23" s="5">
        <v>260</v>
      </c>
      <c r="N23" s="5">
        <v>1149</v>
      </c>
      <c r="O23" s="5">
        <v>1100</v>
      </c>
      <c r="P23" s="5">
        <v>14</v>
      </c>
      <c r="Q23" s="5">
        <v>5</v>
      </c>
      <c r="R23" s="5">
        <v>0</v>
      </c>
      <c r="S23" s="5">
        <v>0</v>
      </c>
      <c r="T23" s="5">
        <v>30</v>
      </c>
      <c r="U23" s="5">
        <v>0</v>
      </c>
      <c r="V23" s="5">
        <v>8000</v>
      </c>
      <c r="W23" s="5">
        <v>7556</v>
      </c>
      <c r="X23" s="5">
        <v>0</v>
      </c>
      <c r="Y23" s="5">
        <v>33</v>
      </c>
      <c r="Z23" s="5">
        <v>11</v>
      </c>
      <c r="AA23" s="5">
        <v>400</v>
      </c>
      <c r="AB23" s="5">
        <v>0</v>
      </c>
      <c r="AC23" s="5">
        <v>0</v>
      </c>
      <c r="AD23" s="5">
        <v>6839</v>
      </c>
      <c r="AE23" s="5">
        <v>2707</v>
      </c>
      <c r="AF23" s="5">
        <v>33</v>
      </c>
      <c r="AG23" s="5">
        <v>50</v>
      </c>
      <c r="AH23" s="5">
        <v>108</v>
      </c>
      <c r="AI23" s="5">
        <v>3921</v>
      </c>
      <c r="AJ23" s="5">
        <v>21</v>
      </c>
      <c r="AK23" s="5">
        <v>3750</v>
      </c>
      <c r="AL23" s="5">
        <v>3500</v>
      </c>
      <c r="AM23" s="5">
        <v>0</v>
      </c>
      <c r="AN23" s="5">
        <v>0</v>
      </c>
      <c r="AO23" s="5">
        <v>0</v>
      </c>
      <c r="AP23" s="5">
        <v>250</v>
      </c>
      <c r="AQ23" s="5">
        <v>0</v>
      </c>
      <c r="AR23" s="5">
        <v>0</v>
      </c>
      <c r="AS23" s="5">
        <v>0</v>
      </c>
    </row>
    <row r="24" spans="1:45">
      <c r="A24" s="5">
        <v>1397</v>
      </c>
      <c r="B24" s="5">
        <v>4</v>
      </c>
      <c r="C24" s="5" t="s">
        <v>202</v>
      </c>
      <c r="D24" s="5" t="s">
        <v>203</v>
      </c>
      <c r="E24" s="5">
        <v>28736</v>
      </c>
      <c r="F24" s="5">
        <v>21844</v>
      </c>
      <c r="G24" s="5">
        <v>1034</v>
      </c>
      <c r="H24" s="5">
        <v>4459</v>
      </c>
      <c r="I24" s="5">
        <v>0</v>
      </c>
      <c r="J24" s="5">
        <v>0</v>
      </c>
      <c r="K24" s="5">
        <v>0</v>
      </c>
      <c r="L24" s="5">
        <v>1217</v>
      </c>
      <c r="M24" s="5">
        <v>181</v>
      </c>
      <c r="N24" s="5">
        <v>8635</v>
      </c>
      <c r="O24" s="5">
        <v>6151</v>
      </c>
      <c r="P24" s="5">
        <v>143</v>
      </c>
      <c r="Q24" s="5">
        <v>2293</v>
      </c>
      <c r="R24" s="5">
        <v>0</v>
      </c>
      <c r="S24" s="5">
        <v>0</v>
      </c>
      <c r="T24" s="5">
        <v>0</v>
      </c>
      <c r="U24" s="5">
        <v>47</v>
      </c>
      <c r="V24" s="5">
        <v>4914</v>
      </c>
      <c r="W24" s="5">
        <v>4746</v>
      </c>
      <c r="X24" s="5">
        <v>0</v>
      </c>
      <c r="Y24" s="5">
        <v>14</v>
      </c>
      <c r="Z24" s="5">
        <v>0</v>
      </c>
      <c r="AA24" s="5">
        <v>148</v>
      </c>
      <c r="AB24" s="5">
        <v>7</v>
      </c>
      <c r="AC24" s="5">
        <v>0</v>
      </c>
      <c r="AD24" s="5">
        <v>6984</v>
      </c>
      <c r="AE24" s="5">
        <v>5477</v>
      </c>
      <c r="AF24" s="5">
        <v>93</v>
      </c>
      <c r="AG24" s="5">
        <v>23</v>
      </c>
      <c r="AH24" s="5">
        <v>427</v>
      </c>
      <c r="AI24" s="5">
        <v>964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</row>
    <row r="25" spans="1:45">
      <c r="A25" s="5">
        <v>1397</v>
      </c>
      <c r="B25" s="5">
        <v>4</v>
      </c>
      <c r="C25" s="5" t="s">
        <v>204</v>
      </c>
      <c r="D25" s="5" t="s">
        <v>205</v>
      </c>
      <c r="E25" s="5">
        <v>747270</v>
      </c>
      <c r="F25" s="5">
        <v>439688</v>
      </c>
      <c r="G25" s="5">
        <v>31696</v>
      </c>
      <c r="H25" s="5">
        <v>18861</v>
      </c>
      <c r="I25" s="5">
        <v>11398</v>
      </c>
      <c r="J25" s="5">
        <v>118712</v>
      </c>
      <c r="K25" s="5">
        <v>119270</v>
      </c>
      <c r="L25" s="5">
        <v>5930</v>
      </c>
      <c r="M25" s="5">
        <v>1714</v>
      </c>
      <c r="N25" s="5">
        <v>151524</v>
      </c>
      <c r="O25" s="5">
        <v>137631</v>
      </c>
      <c r="P25" s="5">
        <v>5540</v>
      </c>
      <c r="Q25" s="5">
        <v>5645</v>
      </c>
      <c r="R25" s="5">
        <v>125</v>
      </c>
      <c r="S25" s="5">
        <v>0</v>
      </c>
      <c r="T25" s="5">
        <v>1690</v>
      </c>
      <c r="U25" s="5">
        <v>894</v>
      </c>
      <c r="V25" s="5">
        <v>49141</v>
      </c>
      <c r="W25" s="5">
        <v>47515</v>
      </c>
      <c r="X25" s="5">
        <v>1122</v>
      </c>
      <c r="Y25" s="5">
        <v>50</v>
      </c>
      <c r="Z25" s="5">
        <v>10</v>
      </c>
      <c r="AA25" s="5">
        <v>380</v>
      </c>
      <c r="AB25" s="5">
        <v>0</v>
      </c>
      <c r="AC25" s="5">
        <v>63</v>
      </c>
      <c r="AD25" s="5">
        <v>103917</v>
      </c>
      <c r="AE25" s="5">
        <v>61077</v>
      </c>
      <c r="AF25" s="5">
        <v>1554</v>
      </c>
      <c r="AG25" s="5">
        <v>369</v>
      </c>
      <c r="AH25" s="5">
        <v>1991</v>
      </c>
      <c r="AI25" s="5">
        <v>38846</v>
      </c>
      <c r="AJ25" s="5">
        <v>79</v>
      </c>
      <c r="AK25" s="5">
        <v>3064</v>
      </c>
      <c r="AL25" s="5">
        <v>1146</v>
      </c>
      <c r="AM25" s="5">
        <v>0</v>
      </c>
      <c r="AN25" s="5">
        <v>37</v>
      </c>
      <c r="AO25" s="5">
        <v>0</v>
      </c>
      <c r="AP25" s="5">
        <v>1881</v>
      </c>
      <c r="AQ25" s="5">
        <v>0</v>
      </c>
      <c r="AR25" s="5">
        <v>0</v>
      </c>
      <c r="AS25" s="5">
        <v>0</v>
      </c>
    </row>
    <row r="26" spans="1:45">
      <c r="A26" s="5">
        <v>1397</v>
      </c>
      <c r="B26" s="5">
        <v>3</v>
      </c>
      <c r="C26" s="5" t="s">
        <v>206</v>
      </c>
      <c r="D26" s="5" t="s">
        <v>207</v>
      </c>
      <c r="E26" s="5">
        <v>1142101</v>
      </c>
      <c r="F26" s="5">
        <v>633293</v>
      </c>
      <c r="G26" s="5">
        <v>61198</v>
      </c>
      <c r="H26" s="5">
        <v>166549</v>
      </c>
      <c r="I26" s="5">
        <v>17237</v>
      </c>
      <c r="J26" s="5">
        <v>159293</v>
      </c>
      <c r="K26" s="5">
        <v>94467</v>
      </c>
      <c r="L26" s="5">
        <v>6374</v>
      </c>
      <c r="M26" s="5">
        <v>3689</v>
      </c>
      <c r="N26" s="5">
        <v>96590</v>
      </c>
      <c r="O26" s="5">
        <v>84390</v>
      </c>
      <c r="P26" s="5">
        <v>3882</v>
      </c>
      <c r="Q26" s="5">
        <v>5483</v>
      </c>
      <c r="R26" s="5">
        <v>54</v>
      </c>
      <c r="S26" s="5">
        <v>1965</v>
      </c>
      <c r="T26" s="5">
        <v>78</v>
      </c>
      <c r="U26" s="5">
        <v>738</v>
      </c>
      <c r="V26" s="5">
        <v>515154</v>
      </c>
      <c r="W26" s="5">
        <v>286218</v>
      </c>
      <c r="X26" s="5">
        <v>701</v>
      </c>
      <c r="Y26" s="5">
        <v>2583</v>
      </c>
      <c r="Z26" s="5">
        <v>0</v>
      </c>
      <c r="AA26" s="5">
        <v>225652</v>
      </c>
      <c r="AB26" s="5">
        <v>0</v>
      </c>
      <c r="AC26" s="5">
        <v>0</v>
      </c>
      <c r="AD26" s="5">
        <v>67157</v>
      </c>
      <c r="AE26" s="5">
        <v>35054</v>
      </c>
      <c r="AF26" s="5">
        <v>2011</v>
      </c>
      <c r="AG26" s="5">
        <v>2152</v>
      </c>
      <c r="AH26" s="5">
        <v>6249</v>
      </c>
      <c r="AI26" s="5">
        <v>21552</v>
      </c>
      <c r="AJ26" s="5">
        <v>139</v>
      </c>
      <c r="AK26" s="5">
        <v>644599</v>
      </c>
      <c r="AL26" s="5">
        <v>135826</v>
      </c>
      <c r="AM26" s="5">
        <v>0</v>
      </c>
      <c r="AN26" s="5">
        <v>3625</v>
      </c>
      <c r="AO26" s="5">
        <v>5142</v>
      </c>
      <c r="AP26" s="5">
        <v>17484</v>
      </c>
      <c r="AQ26" s="5">
        <v>482522</v>
      </c>
      <c r="AR26" s="5">
        <v>0</v>
      </c>
      <c r="AS26" s="5">
        <v>0</v>
      </c>
    </row>
    <row r="27" spans="1:45">
      <c r="A27" s="5">
        <v>1397</v>
      </c>
      <c r="B27" s="5">
        <v>4</v>
      </c>
      <c r="C27" s="5" t="s">
        <v>208</v>
      </c>
      <c r="D27" s="5" t="s">
        <v>207</v>
      </c>
      <c r="E27" s="5">
        <v>1142101</v>
      </c>
      <c r="F27" s="5">
        <v>633293</v>
      </c>
      <c r="G27" s="5">
        <v>61198</v>
      </c>
      <c r="H27" s="5">
        <v>166549</v>
      </c>
      <c r="I27" s="5">
        <v>17237</v>
      </c>
      <c r="J27" s="5">
        <v>159293</v>
      </c>
      <c r="K27" s="5">
        <v>94467</v>
      </c>
      <c r="L27" s="5">
        <v>6374</v>
      </c>
      <c r="M27" s="5">
        <v>3689</v>
      </c>
      <c r="N27" s="5">
        <v>96590</v>
      </c>
      <c r="O27" s="5">
        <v>84390</v>
      </c>
      <c r="P27" s="5">
        <v>3882</v>
      </c>
      <c r="Q27" s="5">
        <v>5483</v>
      </c>
      <c r="R27" s="5">
        <v>54</v>
      </c>
      <c r="S27" s="5">
        <v>1965</v>
      </c>
      <c r="T27" s="5">
        <v>78</v>
      </c>
      <c r="U27" s="5">
        <v>738</v>
      </c>
      <c r="V27" s="5">
        <v>515154</v>
      </c>
      <c r="W27" s="5">
        <v>286218</v>
      </c>
      <c r="X27" s="5">
        <v>701</v>
      </c>
      <c r="Y27" s="5">
        <v>2583</v>
      </c>
      <c r="Z27" s="5">
        <v>0</v>
      </c>
      <c r="AA27" s="5">
        <v>225652</v>
      </c>
      <c r="AB27" s="5">
        <v>0</v>
      </c>
      <c r="AC27" s="5">
        <v>0</v>
      </c>
      <c r="AD27" s="5">
        <v>67157</v>
      </c>
      <c r="AE27" s="5">
        <v>35054</v>
      </c>
      <c r="AF27" s="5">
        <v>2011</v>
      </c>
      <c r="AG27" s="5">
        <v>2152</v>
      </c>
      <c r="AH27" s="5">
        <v>6249</v>
      </c>
      <c r="AI27" s="5">
        <v>21552</v>
      </c>
      <c r="AJ27" s="5">
        <v>139</v>
      </c>
      <c r="AK27" s="5">
        <v>644599</v>
      </c>
      <c r="AL27" s="5">
        <v>135826</v>
      </c>
      <c r="AM27" s="5">
        <v>0</v>
      </c>
      <c r="AN27" s="5">
        <v>3625</v>
      </c>
      <c r="AO27" s="5">
        <v>5142</v>
      </c>
      <c r="AP27" s="5">
        <v>17484</v>
      </c>
      <c r="AQ27" s="5">
        <v>482522</v>
      </c>
      <c r="AR27" s="5">
        <v>0</v>
      </c>
      <c r="AS27" s="5">
        <v>0</v>
      </c>
    </row>
    <row r="28" spans="1:45">
      <c r="A28" s="5">
        <v>1397</v>
      </c>
      <c r="B28" s="5">
        <v>2</v>
      </c>
      <c r="C28" s="5" t="s">
        <v>209</v>
      </c>
      <c r="D28" s="5" t="s">
        <v>210</v>
      </c>
      <c r="E28" s="5">
        <v>138785</v>
      </c>
      <c r="F28" s="5">
        <v>72545</v>
      </c>
      <c r="G28" s="5">
        <v>5873</v>
      </c>
      <c r="H28" s="5">
        <v>1672</v>
      </c>
      <c r="I28" s="5">
        <v>1163</v>
      </c>
      <c r="J28" s="5">
        <v>31814</v>
      </c>
      <c r="K28" s="5">
        <v>24565</v>
      </c>
      <c r="L28" s="5">
        <v>23</v>
      </c>
      <c r="M28" s="5">
        <v>1130</v>
      </c>
      <c r="N28" s="5">
        <v>11394</v>
      </c>
      <c r="O28" s="5">
        <v>10437</v>
      </c>
      <c r="P28" s="5">
        <v>715</v>
      </c>
      <c r="Q28" s="5">
        <v>87</v>
      </c>
      <c r="R28" s="5">
        <v>0</v>
      </c>
      <c r="S28" s="5">
        <v>0</v>
      </c>
      <c r="T28" s="5">
        <v>11</v>
      </c>
      <c r="U28" s="5">
        <v>143</v>
      </c>
      <c r="V28" s="5">
        <v>7586</v>
      </c>
      <c r="W28" s="5">
        <v>5728</v>
      </c>
      <c r="X28" s="5">
        <v>654</v>
      </c>
      <c r="Y28" s="5">
        <v>0</v>
      </c>
      <c r="Z28" s="5">
        <v>20</v>
      </c>
      <c r="AA28" s="5">
        <v>1179</v>
      </c>
      <c r="AB28" s="5">
        <v>5</v>
      </c>
      <c r="AC28" s="5">
        <v>0</v>
      </c>
      <c r="AD28" s="5">
        <v>36628</v>
      </c>
      <c r="AE28" s="5">
        <v>31683</v>
      </c>
      <c r="AF28" s="5">
        <v>460</v>
      </c>
      <c r="AG28" s="5">
        <v>213</v>
      </c>
      <c r="AH28" s="5">
        <v>2003</v>
      </c>
      <c r="AI28" s="5">
        <v>2140</v>
      </c>
      <c r="AJ28" s="5">
        <v>128</v>
      </c>
      <c r="AK28" s="5">
        <v>1383</v>
      </c>
      <c r="AL28" s="5">
        <v>783</v>
      </c>
      <c r="AM28" s="5">
        <v>0</v>
      </c>
      <c r="AN28" s="5">
        <v>0</v>
      </c>
      <c r="AO28" s="5">
        <v>600</v>
      </c>
      <c r="AP28" s="5">
        <v>0</v>
      </c>
      <c r="AQ28" s="5">
        <v>0</v>
      </c>
      <c r="AR28" s="5">
        <v>0</v>
      </c>
      <c r="AS28" s="5">
        <v>0</v>
      </c>
    </row>
    <row r="29" spans="1:45">
      <c r="A29" s="5">
        <v>1397</v>
      </c>
      <c r="B29" s="5">
        <v>3</v>
      </c>
      <c r="C29" s="5" t="s">
        <v>211</v>
      </c>
      <c r="D29" s="5" t="s">
        <v>210</v>
      </c>
      <c r="E29" s="5">
        <v>138785</v>
      </c>
      <c r="F29" s="5">
        <v>72545</v>
      </c>
      <c r="G29" s="5">
        <v>5873</v>
      </c>
      <c r="H29" s="5">
        <v>1672</v>
      </c>
      <c r="I29" s="5">
        <v>1163</v>
      </c>
      <c r="J29" s="5">
        <v>31814</v>
      </c>
      <c r="K29" s="5">
        <v>24565</v>
      </c>
      <c r="L29" s="5">
        <v>23</v>
      </c>
      <c r="M29" s="5">
        <v>1130</v>
      </c>
      <c r="N29" s="5">
        <v>11394</v>
      </c>
      <c r="O29" s="5">
        <v>10437</v>
      </c>
      <c r="P29" s="5">
        <v>715</v>
      </c>
      <c r="Q29" s="5">
        <v>87</v>
      </c>
      <c r="R29" s="5">
        <v>0</v>
      </c>
      <c r="S29" s="5">
        <v>0</v>
      </c>
      <c r="T29" s="5">
        <v>11</v>
      </c>
      <c r="U29" s="5">
        <v>143</v>
      </c>
      <c r="V29" s="5">
        <v>7586</v>
      </c>
      <c r="W29" s="5">
        <v>5728</v>
      </c>
      <c r="X29" s="5">
        <v>654</v>
      </c>
      <c r="Y29" s="5">
        <v>0</v>
      </c>
      <c r="Z29" s="5">
        <v>20</v>
      </c>
      <c r="AA29" s="5">
        <v>1179</v>
      </c>
      <c r="AB29" s="5">
        <v>5</v>
      </c>
      <c r="AC29" s="5">
        <v>0</v>
      </c>
      <c r="AD29" s="5">
        <v>36628</v>
      </c>
      <c r="AE29" s="5">
        <v>31683</v>
      </c>
      <c r="AF29" s="5">
        <v>460</v>
      </c>
      <c r="AG29" s="5">
        <v>213</v>
      </c>
      <c r="AH29" s="5">
        <v>2003</v>
      </c>
      <c r="AI29" s="5">
        <v>2140</v>
      </c>
      <c r="AJ29" s="5">
        <v>128</v>
      </c>
      <c r="AK29" s="5">
        <v>1383</v>
      </c>
      <c r="AL29" s="5">
        <v>783</v>
      </c>
      <c r="AM29" s="5">
        <v>0</v>
      </c>
      <c r="AN29" s="5">
        <v>0</v>
      </c>
      <c r="AO29" s="5">
        <v>600</v>
      </c>
      <c r="AP29" s="5">
        <v>0</v>
      </c>
      <c r="AQ29" s="5">
        <v>0</v>
      </c>
      <c r="AR29" s="5">
        <v>0</v>
      </c>
      <c r="AS29" s="5">
        <v>0</v>
      </c>
    </row>
    <row r="30" spans="1:45">
      <c r="A30" s="5">
        <v>1397</v>
      </c>
      <c r="B30" s="5">
        <v>4</v>
      </c>
      <c r="C30" s="5" t="s">
        <v>212</v>
      </c>
      <c r="D30" s="5" t="s">
        <v>213</v>
      </c>
      <c r="E30" s="5">
        <v>1535</v>
      </c>
      <c r="F30" s="5">
        <v>309</v>
      </c>
      <c r="G30" s="5">
        <v>187</v>
      </c>
      <c r="H30" s="5">
        <v>63</v>
      </c>
      <c r="I30" s="5">
        <v>0</v>
      </c>
      <c r="J30" s="5">
        <v>976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478</v>
      </c>
      <c r="W30" s="5">
        <v>474</v>
      </c>
      <c r="X30" s="5">
        <v>0</v>
      </c>
      <c r="Y30" s="5">
        <v>0</v>
      </c>
      <c r="Z30" s="5">
        <v>4</v>
      </c>
      <c r="AA30" s="5">
        <v>0</v>
      </c>
      <c r="AB30" s="5">
        <v>0</v>
      </c>
      <c r="AC30" s="5">
        <v>0</v>
      </c>
      <c r="AD30" s="5">
        <v>4182</v>
      </c>
      <c r="AE30" s="5">
        <v>3654</v>
      </c>
      <c r="AF30" s="5">
        <v>226</v>
      </c>
      <c r="AG30" s="5">
        <v>162</v>
      </c>
      <c r="AH30" s="5">
        <v>0</v>
      </c>
      <c r="AI30" s="5">
        <v>140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1397</v>
      </c>
      <c r="B32" s="5">
        <v>4</v>
      </c>
      <c r="C32" s="5" t="s">
        <v>216</v>
      </c>
      <c r="D32" s="5" t="s">
        <v>217</v>
      </c>
      <c r="E32" s="5">
        <v>39660</v>
      </c>
      <c r="F32" s="5">
        <v>22290</v>
      </c>
      <c r="G32" s="5">
        <v>0</v>
      </c>
      <c r="H32" s="5">
        <v>77</v>
      </c>
      <c r="I32" s="5">
        <v>0</v>
      </c>
      <c r="J32" s="5">
        <v>12943</v>
      </c>
      <c r="K32" s="5">
        <v>4350</v>
      </c>
      <c r="L32" s="5">
        <v>0</v>
      </c>
      <c r="M32" s="5">
        <v>0</v>
      </c>
      <c r="N32" s="5">
        <v>6687</v>
      </c>
      <c r="O32" s="5">
        <v>6687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541</v>
      </c>
      <c r="W32" s="5">
        <v>285</v>
      </c>
      <c r="X32" s="5">
        <v>5</v>
      </c>
      <c r="Y32" s="5">
        <v>0</v>
      </c>
      <c r="Z32" s="5">
        <v>0</v>
      </c>
      <c r="AA32" s="5">
        <v>251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</row>
    <row r="33" spans="1:45">
      <c r="A33" s="5">
        <v>1397</v>
      </c>
      <c r="B33" s="5">
        <v>4</v>
      </c>
      <c r="C33" s="5" t="s">
        <v>218</v>
      </c>
      <c r="D33" s="5" t="s">
        <v>219</v>
      </c>
      <c r="E33" s="5">
        <v>97590</v>
      </c>
      <c r="F33" s="5">
        <v>49946</v>
      </c>
      <c r="G33" s="5">
        <v>5686</v>
      </c>
      <c r="H33" s="5">
        <v>1532</v>
      </c>
      <c r="I33" s="5">
        <v>1163</v>
      </c>
      <c r="J33" s="5">
        <v>17896</v>
      </c>
      <c r="K33" s="5">
        <v>20215</v>
      </c>
      <c r="L33" s="5">
        <v>23</v>
      </c>
      <c r="M33" s="5">
        <v>1130</v>
      </c>
      <c r="N33" s="5">
        <v>4707</v>
      </c>
      <c r="O33" s="5">
        <v>3750</v>
      </c>
      <c r="P33" s="5">
        <v>715</v>
      </c>
      <c r="Q33" s="5">
        <v>87</v>
      </c>
      <c r="R33" s="5">
        <v>0</v>
      </c>
      <c r="S33" s="5">
        <v>0</v>
      </c>
      <c r="T33" s="5">
        <v>11</v>
      </c>
      <c r="U33" s="5">
        <v>143</v>
      </c>
      <c r="V33" s="5">
        <v>6568</v>
      </c>
      <c r="W33" s="5">
        <v>4970</v>
      </c>
      <c r="X33" s="5">
        <v>649</v>
      </c>
      <c r="Y33" s="5">
        <v>0</v>
      </c>
      <c r="Z33" s="5">
        <v>16</v>
      </c>
      <c r="AA33" s="5">
        <v>928</v>
      </c>
      <c r="AB33" s="5">
        <v>5</v>
      </c>
      <c r="AC33" s="5">
        <v>0</v>
      </c>
      <c r="AD33" s="5">
        <v>32446</v>
      </c>
      <c r="AE33" s="5">
        <v>28028</v>
      </c>
      <c r="AF33" s="5">
        <v>234</v>
      </c>
      <c r="AG33" s="5">
        <v>51</v>
      </c>
      <c r="AH33" s="5">
        <v>2003</v>
      </c>
      <c r="AI33" s="5">
        <v>2000</v>
      </c>
      <c r="AJ33" s="5">
        <v>128</v>
      </c>
      <c r="AK33" s="5">
        <v>1383</v>
      </c>
      <c r="AL33" s="5">
        <v>783</v>
      </c>
      <c r="AM33" s="5">
        <v>0</v>
      </c>
      <c r="AN33" s="5">
        <v>0</v>
      </c>
      <c r="AO33" s="5">
        <v>600</v>
      </c>
      <c r="AP33" s="5">
        <v>0</v>
      </c>
      <c r="AQ33" s="5">
        <v>0</v>
      </c>
      <c r="AR33" s="5">
        <v>0</v>
      </c>
      <c r="AS33" s="5">
        <v>0</v>
      </c>
    </row>
    <row r="34" spans="1:45">
      <c r="A34" s="5">
        <v>1397</v>
      </c>
      <c r="B34" s="5">
        <v>2</v>
      </c>
      <c r="C34" s="5" t="s">
        <v>220</v>
      </c>
      <c r="D34" s="5" t="s">
        <v>221</v>
      </c>
      <c r="E34" s="5">
        <v>11794</v>
      </c>
      <c r="F34" s="5">
        <v>3299</v>
      </c>
      <c r="G34" s="5">
        <v>18</v>
      </c>
      <c r="H34" s="5">
        <v>835</v>
      </c>
      <c r="I34" s="5">
        <v>0</v>
      </c>
      <c r="J34" s="5">
        <v>7480</v>
      </c>
      <c r="K34" s="5">
        <v>0</v>
      </c>
      <c r="L34" s="5">
        <v>138</v>
      </c>
      <c r="M34" s="5">
        <v>23</v>
      </c>
      <c r="N34" s="5">
        <v>18</v>
      </c>
      <c r="O34" s="5">
        <v>0</v>
      </c>
      <c r="P34" s="5">
        <v>18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50</v>
      </c>
      <c r="W34" s="5">
        <v>50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297</v>
      </c>
      <c r="AE34" s="5">
        <v>277</v>
      </c>
      <c r="AF34" s="5">
        <v>0</v>
      </c>
      <c r="AG34" s="5">
        <v>0</v>
      </c>
      <c r="AH34" s="5">
        <v>20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</row>
    <row r="35" spans="1:45">
      <c r="A35" s="5">
        <v>1397</v>
      </c>
      <c r="B35" s="5">
        <v>3</v>
      </c>
      <c r="C35" s="5" t="s">
        <v>222</v>
      </c>
      <c r="D35" s="5" t="s">
        <v>223</v>
      </c>
      <c r="E35" s="5">
        <v>11794</v>
      </c>
      <c r="F35" s="5">
        <v>3299</v>
      </c>
      <c r="G35" s="5">
        <v>18</v>
      </c>
      <c r="H35" s="5">
        <v>835</v>
      </c>
      <c r="I35" s="5">
        <v>0</v>
      </c>
      <c r="J35" s="5">
        <v>7480</v>
      </c>
      <c r="K35" s="5">
        <v>0</v>
      </c>
      <c r="L35" s="5">
        <v>138</v>
      </c>
      <c r="M35" s="5">
        <v>23</v>
      </c>
      <c r="N35" s="5">
        <v>18</v>
      </c>
      <c r="O35" s="5">
        <v>0</v>
      </c>
      <c r="P35" s="5">
        <v>18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50</v>
      </c>
      <c r="W35" s="5">
        <v>50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297</v>
      </c>
      <c r="AE35" s="5">
        <v>277</v>
      </c>
      <c r="AF35" s="5">
        <v>0</v>
      </c>
      <c r="AG35" s="5">
        <v>0</v>
      </c>
      <c r="AH35" s="5">
        <v>20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</row>
    <row r="36" spans="1:45">
      <c r="A36" s="5">
        <v>1397</v>
      </c>
      <c r="B36" s="5">
        <v>4</v>
      </c>
      <c r="C36" s="5" t="s">
        <v>224</v>
      </c>
      <c r="D36" s="5" t="s">
        <v>225</v>
      </c>
      <c r="E36" s="5">
        <v>11794</v>
      </c>
      <c r="F36" s="5">
        <v>3299</v>
      </c>
      <c r="G36" s="5">
        <v>18</v>
      </c>
      <c r="H36" s="5">
        <v>835</v>
      </c>
      <c r="I36" s="5">
        <v>0</v>
      </c>
      <c r="J36" s="5">
        <v>7480</v>
      </c>
      <c r="K36" s="5">
        <v>0</v>
      </c>
      <c r="L36" s="5">
        <v>138</v>
      </c>
      <c r="M36" s="5">
        <v>23</v>
      </c>
      <c r="N36" s="5">
        <v>18</v>
      </c>
      <c r="O36" s="5">
        <v>0</v>
      </c>
      <c r="P36" s="5">
        <v>18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50</v>
      </c>
      <c r="W36" s="5">
        <v>50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297</v>
      </c>
      <c r="AE36" s="5">
        <v>277</v>
      </c>
      <c r="AF36" s="5">
        <v>0</v>
      </c>
      <c r="AG36" s="5">
        <v>0</v>
      </c>
      <c r="AH36" s="5">
        <v>20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</row>
    <row r="37" spans="1:45">
      <c r="A37" s="5">
        <v>1397</v>
      </c>
      <c r="B37" s="5">
        <v>2</v>
      </c>
      <c r="C37" s="5" t="s">
        <v>226</v>
      </c>
      <c r="D37" s="5" t="s">
        <v>227</v>
      </c>
      <c r="E37" s="5">
        <v>1427198</v>
      </c>
      <c r="F37" s="5">
        <v>1012457</v>
      </c>
      <c r="G37" s="5">
        <v>28917</v>
      </c>
      <c r="H37" s="5">
        <v>10197</v>
      </c>
      <c r="I37" s="5">
        <v>4743</v>
      </c>
      <c r="J37" s="5">
        <v>183095</v>
      </c>
      <c r="K37" s="5">
        <v>171516</v>
      </c>
      <c r="L37" s="5">
        <v>5799</v>
      </c>
      <c r="M37" s="5">
        <v>10475</v>
      </c>
      <c r="N37" s="5">
        <v>648244</v>
      </c>
      <c r="O37" s="5">
        <v>635864</v>
      </c>
      <c r="P37" s="5">
        <v>5796</v>
      </c>
      <c r="Q37" s="5">
        <v>987</v>
      </c>
      <c r="R37" s="5">
        <v>0</v>
      </c>
      <c r="S37" s="5">
        <v>4908</v>
      </c>
      <c r="T37" s="5">
        <v>92</v>
      </c>
      <c r="U37" s="5">
        <v>598</v>
      </c>
      <c r="V37" s="5">
        <v>231216</v>
      </c>
      <c r="W37" s="5">
        <v>222199</v>
      </c>
      <c r="X37" s="5">
        <v>3069</v>
      </c>
      <c r="Y37" s="5">
        <v>279</v>
      </c>
      <c r="Z37" s="5">
        <v>162</v>
      </c>
      <c r="AA37" s="5">
        <v>5398</v>
      </c>
      <c r="AB37" s="5">
        <v>64</v>
      </c>
      <c r="AC37" s="5">
        <v>45</v>
      </c>
      <c r="AD37" s="5">
        <v>245274</v>
      </c>
      <c r="AE37" s="5">
        <v>216898</v>
      </c>
      <c r="AF37" s="5">
        <v>7407</v>
      </c>
      <c r="AG37" s="5">
        <v>16</v>
      </c>
      <c r="AH37" s="5">
        <v>1193</v>
      </c>
      <c r="AI37" s="5">
        <v>19504</v>
      </c>
      <c r="AJ37" s="5">
        <v>256</v>
      </c>
      <c r="AK37" s="5">
        <v>270191</v>
      </c>
      <c r="AL37" s="5">
        <v>268687</v>
      </c>
      <c r="AM37" s="5">
        <v>0</v>
      </c>
      <c r="AN37" s="5">
        <v>168</v>
      </c>
      <c r="AO37" s="5">
        <v>907</v>
      </c>
      <c r="AP37" s="5">
        <v>428</v>
      </c>
      <c r="AQ37" s="5">
        <v>0</v>
      </c>
      <c r="AR37" s="5">
        <v>0</v>
      </c>
      <c r="AS37" s="5">
        <v>0</v>
      </c>
    </row>
    <row r="38" spans="1:45">
      <c r="A38" s="5">
        <v>1397</v>
      </c>
      <c r="B38" s="5">
        <v>3</v>
      </c>
      <c r="C38" s="5" t="s">
        <v>228</v>
      </c>
      <c r="D38" s="5" t="s">
        <v>229</v>
      </c>
      <c r="E38" s="5">
        <v>874752</v>
      </c>
      <c r="F38" s="5">
        <v>569653</v>
      </c>
      <c r="G38" s="5">
        <v>15442</v>
      </c>
      <c r="H38" s="5">
        <v>5527</v>
      </c>
      <c r="I38" s="5">
        <v>3707</v>
      </c>
      <c r="J38" s="5">
        <v>119834</v>
      </c>
      <c r="K38" s="5">
        <v>156536</v>
      </c>
      <c r="L38" s="5">
        <v>1743</v>
      </c>
      <c r="M38" s="5">
        <v>2310</v>
      </c>
      <c r="N38" s="5">
        <v>418016</v>
      </c>
      <c r="O38" s="5">
        <v>411518</v>
      </c>
      <c r="P38" s="5">
        <v>734</v>
      </c>
      <c r="Q38" s="5">
        <v>643</v>
      </c>
      <c r="R38" s="5">
        <v>0</v>
      </c>
      <c r="S38" s="5">
        <v>4908</v>
      </c>
      <c r="T38" s="5">
        <v>12</v>
      </c>
      <c r="U38" s="5">
        <v>201</v>
      </c>
      <c r="V38" s="5">
        <v>91634</v>
      </c>
      <c r="W38" s="5">
        <v>86446</v>
      </c>
      <c r="X38" s="5">
        <v>2806</v>
      </c>
      <c r="Y38" s="5">
        <v>279</v>
      </c>
      <c r="Z38" s="5">
        <v>0</v>
      </c>
      <c r="AA38" s="5">
        <v>1993</v>
      </c>
      <c r="AB38" s="5">
        <v>64</v>
      </c>
      <c r="AC38" s="5">
        <v>45</v>
      </c>
      <c r="AD38" s="5">
        <v>68866</v>
      </c>
      <c r="AE38" s="5">
        <v>53668</v>
      </c>
      <c r="AF38" s="5">
        <v>3177</v>
      </c>
      <c r="AG38" s="5">
        <v>3</v>
      </c>
      <c r="AH38" s="5">
        <v>1066</v>
      </c>
      <c r="AI38" s="5">
        <v>10765</v>
      </c>
      <c r="AJ38" s="5">
        <v>187</v>
      </c>
      <c r="AK38" s="5">
        <v>151376</v>
      </c>
      <c r="AL38" s="5">
        <v>150191</v>
      </c>
      <c r="AM38" s="5">
        <v>0</v>
      </c>
      <c r="AN38" s="5">
        <v>0</v>
      </c>
      <c r="AO38" s="5">
        <v>757</v>
      </c>
      <c r="AP38" s="5">
        <v>428</v>
      </c>
      <c r="AQ38" s="5">
        <v>0</v>
      </c>
      <c r="AR38" s="5">
        <v>0</v>
      </c>
      <c r="AS38" s="5">
        <v>0</v>
      </c>
    </row>
    <row r="39" spans="1:45">
      <c r="A39" s="5">
        <v>1397</v>
      </c>
      <c r="B39" s="5">
        <v>4</v>
      </c>
      <c r="C39" s="5" t="s">
        <v>230</v>
      </c>
      <c r="D39" s="5" t="s">
        <v>231</v>
      </c>
      <c r="E39" s="5">
        <v>483921</v>
      </c>
      <c r="F39" s="5">
        <v>326094</v>
      </c>
      <c r="G39" s="5">
        <v>10053</v>
      </c>
      <c r="H39" s="5">
        <v>2115</v>
      </c>
      <c r="I39" s="5">
        <v>292</v>
      </c>
      <c r="J39" s="5">
        <v>70096</v>
      </c>
      <c r="K39" s="5">
        <v>73736</v>
      </c>
      <c r="L39" s="5">
        <v>475</v>
      </c>
      <c r="M39" s="5">
        <v>1061</v>
      </c>
      <c r="N39" s="5">
        <v>186813</v>
      </c>
      <c r="O39" s="5">
        <v>180917</v>
      </c>
      <c r="P39" s="5">
        <v>620</v>
      </c>
      <c r="Q39" s="5">
        <v>393</v>
      </c>
      <c r="R39" s="5">
        <v>0</v>
      </c>
      <c r="S39" s="5">
        <v>4842</v>
      </c>
      <c r="T39" s="5">
        <v>0</v>
      </c>
      <c r="U39" s="5">
        <v>41</v>
      </c>
      <c r="V39" s="5">
        <v>74047</v>
      </c>
      <c r="W39" s="5">
        <v>70595</v>
      </c>
      <c r="X39" s="5">
        <v>1766</v>
      </c>
      <c r="Y39" s="5">
        <v>203</v>
      </c>
      <c r="Z39" s="5">
        <v>0</v>
      </c>
      <c r="AA39" s="5">
        <v>1375</v>
      </c>
      <c r="AB39" s="5">
        <v>64</v>
      </c>
      <c r="AC39" s="5">
        <v>45</v>
      </c>
      <c r="AD39" s="5">
        <v>31009</v>
      </c>
      <c r="AE39" s="5">
        <v>23631</v>
      </c>
      <c r="AF39" s="5">
        <v>485</v>
      </c>
      <c r="AG39" s="5">
        <v>3</v>
      </c>
      <c r="AH39" s="5">
        <v>361</v>
      </c>
      <c r="AI39" s="5">
        <v>6525</v>
      </c>
      <c r="AJ39" s="5">
        <v>4</v>
      </c>
      <c r="AK39" s="5">
        <v>428</v>
      </c>
      <c r="AL39" s="5">
        <v>0</v>
      </c>
      <c r="AM39" s="5">
        <v>0</v>
      </c>
      <c r="AN39" s="5">
        <v>0</v>
      </c>
      <c r="AO39" s="5">
        <v>0</v>
      </c>
      <c r="AP39" s="5">
        <v>428</v>
      </c>
      <c r="AQ39" s="5">
        <v>0</v>
      </c>
      <c r="AR39" s="5">
        <v>0</v>
      </c>
      <c r="AS39" s="5">
        <v>0</v>
      </c>
    </row>
    <row r="40" spans="1:45">
      <c r="A40" s="5">
        <v>1397</v>
      </c>
      <c r="B40" s="5">
        <v>4</v>
      </c>
      <c r="C40" s="5" t="s">
        <v>232</v>
      </c>
      <c r="D40" s="5" t="s">
        <v>233</v>
      </c>
      <c r="E40" s="5">
        <v>372389</v>
      </c>
      <c r="F40" s="5">
        <v>231005</v>
      </c>
      <c r="G40" s="5">
        <v>4609</v>
      </c>
      <c r="H40" s="5">
        <v>2943</v>
      </c>
      <c r="I40" s="5">
        <v>3416</v>
      </c>
      <c r="J40" s="5">
        <v>46029</v>
      </c>
      <c r="K40" s="5">
        <v>82800</v>
      </c>
      <c r="L40" s="5">
        <v>751</v>
      </c>
      <c r="M40" s="5">
        <v>837</v>
      </c>
      <c r="N40" s="5">
        <v>226893</v>
      </c>
      <c r="O40" s="5">
        <v>226670</v>
      </c>
      <c r="P40" s="5">
        <v>114</v>
      </c>
      <c r="Q40" s="5">
        <v>0</v>
      </c>
      <c r="R40" s="5">
        <v>0</v>
      </c>
      <c r="S40" s="5">
        <v>66</v>
      </c>
      <c r="T40" s="5">
        <v>0</v>
      </c>
      <c r="U40" s="5">
        <v>43</v>
      </c>
      <c r="V40" s="5">
        <v>10646</v>
      </c>
      <c r="W40" s="5">
        <v>9945</v>
      </c>
      <c r="X40" s="5">
        <v>549</v>
      </c>
      <c r="Y40" s="5">
        <v>76</v>
      </c>
      <c r="Z40" s="5">
        <v>0</v>
      </c>
      <c r="AA40" s="5">
        <v>76</v>
      </c>
      <c r="AB40" s="5">
        <v>0</v>
      </c>
      <c r="AC40" s="5">
        <v>0</v>
      </c>
      <c r="AD40" s="5">
        <v>26669</v>
      </c>
      <c r="AE40" s="5">
        <v>20677</v>
      </c>
      <c r="AF40" s="5">
        <v>2573</v>
      </c>
      <c r="AG40" s="5">
        <v>0</v>
      </c>
      <c r="AH40" s="5">
        <v>705</v>
      </c>
      <c r="AI40" s="5">
        <v>2531</v>
      </c>
      <c r="AJ40" s="5">
        <v>183</v>
      </c>
      <c r="AK40" s="5">
        <v>149857</v>
      </c>
      <c r="AL40" s="5">
        <v>149100</v>
      </c>
      <c r="AM40" s="5">
        <v>0</v>
      </c>
      <c r="AN40" s="5">
        <v>0</v>
      </c>
      <c r="AO40" s="5">
        <v>757</v>
      </c>
      <c r="AP40" s="5">
        <v>0</v>
      </c>
      <c r="AQ40" s="5">
        <v>0</v>
      </c>
      <c r="AR40" s="5">
        <v>0</v>
      </c>
      <c r="AS40" s="5">
        <v>0</v>
      </c>
    </row>
    <row r="41" spans="1:45">
      <c r="A41" s="5">
        <v>1397</v>
      </c>
      <c r="B41" s="5">
        <v>4</v>
      </c>
      <c r="C41" s="5" t="s">
        <v>234</v>
      </c>
      <c r="D41" s="5" t="s">
        <v>235</v>
      </c>
      <c r="E41" s="5">
        <v>18441</v>
      </c>
      <c r="F41" s="5">
        <v>12554</v>
      </c>
      <c r="G41" s="5">
        <v>780</v>
      </c>
      <c r="H41" s="5">
        <v>469</v>
      </c>
      <c r="I41" s="5">
        <v>0</v>
      </c>
      <c r="J41" s="5">
        <v>3709</v>
      </c>
      <c r="K41" s="5">
        <v>0</v>
      </c>
      <c r="L41" s="5">
        <v>518</v>
      </c>
      <c r="M41" s="5">
        <v>412</v>
      </c>
      <c r="N41" s="5">
        <v>4310</v>
      </c>
      <c r="O41" s="5">
        <v>3931</v>
      </c>
      <c r="P41" s="5">
        <v>0</v>
      </c>
      <c r="Q41" s="5">
        <v>250</v>
      </c>
      <c r="R41" s="5">
        <v>0</v>
      </c>
      <c r="S41" s="5">
        <v>0</v>
      </c>
      <c r="T41" s="5">
        <v>12</v>
      </c>
      <c r="U41" s="5">
        <v>117</v>
      </c>
      <c r="V41" s="5">
        <v>6940</v>
      </c>
      <c r="W41" s="5">
        <v>5906</v>
      </c>
      <c r="X41" s="5">
        <v>491</v>
      </c>
      <c r="Y41" s="5">
        <v>0</v>
      </c>
      <c r="Z41" s="5">
        <v>0</v>
      </c>
      <c r="AA41" s="5">
        <v>543</v>
      </c>
      <c r="AB41" s="5">
        <v>0</v>
      </c>
      <c r="AC41" s="5">
        <v>0</v>
      </c>
      <c r="AD41" s="5">
        <v>11188</v>
      </c>
      <c r="AE41" s="5">
        <v>9360</v>
      </c>
      <c r="AF41" s="5">
        <v>118</v>
      </c>
      <c r="AG41" s="5">
        <v>0</v>
      </c>
      <c r="AH41" s="5">
        <v>0</v>
      </c>
      <c r="AI41" s="5">
        <v>1709</v>
      </c>
      <c r="AJ41" s="5">
        <v>0</v>
      </c>
      <c r="AK41" s="5">
        <v>1091</v>
      </c>
      <c r="AL41" s="5">
        <v>1091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</row>
    <row r="42" spans="1:45">
      <c r="A42" s="5">
        <v>1397</v>
      </c>
      <c r="B42" s="5">
        <v>3</v>
      </c>
      <c r="C42" s="5" t="s">
        <v>236</v>
      </c>
      <c r="D42" s="5" t="s">
        <v>237</v>
      </c>
      <c r="E42" s="5">
        <v>552446</v>
      </c>
      <c r="F42" s="5">
        <v>442804</v>
      </c>
      <c r="G42" s="5">
        <v>13475</v>
      </c>
      <c r="H42" s="5">
        <v>4670</v>
      </c>
      <c r="I42" s="5">
        <v>1035</v>
      </c>
      <c r="J42" s="5">
        <v>63262</v>
      </c>
      <c r="K42" s="5">
        <v>14980</v>
      </c>
      <c r="L42" s="5">
        <v>4056</v>
      </c>
      <c r="M42" s="5">
        <v>8165</v>
      </c>
      <c r="N42" s="5">
        <v>230228</v>
      </c>
      <c r="O42" s="5">
        <v>224346</v>
      </c>
      <c r="P42" s="5">
        <v>5063</v>
      </c>
      <c r="Q42" s="5">
        <v>344</v>
      </c>
      <c r="R42" s="5">
        <v>0</v>
      </c>
      <c r="S42" s="5">
        <v>0</v>
      </c>
      <c r="T42" s="5">
        <v>79</v>
      </c>
      <c r="U42" s="5">
        <v>397</v>
      </c>
      <c r="V42" s="5">
        <v>139583</v>
      </c>
      <c r="W42" s="5">
        <v>135754</v>
      </c>
      <c r="X42" s="5">
        <v>263</v>
      </c>
      <c r="Y42" s="5">
        <v>0</v>
      </c>
      <c r="Z42" s="5">
        <v>162</v>
      </c>
      <c r="AA42" s="5">
        <v>3405</v>
      </c>
      <c r="AB42" s="5">
        <v>0</v>
      </c>
      <c r="AC42" s="5">
        <v>0</v>
      </c>
      <c r="AD42" s="5">
        <v>176408</v>
      </c>
      <c r="AE42" s="5">
        <v>163230</v>
      </c>
      <c r="AF42" s="5">
        <v>4231</v>
      </c>
      <c r="AG42" s="5">
        <v>12</v>
      </c>
      <c r="AH42" s="5">
        <v>127</v>
      </c>
      <c r="AI42" s="5">
        <v>8738</v>
      </c>
      <c r="AJ42" s="5">
        <v>69</v>
      </c>
      <c r="AK42" s="5">
        <v>118815</v>
      </c>
      <c r="AL42" s="5">
        <v>118497</v>
      </c>
      <c r="AM42" s="5">
        <v>0</v>
      </c>
      <c r="AN42" s="5">
        <v>168</v>
      </c>
      <c r="AO42" s="5">
        <v>150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1397</v>
      </c>
      <c r="B43" s="5">
        <v>4</v>
      </c>
      <c r="C43" s="5" t="s">
        <v>238</v>
      </c>
      <c r="D43" s="5" t="s">
        <v>239</v>
      </c>
      <c r="E43" s="5">
        <v>18742</v>
      </c>
      <c r="F43" s="5">
        <v>16086</v>
      </c>
      <c r="G43" s="5">
        <v>140</v>
      </c>
      <c r="H43" s="5">
        <v>0</v>
      </c>
      <c r="I43" s="5">
        <v>0</v>
      </c>
      <c r="J43" s="5">
        <v>2250</v>
      </c>
      <c r="K43" s="5">
        <v>0</v>
      </c>
      <c r="L43" s="5">
        <v>177</v>
      </c>
      <c r="M43" s="5">
        <v>90</v>
      </c>
      <c r="N43" s="5">
        <v>7833</v>
      </c>
      <c r="O43" s="5">
        <v>7740</v>
      </c>
      <c r="P43" s="5">
        <v>3</v>
      </c>
      <c r="Q43" s="5">
        <v>0</v>
      </c>
      <c r="R43" s="5">
        <v>0</v>
      </c>
      <c r="S43" s="5">
        <v>0</v>
      </c>
      <c r="T43" s="5">
        <v>0</v>
      </c>
      <c r="U43" s="5">
        <v>90</v>
      </c>
      <c r="V43" s="5">
        <v>351</v>
      </c>
      <c r="W43" s="5">
        <v>338</v>
      </c>
      <c r="X43" s="5">
        <v>14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1547</v>
      </c>
      <c r="AE43" s="5">
        <v>429</v>
      </c>
      <c r="AF43" s="5">
        <v>11</v>
      </c>
      <c r="AG43" s="5">
        <v>0</v>
      </c>
      <c r="AH43" s="5">
        <v>0</v>
      </c>
      <c r="AI43" s="5">
        <v>1107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</row>
    <row r="44" spans="1:45">
      <c r="A44" s="5">
        <v>1397</v>
      </c>
      <c r="B44" s="5">
        <v>4</v>
      </c>
      <c r="C44" s="5" t="s">
        <v>240</v>
      </c>
      <c r="D44" s="5" t="s">
        <v>241</v>
      </c>
      <c r="E44" s="5">
        <v>69521</v>
      </c>
      <c r="F44" s="5">
        <v>51645</v>
      </c>
      <c r="G44" s="5">
        <v>1438</v>
      </c>
      <c r="H44" s="5">
        <v>1190</v>
      </c>
      <c r="I44" s="5">
        <v>200</v>
      </c>
      <c r="J44" s="5">
        <v>13896</v>
      </c>
      <c r="K44" s="5">
        <v>0</v>
      </c>
      <c r="L44" s="5">
        <v>242</v>
      </c>
      <c r="M44" s="5">
        <v>908</v>
      </c>
      <c r="N44" s="5">
        <v>34473</v>
      </c>
      <c r="O44" s="5">
        <v>33281</v>
      </c>
      <c r="P44" s="5">
        <v>537</v>
      </c>
      <c r="Q44" s="5">
        <v>316</v>
      </c>
      <c r="R44" s="5">
        <v>0</v>
      </c>
      <c r="S44" s="5">
        <v>0</v>
      </c>
      <c r="T44" s="5">
        <v>79</v>
      </c>
      <c r="U44" s="5">
        <v>260</v>
      </c>
      <c r="V44" s="5">
        <v>8740</v>
      </c>
      <c r="W44" s="5">
        <v>7940</v>
      </c>
      <c r="X44" s="5">
        <v>30</v>
      </c>
      <c r="Y44" s="5">
        <v>0</v>
      </c>
      <c r="Z44" s="5">
        <v>0</v>
      </c>
      <c r="AA44" s="5">
        <v>770</v>
      </c>
      <c r="AB44" s="5">
        <v>0</v>
      </c>
      <c r="AC44" s="5">
        <v>0</v>
      </c>
      <c r="AD44" s="5">
        <v>13098</v>
      </c>
      <c r="AE44" s="5">
        <v>10662</v>
      </c>
      <c r="AF44" s="5">
        <v>317</v>
      </c>
      <c r="AG44" s="5">
        <v>0</v>
      </c>
      <c r="AH44" s="5">
        <v>119</v>
      </c>
      <c r="AI44" s="5">
        <v>2000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</row>
    <row r="45" spans="1:45">
      <c r="A45" s="5">
        <v>1397</v>
      </c>
      <c r="B45" s="5">
        <v>4</v>
      </c>
      <c r="C45" s="5" t="s">
        <v>242</v>
      </c>
      <c r="D45" s="5" t="s">
        <v>243</v>
      </c>
      <c r="E45" s="5">
        <v>398122</v>
      </c>
      <c r="F45" s="5">
        <v>345576</v>
      </c>
      <c r="G45" s="5">
        <v>7202</v>
      </c>
      <c r="H45" s="5">
        <v>2032</v>
      </c>
      <c r="I45" s="5">
        <v>350</v>
      </c>
      <c r="J45" s="5">
        <v>34792</v>
      </c>
      <c r="K45" s="5">
        <v>800</v>
      </c>
      <c r="L45" s="5">
        <v>2510</v>
      </c>
      <c r="M45" s="5">
        <v>4860</v>
      </c>
      <c r="N45" s="5">
        <v>187626</v>
      </c>
      <c r="O45" s="5">
        <v>183190</v>
      </c>
      <c r="P45" s="5">
        <v>4436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120856</v>
      </c>
      <c r="W45" s="5">
        <v>118631</v>
      </c>
      <c r="X45" s="5">
        <v>125</v>
      </c>
      <c r="Y45" s="5">
        <v>0</v>
      </c>
      <c r="Z45" s="5">
        <v>0</v>
      </c>
      <c r="AA45" s="5">
        <v>2100</v>
      </c>
      <c r="AB45" s="5">
        <v>0</v>
      </c>
      <c r="AC45" s="5">
        <v>0</v>
      </c>
      <c r="AD45" s="5">
        <v>143691</v>
      </c>
      <c r="AE45" s="5">
        <v>140812</v>
      </c>
      <c r="AF45" s="5">
        <v>1309</v>
      </c>
      <c r="AG45" s="5">
        <v>5</v>
      </c>
      <c r="AH45" s="5">
        <v>0</v>
      </c>
      <c r="AI45" s="5">
        <v>1520</v>
      </c>
      <c r="AJ45" s="5">
        <v>46</v>
      </c>
      <c r="AK45" s="5">
        <v>118435</v>
      </c>
      <c r="AL45" s="5">
        <v>118347</v>
      </c>
      <c r="AM45" s="5">
        <v>0</v>
      </c>
      <c r="AN45" s="5">
        <v>89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1397</v>
      </c>
      <c r="B46" s="5">
        <v>4</v>
      </c>
      <c r="C46" s="5" t="s">
        <v>244</v>
      </c>
      <c r="D46" s="5" t="s">
        <v>245</v>
      </c>
      <c r="E46" s="5">
        <v>916</v>
      </c>
      <c r="F46" s="5">
        <v>457</v>
      </c>
      <c r="G46" s="5">
        <v>328</v>
      </c>
      <c r="H46" s="5">
        <v>84</v>
      </c>
      <c r="I46" s="5">
        <v>0</v>
      </c>
      <c r="J46" s="5">
        <v>0</v>
      </c>
      <c r="K46" s="5">
        <v>0</v>
      </c>
      <c r="L46" s="5">
        <v>0</v>
      </c>
      <c r="M46" s="5">
        <v>47</v>
      </c>
      <c r="N46" s="5">
        <v>186</v>
      </c>
      <c r="O46" s="5">
        <v>135</v>
      </c>
      <c r="P46" s="5">
        <v>4</v>
      </c>
      <c r="Q46" s="5">
        <v>1</v>
      </c>
      <c r="R46" s="5">
        <v>0</v>
      </c>
      <c r="S46" s="5">
        <v>0</v>
      </c>
      <c r="T46" s="5">
        <v>0</v>
      </c>
      <c r="U46" s="5">
        <v>47</v>
      </c>
      <c r="V46" s="5">
        <v>2615</v>
      </c>
      <c r="W46" s="5">
        <v>2520</v>
      </c>
      <c r="X46" s="5">
        <v>94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4269</v>
      </c>
      <c r="AE46" s="5">
        <v>499</v>
      </c>
      <c r="AF46" s="5">
        <v>14</v>
      </c>
      <c r="AG46" s="5">
        <v>0</v>
      </c>
      <c r="AH46" s="5">
        <v>0</v>
      </c>
      <c r="AI46" s="5">
        <v>3733</v>
      </c>
      <c r="AJ46" s="5">
        <v>23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1397</v>
      </c>
      <c r="B47" s="5">
        <v>4</v>
      </c>
      <c r="C47" s="5" t="s">
        <v>246</v>
      </c>
      <c r="D47" s="5" t="s">
        <v>247</v>
      </c>
      <c r="E47" s="5">
        <v>65145</v>
      </c>
      <c r="F47" s="5">
        <v>29039</v>
      </c>
      <c r="G47" s="5">
        <v>4367</v>
      </c>
      <c r="H47" s="5">
        <v>1364</v>
      </c>
      <c r="I47" s="5">
        <v>485</v>
      </c>
      <c r="J47" s="5">
        <v>12323</v>
      </c>
      <c r="K47" s="5">
        <v>14180</v>
      </c>
      <c r="L47" s="5">
        <v>1126</v>
      </c>
      <c r="M47" s="5">
        <v>2260</v>
      </c>
      <c r="N47" s="5">
        <v>109</v>
      </c>
      <c r="O47" s="5">
        <v>0</v>
      </c>
      <c r="P47" s="5">
        <v>83</v>
      </c>
      <c r="Q47" s="5">
        <v>26</v>
      </c>
      <c r="R47" s="5">
        <v>0</v>
      </c>
      <c r="S47" s="5">
        <v>0</v>
      </c>
      <c r="T47" s="5">
        <v>0</v>
      </c>
      <c r="U47" s="5">
        <v>0</v>
      </c>
      <c r="V47" s="5">
        <v>7021</v>
      </c>
      <c r="W47" s="5">
        <v>6324</v>
      </c>
      <c r="X47" s="5">
        <v>0</v>
      </c>
      <c r="Y47" s="5">
        <v>0</v>
      </c>
      <c r="Z47" s="5">
        <v>162</v>
      </c>
      <c r="AA47" s="5">
        <v>535</v>
      </c>
      <c r="AB47" s="5">
        <v>0</v>
      </c>
      <c r="AC47" s="5">
        <v>0</v>
      </c>
      <c r="AD47" s="5">
        <v>13803</v>
      </c>
      <c r="AE47" s="5">
        <v>10828</v>
      </c>
      <c r="AF47" s="5">
        <v>2581</v>
      </c>
      <c r="AG47" s="5">
        <v>7</v>
      </c>
      <c r="AH47" s="5">
        <v>8</v>
      </c>
      <c r="AI47" s="5">
        <v>378</v>
      </c>
      <c r="AJ47" s="5">
        <v>0</v>
      </c>
      <c r="AK47" s="5">
        <v>380</v>
      </c>
      <c r="AL47" s="5">
        <v>150</v>
      </c>
      <c r="AM47" s="5">
        <v>0</v>
      </c>
      <c r="AN47" s="5">
        <v>80</v>
      </c>
      <c r="AO47" s="5">
        <v>150</v>
      </c>
      <c r="AP47" s="5">
        <v>0</v>
      </c>
      <c r="AQ47" s="5">
        <v>0</v>
      </c>
      <c r="AR47" s="5">
        <v>0</v>
      </c>
      <c r="AS47" s="5">
        <v>0</v>
      </c>
    </row>
    <row r="48" spans="1:45">
      <c r="A48" s="5">
        <v>1397</v>
      </c>
      <c r="B48" s="5">
        <v>2</v>
      </c>
      <c r="C48" s="5" t="s">
        <v>248</v>
      </c>
      <c r="D48" s="5" t="s">
        <v>249</v>
      </c>
      <c r="E48" s="5">
        <v>51532</v>
      </c>
      <c r="F48" s="5">
        <v>28388</v>
      </c>
      <c r="G48" s="5">
        <v>7770</v>
      </c>
      <c r="H48" s="5">
        <v>1135</v>
      </c>
      <c r="I48" s="5">
        <v>255</v>
      </c>
      <c r="J48" s="5">
        <v>8340</v>
      </c>
      <c r="K48" s="5">
        <v>1500</v>
      </c>
      <c r="L48" s="5">
        <v>3406</v>
      </c>
      <c r="M48" s="5">
        <v>738</v>
      </c>
      <c r="N48" s="5">
        <v>20688</v>
      </c>
      <c r="O48" s="5">
        <v>17640</v>
      </c>
      <c r="P48" s="5">
        <v>2428</v>
      </c>
      <c r="Q48" s="5">
        <v>42</v>
      </c>
      <c r="R48" s="5">
        <v>0</v>
      </c>
      <c r="S48" s="5">
        <v>308</v>
      </c>
      <c r="T48" s="5">
        <v>0</v>
      </c>
      <c r="U48" s="5">
        <v>270</v>
      </c>
      <c r="V48" s="5">
        <v>3107</v>
      </c>
      <c r="W48" s="5">
        <v>3055</v>
      </c>
      <c r="X48" s="5">
        <v>45</v>
      </c>
      <c r="Y48" s="5">
        <v>2</v>
      </c>
      <c r="Z48" s="5">
        <v>0</v>
      </c>
      <c r="AA48" s="5">
        <v>5</v>
      </c>
      <c r="AB48" s="5">
        <v>0</v>
      </c>
      <c r="AC48" s="5">
        <v>0</v>
      </c>
      <c r="AD48" s="5">
        <v>17465</v>
      </c>
      <c r="AE48" s="5">
        <v>15578</v>
      </c>
      <c r="AF48" s="5">
        <v>263</v>
      </c>
      <c r="AG48" s="5">
        <v>287</v>
      </c>
      <c r="AH48" s="5">
        <v>159</v>
      </c>
      <c r="AI48" s="5">
        <v>1009</v>
      </c>
      <c r="AJ48" s="5">
        <v>168</v>
      </c>
      <c r="AK48" s="5">
        <v>285</v>
      </c>
      <c r="AL48" s="5">
        <v>254</v>
      </c>
      <c r="AM48" s="5">
        <v>32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</row>
    <row r="49" spans="1:45">
      <c r="A49" s="5">
        <v>1397</v>
      </c>
      <c r="B49" s="5">
        <v>3</v>
      </c>
      <c r="C49" s="5" t="s">
        <v>250</v>
      </c>
      <c r="D49" s="5" t="s">
        <v>251</v>
      </c>
      <c r="E49" s="5">
        <v>51128</v>
      </c>
      <c r="F49" s="5">
        <v>28388</v>
      </c>
      <c r="G49" s="5">
        <v>7588</v>
      </c>
      <c r="H49" s="5">
        <v>1053</v>
      </c>
      <c r="I49" s="5">
        <v>255</v>
      </c>
      <c r="J49" s="5">
        <v>8340</v>
      </c>
      <c r="K49" s="5">
        <v>1500</v>
      </c>
      <c r="L49" s="5">
        <v>3326</v>
      </c>
      <c r="M49" s="5">
        <v>678</v>
      </c>
      <c r="N49" s="5">
        <v>20508</v>
      </c>
      <c r="O49" s="5">
        <v>17640</v>
      </c>
      <c r="P49" s="5">
        <v>2320</v>
      </c>
      <c r="Q49" s="5">
        <v>30</v>
      </c>
      <c r="R49" s="5">
        <v>0</v>
      </c>
      <c r="S49" s="5">
        <v>308</v>
      </c>
      <c r="T49" s="5">
        <v>0</v>
      </c>
      <c r="U49" s="5">
        <v>210</v>
      </c>
      <c r="V49" s="5">
        <v>3107</v>
      </c>
      <c r="W49" s="5">
        <v>3055</v>
      </c>
      <c r="X49" s="5">
        <v>45</v>
      </c>
      <c r="Y49" s="5">
        <v>2</v>
      </c>
      <c r="Z49" s="5">
        <v>0</v>
      </c>
      <c r="AA49" s="5">
        <v>5</v>
      </c>
      <c r="AB49" s="5">
        <v>0</v>
      </c>
      <c r="AC49" s="5">
        <v>0</v>
      </c>
      <c r="AD49" s="5">
        <v>10114</v>
      </c>
      <c r="AE49" s="5">
        <v>8404</v>
      </c>
      <c r="AF49" s="5">
        <v>236</v>
      </c>
      <c r="AG49" s="5">
        <v>287</v>
      </c>
      <c r="AH49" s="5">
        <v>159</v>
      </c>
      <c r="AI49" s="5">
        <v>1009</v>
      </c>
      <c r="AJ49" s="5">
        <v>18</v>
      </c>
      <c r="AK49" s="5">
        <v>285</v>
      </c>
      <c r="AL49" s="5">
        <v>254</v>
      </c>
      <c r="AM49" s="5">
        <v>32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</row>
    <row r="50" spans="1:45">
      <c r="A50" s="5">
        <v>1397</v>
      </c>
      <c r="B50" s="5">
        <v>4</v>
      </c>
      <c r="C50" s="5" t="s">
        <v>252</v>
      </c>
      <c r="D50" s="5" t="s">
        <v>251</v>
      </c>
      <c r="E50" s="5">
        <v>51128</v>
      </c>
      <c r="F50" s="5">
        <v>28388</v>
      </c>
      <c r="G50" s="5">
        <v>7588</v>
      </c>
      <c r="H50" s="5">
        <v>1053</v>
      </c>
      <c r="I50" s="5">
        <v>255</v>
      </c>
      <c r="J50" s="5">
        <v>8340</v>
      </c>
      <c r="K50" s="5">
        <v>1500</v>
      </c>
      <c r="L50" s="5">
        <v>3326</v>
      </c>
      <c r="M50" s="5">
        <v>678</v>
      </c>
      <c r="N50" s="5">
        <v>20508</v>
      </c>
      <c r="O50" s="5">
        <v>17640</v>
      </c>
      <c r="P50" s="5">
        <v>2320</v>
      </c>
      <c r="Q50" s="5">
        <v>30</v>
      </c>
      <c r="R50" s="5">
        <v>0</v>
      </c>
      <c r="S50" s="5">
        <v>308</v>
      </c>
      <c r="T50" s="5">
        <v>0</v>
      </c>
      <c r="U50" s="5">
        <v>210</v>
      </c>
      <c r="V50" s="5">
        <v>3107</v>
      </c>
      <c r="W50" s="5">
        <v>3055</v>
      </c>
      <c r="X50" s="5">
        <v>45</v>
      </c>
      <c r="Y50" s="5">
        <v>2</v>
      </c>
      <c r="Z50" s="5">
        <v>0</v>
      </c>
      <c r="AA50" s="5">
        <v>5</v>
      </c>
      <c r="AB50" s="5">
        <v>0</v>
      </c>
      <c r="AC50" s="5">
        <v>0</v>
      </c>
      <c r="AD50" s="5">
        <v>10114</v>
      </c>
      <c r="AE50" s="5">
        <v>8404</v>
      </c>
      <c r="AF50" s="5">
        <v>236</v>
      </c>
      <c r="AG50" s="5">
        <v>287</v>
      </c>
      <c r="AH50" s="5">
        <v>159</v>
      </c>
      <c r="AI50" s="5">
        <v>1009</v>
      </c>
      <c r="AJ50" s="5">
        <v>18</v>
      </c>
      <c r="AK50" s="5">
        <v>285</v>
      </c>
      <c r="AL50" s="5">
        <v>254</v>
      </c>
      <c r="AM50" s="5">
        <v>32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</row>
    <row r="53" spans="1:45">
      <c r="A53" s="5">
        <v>1397</v>
      </c>
      <c r="B53" s="5">
        <v>3</v>
      </c>
      <c r="C53" s="5" t="s">
        <v>257</v>
      </c>
      <c r="D53" s="5" t="s">
        <v>258</v>
      </c>
      <c r="E53" s="5">
        <v>404</v>
      </c>
      <c r="F53" s="5">
        <v>0</v>
      </c>
      <c r="G53" s="5">
        <v>181</v>
      </c>
      <c r="H53" s="5">
        <v>83</v>
      </c>
      <c r="I53" s="5">
        <v>0</v>
      </c>
      <c r="J53" s="5">
        <v>0</v>
      </c>
      <c r="K53" s="5">
        <v>0</v>
      </c>
      <c r="L53" s="5">
        <v>80</v>
      </c>
      <c r="M53" s="5">
        <v>60</v>
      </c>
      <c r="N53" s="5">
        <v>180</v>
      </c>
      <c r="O53" s="5">
        <v>0</v>
      </c>
      <c r="P53" s="5">
        <v>108</v>
      </c>
      <c r="Q53" s="5">
        <v>12</v>
      </c>
      <c r="R53" s="5">
        <v>0</v>
      </c>
      <c r="S53" s="5">
        <v>0</v>
      </c>
      <c r="T53" s="5">
        <v>0</v>
      </c>
      <c r="U53" s="5">
        <v>60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7351</v>
      </c>
      <c r="AE53" s="5">
        <v>7174</v>
      </c>
      <c r="AF53" s="5">
        <v>27</v>
      </c>
      <c r="AG53" s="5">
        <v>0</v>
      </c>
      <c r="AH53" s="5">
        <v>0</v>
      </c>
      <c r="AI53" s="5">
        <v>0</v>
      </c>
      <c r="AJ53" s="5">
        <v>150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1397</v>
      </c>
      <c r="B54" s="5">
        <v>4</v>
      </c>
      <c r="C54" s="5" t="s">
        <v>259</v>
      </c>
      <c r="D54" s="5" t="s">
        <v>258</v>
      </c>
      <c r="E54" s="5">
        <v>404</v>
      </c>
      <c r="F54" s="5">
        <v>0</v>
      </c>
      <c r="G54" s="5">
        <v>181</v>
      </c>
      <c r="H54" s="5">
        <v>83</v>
      </c>
      <c r="I54" s="5">
        <v>0</v>
      </c>
      <c r="J54" s="5">
        <v>0</v>
      </c>
      <c r="K54" s="5">
        <v>0</v>
      </c>
      <c r="L54" s="5">
        <v>80</v>
      </c>
      <c r="M54" s="5">
        <v>60</v>
      </c>
      <c r="N54" s="5">
        <v>180</v>
      </c>
      <c r="O54" s="5">
        <v>0</v>
      </c>
      <c r="P54" s="5">
        <v>108</v>
      </c>
      <c r="Q54" s="5">
        <v>12</v>
      </c>
      <c r="R54" s="5">
        <v>0</v>
      </c>
      <c r="S54" s="5">
        <v>0</v>
      </c>
      <c r="T54" s="5">
        <v>0</v>
      </c>
      <c r="U54" s="5">
        <v>60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7351</v>
      </c>
      <c r="AE54" s="5">
        <v>7174</v>
      </c>
      <c r="AF54" s="5">
        <v>27</v>
      </c>
      <c r="AG54" s="5">
        <v>0</v>
      </c>
      <c r="AH54" s="5">
        <v>0</v>
      </c>
      <c r="AI54" s="5">
        <v>0</v>
      </c>
      <c r="AJ54" s="5">
        <v>150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1397</v>
      </c>
      <c r="B55" s="5">
        <v>2</v>
      </c>
      <c r="C55" s="5" t="s">
        <v>260</v>
      </c>
      <c r="D55" s="5" t="s">
        <v>261</v>
      </c>
      <c r="E55" s="5">
        <v>69978</v>
      </c>
      <c r="F55" s="5">
        <v>53724</v>
      </c>
      <c r="G55" s="5">
        <v>11174</v>
      </c>
      <c r="H55" s="5">
        <v>1265</v>
      </c>
      <c r="I55" s="5">
        <v>2495</v>
      </c>
      <c r="J55" s="5">
        <v>224</v>
      </c>
      <c r="K55" s="5">
        <v>431</v>
      </c>
      <c r="L55" s="5">
        <v>41</v>
      </c>
      <c r="M55" s="5">
        <v>624</v>
      </c>
      <c r="N55" s="5">
        <v>38064</v>
      </c>
      <c r="O55" s="5">
        <v>36686</v>
      </c>
      <c r="P55" s="5">
        <v>1292</v>
      </c>
      <c r="Q55" s="5">
        <v>51</v>
      </c>
      <c r="R55" s="5">
        <v>0</v>
      </c>
      <c r="S55" s="5">
        <v>0</v>
      </c>
      <c r="T55" s="5">
        <v>0</v>
      </c>
      <c r="U55" s="5">
        <v>36</v>
      </c>
      <c r="V55" s="5">
        <v>19191</v>
      </c>
      <c r="W55" s="5">
        <v>18847</v>
      </c>
      <c r="X55" s="5">
        <v>180</v>
      </c>
      <c r="Y55" s="5">
        <v>0</v>
      </c>
      <c r="Z55" s="5">
        <v>0</v>
      </c>
      <c r="AA55" s="5">
        <v>164</v>
      </c>
      <c r="AB55" s="5">
        <v>0</v>
      </c>
      <c r="AC55" s="5">
        <v>0</v>
      </c>
      <c r="AD55" s="5">
        <v>14186</v>
      </c>
      <c r="AE55" s="5">
        <v>11413</v>
      </c>
      <c r="AF55" s="5">
        <v>1323</v>
      </c>
      <c r="AG55" s="5">
        <v>4</v>
      </c>
      <c r="AH55" s="5">
        <v>165</v>
      </c>
      <c r="AI55" s="5">
        <v>1281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1397</v>
      </c>
      <c r="B56" s="5">
        <v>3</v>
      </c>
      <c r="C56" s="5" t="s">
        <v>262</v>
      </c>
      <c r="D56" s="5" t="s">
        <v>263</v>
      </c>
      <c r="E56" s="5">
        <v>31554</v>
      </c>
      <c r="F56" s="5">
        <v>26542</v>
      </c>
      <c r="G56" s="5">
        <v>2159</v>
      </c>
      <c r="H56" s="5">
        <v>509</v>
      </c>
      <c r="I56" s="5">
        <v>1895</v>
      </c>
      <c r="J56" s="5">
        <v>103</v>
      </c>
      <c r="K56" s="5">
        <v>171</v>
      </c>
      <c r="L56" s="5">
        <v>33</v>
      </c>
      <c r="M56" s="5">
        <v>142</v>
      </c>
      <c r="N56" s="5">
        <v>21952</v>
      </c>
      <c r="O56" s="5">
        <v>21904</v>
      </c>
      <c r="P56" s="5">
        <v>31</v>
      </c>
      <c r="Q56" s="5">
        <v>11</v>
      </c>
      <c r="R56" s="5">
        <v>0</v>
      </c>
      <c r="S56" s="5">
        <v>0</v>
      </c>
      <c r="T56" s="5">
        <v>0</v>
      </c>
      <c r="U56" s="5">
        <v>5</v>
      </c>
      <c r="V56" s="5">
        <v>9327</v>
      </c>
      <c r="W56" s="5">
        <v>8984</v>
      </c>
      <c r="X56" s="5">
        <v>180</v>
      </c>
      <c r="Y56" s="5">
        <v>0</v>
      </c>
      <c r="Z56" s="5">
        <v>0</v>
      </c>
      <c r="AA56" s="5">
        <v>164</v>
      </c>
      <c r="AB56" s="5">
        <v>0</v>
      </c>
      <c r="AC56" s="5">
        <v>0</v>
      </c>
      <c r="AD56" s="5">
        <v>3899</v>
      </c>
      <c r="AE56" s="5">
        <v>3036</v>
      </c>
      <c r="AF56" s="5">
        <v>698</v>
      </c>
      <c r="AG56" s="5">
        <v>4</v>
      </c>
      <c r="AH56" s="5">
        <v>0</v>
      </c>
      <c r="AI56" s="5">
        <v>161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</row>
    <row r="57" spans="1:45">
      <c r="A57" s="5">
        <v>1397</v>
      </c>
      <c r="B57" s="5">
        <v>4</v>
      </c>
      <c r="C57" s="5" t="s">
        <v>264</v>
      </c>
      <c r="D57" s="5" t="s">
        <v>265</v>
      </c>
      <c r="E57" s="5">
        <v>28755</v>
      </c>
      <c r="F57" s="5">
        <v>24397</v>
      </c>
      <c r="G57" s="5">
        <v>2119</v>
      </c>
      <c r="H57" s="5">
        <v>499</v>
      </c>
      <c r="I57" s="5">
        <v>1295</v>
      </c>
      <c r="J57" s="5">
        <v>103</v>
      </c>
      <c r="K57" s="5">
        <v>171</v>
      </c>
      <c r="L57" s="5">
        <v>33</v>
      </c>
      <c r="M57" s="5">
        <v>137</v>
      </c>
      <c r="N57" s="5">
        <v>21305</v>
      </c>
      <c r="O57" s="5">
        <v>21264</v>
      </c>
      <c r="P57" s="5">
        <v>30</v>
      </c>
      <c r="Q57" s="5">
        <v>11</v>
      </c>
      <c r="R57" s="5">
        <v>0</v>
      </c>
      <c r="S57" s="5">
        <v>0</v>
      </c>
      <c r="T57" s="5">
        <v>0</v>
      </c>
      <c r="U57" s="5">
        <v>0</v>
      </c>
      <c r="V57" s="5">
        <v>9327</v>
      </c>
      <c r="W57" s="5">
        <v>8984</v>
      </c>
      <c r="X57" s="5">
        <v>180</v>
      </c>
      <c r="Y57" s="5">
        <v>0</v>
      </c>
      <c r="Z57" s="5">
        <v>0</v>
      </c>
      <c r="AA57" s="5">
        <v>164</v>
      </c>
      <c r="AB57" s="5">
        <v>0</v>
      </c>
      <c r="AC57" s="5">
        <v>0</v>
      </c>
      <c r="AD57" s="5">
        <v>3260</v>
      </c>
      <c r="AE57" s="5">
        <v>2466</v>
      </c>
      <c r="AF57" s="5">
        <v>698</v>
      </c>
      <c r="AG57" s="5">
        <v>0</v>
      </c>
      <c r="AH57" s="5">
        <v>0</v>
      </c>
      <c r="AI57" s="5">
        <v>96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</row>
    <row r="58" spans="1:45">
      <c r="A58" s="5">
        <v>1397</v>
      </c>
      <c r="B58" s="5">
        <v>4</v>
      </c>
      <c r="C58" s="5" t="s">
        <v>266</v>
      </c>
      <c r="D58" s="5" t="s">
        <v>267</v>
      </c>
      <c r="E58" s="5">
        <v>2799</v>
      </c>
      <c r="F58" s="5">
        <v>2144</v>
      </c>
      <c r="G58" s="5">
        <v>40</v>
      </c>
      <c r="H58" s="5">
        <v>10</v>
      </c>
      <c r="I58" s="5">
        <v>600</v>
      </c>
      <c r="J58" s="5">
        <v>0</v>
      </c>
      <c r="K58" s="5">
        <v>0</v>
      </c>
      <c r="L58" s="5">
        <v>0</v>
      </c>
      <c r="M58" s="5">
        <v>5</v>
      </c>
      <c r="N58" s="5">
        <v>646</v>
      </c>
      <c r="O58" s="5">
        <v>640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5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639</v>
      </c>
      <c r="AE58" s="5">
        <v>570</v>
      </c>
      <c r="AF58" s="5">
        <v>0</v>
      </c>
      <c r="AG58" s="5">
        <v>4</v>
      </c>
      <c r="AH58" s="5">
        <v>0</v>
      </c>
      <c r="AI58" s="5">
        <v>65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</row>
    <row r="59" spans="1:45">
      <c r="A59" s="5">
        <v>1397</v>
      </c>
      <c r="B59" s="5">
        <v>3</v>
      </c>
      <c r="C59" s="5" t="s">
        <v>268</v>
      </c>
      <c r="D59" s="5" t="s">
        <v>269</v>
      </c>
      <c r="E59" s="5">
        <v>38424</v>
      </c>
      <c r="F59" s="5">
        <v>27183</v>
      </c>
      <c r="G59" s="5">
        <v>9015</v>
      </c>
      <c r="H59" s="5">
        <v>756</v>
      </c>
      <c r="I59" s="5">
        <v>600</v>
      </c>
      <c r="J59" s="5">
        <v>121</v>
      </c>
      <c r="K59" s="5">
        <v>260</v>
      </c>
      <c r="L59" s="5">
        <v>8</v>
      </c>
      <c r="M59" s="5">
        <v>481</v>
      </c>
      <c r="N59" s="5">
        <v>16112</v>
      </c>
      <c r="O59" s="5">
        <v>14782</v>
      </c>
      <c r="P59" s="5">
        <v>1260</v>
      </c>
      <c r="Q59" s="5">
        <v>39</v>
      </c>
      <c r="R59" s="5">
        <v>0</v>
      </c>
      <c r="S59" s="5">
        <v>0</v>
      </c>
      <c r="T59" s="5">
        <v>0</v>
      </c>
      <c r="U59" s="5">
        <v>31</v>
      </c>
      <c r="V59" s="5">
        <v>9864</v>
      </c>
      <c r="W59" s="5">
        <v>9864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10287</v>
      </c>
      <c r="AE59" s="5">
        <v>8377</v>
      </c>
      <c r="AF59" s="5">
        <v>625</v>
      </c>
      <c r="AG59" s="5">
        <v>0</v>
      </c>
      <c r="AH59" s="5">
        <v>165</v>
      </c>
      <c r="AI59" s="5">
        <v>1120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1397</v>
      </c>
      <c r="B60" s="5">
        <v>4</v>
      </c>
      <c r="C60" s="5" t="s">
        <v>270</v>
      </c>
      <c r="D60" s="5" t="s">
        <v>269</v>
      </c>
      <c r="E60" s="5">
        <v>38424</v>
      </c>
      <c r="F60" s="5">
        <v>27183</v>
      </c>
      <c r="G60" s="5">
        <v>9015</v>
      </c>
      <c r="H60" s="5">
        <v>756</v>
      </c>
      <c r="I60" s="5">
        <v>600</v>
      </c>
      <c r="J60" s="5">
        <v>121</v>
      </c>
      <c r="K60" s="5">
        <v>260</v>
      </c>
      <c r="L60" s="5">
        <v>8</v>
      </c>
      <c r="M60" s="5">
        <v>481</v>
      </c>
      <c r="N60" s="5">
        <v>16112</v>
      </c>
      <c r="O60" s="5">
        <v>14782</v>
      </c>
      <c r="P60" s="5">
        <v>1260</v>
      </c>
      <c r="Q60" s="5">
        <v>39</v>
      </c>
      <c r="R60" s="5">
        <v>0</v>
      </c>
      <c r="S60" s="5">
        <v>0</v>
      </c>
      <c r="T60" s="5">
        <v>0</v>
      </c>
      <c r="U60" s="5">
        <v>31</v>
      </c>
      <c r="V60" s="5">
        <v>9864</v>
      </c>
      <c r="W60" s="5">
        <v>9864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10287</v>
      </c>
      <c r="AE60" s="5">
        <v>8377</v>
      </c>
      <c r="AF60" s="5">
        <v>625</v>
      </c>
      <c r="AG60" s="5">
        <v>0</v>
      </c>
      <c r="AH60" s="5">
        <v>165</v>
      </c>
      <c r="AI60" s="5">
        <v>1120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1397</v>
      </c>
      <c r="B61" s="5">
        <v>2</v>
      </c>
      <c r="C61" s="5" t="s">
        <v>271</v>
      </c>
      <c r="D61" s="5" t="s">
        <v>272</v>
      </c>
      <c r="E61" s="5">
        <v>725749</v>
      </c>
      <c r="F61" s="5">
        <v>415799</v>
      </c>
      <c r="G61" s="5">
        <v>20770</v>
      </c>
      <c r="H61" s="5">
        <v>7406</v>
      </c>
      <c r="I61" s="5">
        <v>5964</v>
      </c>
      <c r="J61" s="5">
        <v>54070</v>
      </c>
      <c r="K61" s="5">
        <v>218982</v>
      </c>
      <c r="L61" s="5">
        <v>1361</v>
      </c>
      <c r="M61" s="5">
        <v>1397</v>
      </c>
      <c r="N61" s="5">
        <v>109811</v>
      </c>
      <c r="O61" s="5">
        <v>107322</v>
      </c>
      <c r="P61" s="5">
        <v>1366</v>
      </c>
      <c r="Q61" s="5">
        <v>659</v>
      </c>
      <c r="R61" s="5">
        <v>266</v>
      </c>
      <c r="S61" s="5">
        <v>0</v>
      </c>
      <c r="T61" s="5">
        <v>131</v>
      </c>
      <c r="U61" s="5">
        <v>67</v>
      </c>
      <c r="V61" s="5">
        <v>24375</v>
      </c>
      <c r="W61" s="5">
        <v>21954</v>
      </c>
      <c r="X61" s="5">
        <v>1943</v>
      </c>
      <c r="Y61" s="5">
        <v>39</v>
      </c>
      <c r="Z61" s="5">
        <v>0</v>
      </c>
      <c r="AA61" s="5">
        <v>440</v>
      </c>
      <c r="AB61" s="5">
        <v>0</v>
      </c>
      <c r="AC61" s="5">
        <v>0</v>
      </c>
      <c r="AD61" s="5">
        <v>102358</v>
      </c>
      <c r="AE61" s="5">
        <v>78200</v>
      </c>
      <c r="AF61" s="5">
        <v>1293</v>
      </c>
      <c r="AG61" s="5">
        <v>102</v>
      </c>
      <c r="AH61" s="5">
        <v>1446</v>
      </c>
      <c r="AI61" s="5">
        <v>21261</v>
      </c>
      <c r="AJ61" s="5">
        <v>57</v>
      </c>
      <c r="AK61" s="5">
        <v>22198</v>
      </c>
      <c r="AL61" s="5">
        <v>20170</v>
      </c>
      <c r="AM61" s="5">
        <v>0</v>
      </c>
      <c r="AN61" s="5">
        <v>1396</v>
      </c>
      <c r="AO61" s="5">
        <v>400</v>
      </c>
      <c r="AP61" s="5">
        <v>231</v>
      </c>
      <c r="AQ61" s="5">
        <v>0</v>
      </c>
      <c r="AR61" s="5">
        <v>0</v>
      </c>
      <c r="AS61" s="5">
        <v>0</v>
      </c>
    </row>
    <row r="62" spans="1:45">
      <c r="A62" s="5">
        <v>1397</v>
      </c>
      <c r="B62" s="5">
        <v>3</v>
      </c>
      <c r="C62" s="5" t="s">
        <v>273</v>
      </c>
      <c r="D62" s="5" t="s">
        <v>274</v>
      </c>
      <c r="E62" s="5">
        <v>8540</v>
      </c>
      <c r="F62" s="5">
        <v>7660</v>
      </c>
      <c r="G62" s="5">
        <v>448</v>
      </c>
      <c r="H62" s="5">
        <v>222</v>
      </c>
      <c r="I62" s="5">
        <v>58</v>
      </c>
      <c r="J62" s="5">
        <v>0</v>
      </c>
      <c r="K62" s="5">
        <v>0</v>
      </c>
      <c r="L62" s="5">
        <v>104</v>
      </c>
      <c r="M62" s="5">
        <v>47</v>
      </c>
      <c r="N62" s="5">
        <v>2742</v>
      </c>
      <c r="O62" s="5">
        <v>2500</v>
      </c>
      <c r="P62" s="5">
        <v>161</v>
      </c>
      <c r="Q62" s="5">
        <v>78</v>
      </c>
      <c r="R62" s="5">
        <v>0</v>
      </c>
      <c r="S62" s="5">
        <v>0</v>
      </c>
      <c r="T62" s="5">
        <v>3</v>
      </c>
      <c r="U62" s="5">
        <v>0</v>
      </c>
      <c r="V62" s="5">
        <v>1112</v>
      </c>
      <c r="W62" s="5">
        <v>1112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1716</v>
      </c>
      <c r="AE62" s="5">
        <v>836</v>
      </c>
      <c r="AF62" s="5">
        <v>0</v>
      </c>
      <c r="AG62" s="5">
        <v>0</v>
      </c>
      <c r="AH62" s="5">
        <v>29</v>
      </c>
      <c r="AI62" s="5">
        <v>845</v>
      </c>
      <c r="AJ62" s="5">
        <v>6</v>
      </c>
      <c r="AK62" s="5">
        <v>17</v>
      </c>
      <c r="AL62" s="5">
        <v>17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</row>
    <row r="63" spans="1:45">
      <c r="A63" s="5">
        <v>1397</v>
      </c>
      <c r="B63" s="5">
        <v>4</v>
      </c>
      <c r="C63" s="5" t="s">
        <v>275</v>
      </c>
      <c r="D63" s="5" t="s">
        <v>274</v>
      </c>
      <c r="E63" s="5">
        <v>8540</v>
      </c>
      <c r="F63" s="5">
        <v>7660</v>
      </c>
      <c r="G63" s="5">
        <v>448</v>
      </c>
      <c r="H63" s="5">
        <v>222</v>
      </c>
      <c r="I63" s="5">
        <v>58</v>
      </c>
      <c r="J63" s="5">
        <v>0</v>
      </c>
      <c r="K63" s="5">
        <v>0</v>
      </c>
      <c r="L63" s="5">
        <v>104</v>
      </c>
      <c r="M63" s="5">
        <v>47</v>
      </c>
      <c r="N63" s="5">
        <v>2742</v>
      </c>
      <c r="O63" s="5">
        <v>2500</v>
      </c>
      <c r="P63" s="5">
        <v>161</v>
      </c>
      <c r="Q63" s="5">
        <v>78</v>
      </c>
      <c r="R63" s="5">
        <v>0</v>
      </c>
      <c r="S63" s="5">
        <v>0</v>
      </c>
      <c r="T63" s="5">
        <v>3</v>
      </c>
      <c r="U63" s="5">
        <v>0</v>
      </c>
      <c r="V63" s="5">
        <v>1112</v>
      </c>
      <c r="W63" s="5">
        <v>1112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1716</v>
      </c>
      <c r="AE63" s="5">
        <v>836</v>
      </c>
      <c r="AF63" s="5">
        <v>0</v>
      </c>
      <c r="AG63" s="5">
        <v>0</v>
      </c>
      <c r="AH63" s="5">
        <v>29</v>
      </c>
      <c r="AI63" s="5">
        <v>845</v>
      </c>
      <c r="AJ63" s="5">
        <v>6</v>
      </c>
      <c r="AK63" s="5">
        <v>17</v>
      </c>
      <c r="AL63" s="5">
        <v>17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1397</v>
      </c>
      <c r="B64" s="5">
        <v>3</v>
      </c>
      <c r="C64" s="5" t="s">
        <v>276</v>
      </c>
      <c r="D64" s="5" t="s">
        <v>277</v>
      </c>
      <c r="E64" s="5">
        <v>717209</v>
      </c>
      <c r="F64" s="5">
        <v>408139</v>
      </c>
      <c r="G64" s="5">
        <v>20322</v>
      </c>
      <c r="H64" s="5">
        <v>7183</v>
      </c>
      <c r="I64" s="5">
        <v>5906</v>
      </c>
      <c r="J64" s="5">
        <v>54070</v>
      </c>
      <c r="K64" s="5">
        <v>218982</v>
      </c>
      <c r="L64" s="5">
        <v>1257</v>
      </c>
      <c r="M64" s="5">
        <v>1350</v>
      </c>
      <c r="N64" s="5">
        <v>107069</v>
      </c>
      <c r="O64" s="5">
        <v>104822</v>
      </c>
      <c r="P64" s="5">
        <v>1205</v>
      </c>
      <c r="Q64" s="5">
        <v>581</v>
      </c>
      <c r="R64" s="5">
        <v>266</v>
      </c>
      <c r="S64" s="5">
        <v>0</v>
      </c>
      <c r="T64" s="5">
        <v>128</v>
      </c>
      <c r="U64" s="5">
        <v>67</v>
      </c>
      <c r="V64" s="5">
        <v>23263</v>
      </c>
      <c r="W64" s="5">
        <v>20842</v>
      </c>
      <c r="X64" s="5">
        <v>1943</v>
      </c>
      <c r="Y64" s="5">
        <v>39</v>
      </c>
      <c r="Z64" s="5">
        <v>0</v>
      </c>
      <c r="AA64" s="5">
        <v>440</v>
      </c>
      <c r="AB64" s="5">
        <v>0</v>
      </c>
      <c r="AC64" s="5">
        <v>0</v>
      </c>
      <c r="AD64" s="5">
        <v>100643</v>
      </c>
      <c r="AE64" s="5">
        <v>77363</v>
      </c>
      <c r="AF64" s="5">
        <v>1293</v>
      </c>
      <c r="AG64" s="5">
        <v>102</v>
      </c>
      <c r="AH64" s="5">
        <v>1417</v>
      </c>
      <c r="AI64" s="5">
        <v>20416</v>
      </c>
      <c r="AJ64" s="5">
        <v>51</v>
      </c>
      <c r="AK64" s="5">
        <v>22180</v>
      </c>
      <c r="AL64" s="5">
        <v>20153</v>
      </c>
      <c r="AM64" s="5">
        <v>0</v>
      </c>
      <c r="AN64" s="5">
        <v>1396</v>
      </c>
      <c r="AO64" s="5">
        <v>400</v>
      </c>
      <c r="AP64" s="5">
        <v>231</v>
      </c>
      <c r="AQ64" s="5">
        <v>0</v>
      </c>
      <c r="AR64" s="5">
        <v>0</v>
      </c>
      <c r="AS64" s="5">
        <v>0</v>
      </c>
    </row>
    <row r="65" spans="1:45">
      <c r="A65" s="5">
        <v>1397</v>
      </c>
      <c r="B65" s="5">
        <v>4</v>
      </c>
      <c r="C65" s="5" t="s">
        <v>278</v>
      </c>
      <c r="D65" s="5" t="s">
        <v>279</v>
      </c>
      <c r="E65" s="5">
        <v>491202</v>
      </c>
      <c r="F65" s="5">
        <v>223328</v>
      </c>
      <c r="G65" s="5">
        <v>3424</v>
      </c>
      <c r="H65" s="5">
        <v>3602</v>
      </c>
      <c r="I65" s="5">
        <v>3906</v>
      </c>
      <c r="J65" s="5">
        <v>44070</v>
      </c>
      <c r="K65" s="5">
        <v>211482</v>
      </c>
      <c r="L65" s="5">
        <v>370</v>
      </c>
      <c r="M65" s="5">
        <v>1020</v>
      </c>
      <c r="N65" s="5">
        <v>40775</v>
      </c>
      <c r="O65" s="5">
        <v>39936</v>
      </c>
      <c r="P65" s="5">
        <v>421</v>
      </c>
      <c r="Q65" s="5">
        <v>133</v>
      </c>
      <c r="R65" s="5">
        <v>266</v>
      </c>
      <c r="S65" s="5">
        <v>0</v>
      </c>
      <c r="T65" s="5">
        <v>3</v>
      </c>
      <c r="U65" s="5">
        <v>15</v>
      </c>
      <c r="V65" s="5">
        <v>6992</v>
      </c>
      <c r="W65" s="5">
        <v>5367</v>
      </c>
      <c r="X65" s="5">
        <v>1596</v>
      </c>
      <c r="Y65" s="5">
        <v>29</v>
      </c>
      <c r="Z65" s="5">
        <v>0</v>
      </c>
      <c r="AA65" s="5">
        <v>0</v>
      </c>
      <c r="AB65" s="5">
        <v>0</v>
      </c>
      <c r="AC65" s="5">
        <v>0</v>
      </c>
      <c r="AD65" s="5">
        <v>64459</v>
      </c>
      <c r="AE65" s="5">
        <v>59464</v>
      </c>
      <c r="AF65" s="5">
        <v>622</v>
      </c>
      <c r="AG65" s="5">
        <v>27</v>
      </c>
      <c r="AH65" s="5">
        <v>536</v>
      </c>
      <c r="AI65" s="5">
        <v>3792</v>
      </c>
      <c r="AJ65" s="5">
        <v>18</v>
      </c>
      <c r="AK65" s="5">
        <v>231</v>
      </c>
      <c r="AL65" s="5">
        <v>0</v>
      </c>
      <c r="AM65" s="5">
        <v>0</v>
      </c>
      <c r="AN65" s="5">
        <v>0</v>
      </c>
      <c r="AO65" s="5">
        <v>0</v>
      </c>
      <c r="AP65" s="5">
        <v>231</v>
      </c>
      <c r="AQ65" s="5">
        <v>0</v>
      </c>
      <c r="AR65" s="5">
        <v>0</v>
      </c>
      <c r="AS65" s="5">
        <v>0</v>
      </c>
    </row>
    <row r="66" spans="1:45">
      <c r="A66" s="5">
        <v>1397</v>
      </c>
      <c r="B66" s="5">
        <v>4</v>
      </c>
      <c r="C66" s="5" t="s">
        <v>280</v>
      </c>
      <c r="D66" s="5" t="s">
        <v>281</v>
      </c>
      <c r="E66" s="5">
        <v>162962</v>
      </c>
      <c r="F66" s="5">
        <v>125275</v>
      </c>
      <c r="G66" s="5">
        <v>15155</v>
      </c>
      <c r="H66" s="5">
        <v>2595</v>
      </c>
      <c r="I66" s="5">
        <v>2000</v>
      </c>
      <c r="J66" s="5">
        <v>10000</v>
      </c>
      <c r="K66" s="5">
        <v>7500</v>
      </c>
      <c r="L66" s="5">
        <v>250</v>
      </c>
      <c r="M66" s="5">
        <v>188</v>
      </c>
      <c r="N66" s="5">
        <v>13165</v>
      </c>
      <c r="O66" s="5">
        <v>12535</v>
      </c>
      <c r="P66" s="5">
        <v>227</v>
      </c>
      <c r="Q66" s="5">
        <v>278</v>
      </c>
      <c r="R66" s="5">
        <v>0</v>
      </c>
      <c r="S66" s="5">
        <v>0</v>
      </c>
      <c r="T66" s="5">
        <v>125</v>
      </c>
      <c r="U66" s="5">
        <v>0</v>
      </c>
      <c r="V66" s="5">
        <v>7650</v>
      </c>
      <c r="W66" s="5">
        <v>6954</v>
      </c>
      <c r="X66" s="5">
        <v>257</v>
      </c>
      <c r="Y66" s="5">
        <v>0</v>
      </c>
      <c r="Z66" s="5">
        <v>0</v>
      </c>
      <c r="AA66" s="5">
        <v>440</v>
      </c>
      <c r="AB66" s="5">
        <v>0</v>
      </c>
      <c r="AC66" s="5">
        <v>0</v>
      </c>
      <c r="AD66" s="5">
        <v>6043</v>
      </c>
      <c r="AE66" s="5">
        <v>4320</v>
      </c>
      <c r="AF66" s="5">
        <v>579</v>
      </c>
      <c r="AG66" s="5">
        <v>75</v>
      </c>
      <c r="AH66" s="5">
        <v>821</v>
      </c>
      <c r="AI66" s="5">
        <v>215</v>
      </c>
      <c r="AJ66" s="5">
        <v>33</v>
      </c>
      <c r="AK66" s="5">
        <v>21249</v>
      </c>
      <c r="AL66" s="5">
        <v>19853</v>
      </c>
      <c r="AM66" s="5">
        <v>0</v>
      </c>
      <c r="AN66" s="5">
        <v>1396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</row>
    <row r="67" spans="1:45">
      <c r="A67" s="5">
        <v>1397</v>
      </c>
      <c r="B67" s="5">
        <v>4</v>
      </c>
      <c r="C67" s="5" t="s">
        <v>282</v>
      </c>
      <c r="D67" s="5" t="s">
        <v>283</v>
      </c>
      <c r="E67" s="5">
        <v>48297</v>
      </c>
      <c r="F67" s="5">
        <v>45483</v>
      </c>
      <c r="G67" s="5">
        <v>1615</v>
      </c>
      <c r="H67" s="5">
        <v>640</v>
      </c>
      <c r="I67" s="5">
        <v>0</v>
      </c>
      <c r="J67" s="5">
        <v>0</v>
      </c>
      <c r="K67" s="5">
        <v>0</v>
      </c>
      <c r="L67" s="5">
        <v>559</v>
      </c>
      <c r="M67" s="5">
        <v>0</v>
      </c>
      <c r="N67" s="5">
        <v>39057</v>
      </c>
      <c r="O67" s="5">
        <v>38330</v>
      </c>
      <c r="P67" s="5">
        <v>557</v>
      </c>
      <c r="Q67" s="5">
        <v>170</v>
      </c>
      <c r="R67" s="5">
        <v>0</v>
      </c>
      <c r="S67" s="5">
        <v>0</v>
      </c>
      <c r="T67" s="5">
        <v>0</v>
      </c>
      <c r="U67" s="5">
        <v>0</v>
      </c>
      <c r="V67" s="5">
        <v>7762</v>
      </c>
      <c r="W67" s="5">
        <v>7662</v>
      </c>
      <c r="X67" s="5">
        <v>90</v>
      </c>
      <c r="Y67" s="5">
        <v>10</v>
      </c>
      <c r="Z67" s="5">
        <v>0</v>
      </c>
      <c r="AA67" s="5">
        <v>0</v>
      </c>
      <c r="AB67" s="5">
        <v>0</v>
      </c>
      <c r="AC67" s="5">
        <v>0</v>
      </c>
      <c r="AD67" s="5">
        <v>19361</v>
      </c>
      <c r="AE67" s="5">
        <v>5105</v>
      </c>
      <c r="AF67" s="5">
        <v>0</v>
      </c>
      <c r="AG67" s="5">
        <v>0</v>
      </c>
      <c r="AH67" s="5">
        <v>11</v>
      </c>
      <c r="AI67" s="5">
        <v>14245</v>
      </c>
      <c r="AJ67" s="5">
        <v>0</v>
      </c>
      <c r="AK67" s="5">
        <v>700</v>
      </c>
      <c r="AL67" s="5">
        <v>300</v>
      </c>
      <c r="AM67" s="5">
        <v>0</v>
      </c>
      <c r="AN67" s="5">
        <v>0</v>
      </c>
      <c r="AO67" s="5">
        <v>400</v>
      </c>
      <c r="AP67" s="5">
        <v>0</v>
      </c>
      <c r="AQ67" s="5">
        <v>0</v>
      </c>
      <c r="AR67" s="5">
        <v>0</v>
      </c>
      <c r="AS67" s="5">
        <v>0</v>
      </c>
    </row>
    <row r="68" spans="1:45">
      <c r="A68" s="5">
        <v>1397</v>
      </c>
      <c r="B68" s="5">
        <v>4</v>
      </c>
      <c r="C68" s="5" t="s">
        <v>284</v>
      </c>
      <c r="D68" s="5" t="s">
        <v>285</v>
      </c>
      <c r="E68" s="5">
        <v>14748</v>
      </c>
      <c r="F68" s="5">
        <v>14054</v>
      </c>
      <c r="G68" s="5">
        <v>128</v>
      </c>
      <c r="H68" s="5">
        <v>347</v>
      </c>
      <c r="I68" s="5">
        <v>0</v>
      </c>
      <c r="J68" s="5">
        <v>0</v>
      </c>
      <c r="K68" s="5">
        <v>0</v>
      </c>
      <c r="L68" s="5">
        <v>78</v>
      </c>
      <c r="M68" s="5">
        <v>142</v>
      </c>
      <c r="N68" s="5">
        <v>14072</v>
      </c>
      <c r="O68" s="5">
        <v>14021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52</v>
      </c>
      <c r="V68" s="5">
        <v>859</v>
      </c>
      <c r="W68" s="5">
        <v>859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10779</v>
      </c>
      <c r="AE68" s="5">
        <v>8474</v>
      </c>
      <c r="AF68" s="5">
        <v>92</v>
      </c>
      <c r="AG68" s="5">
        <v>0</v>
      </c>
      <c r="AH68" s="5">
        <v>49</v>
      </c>
      <c r="AI68" s="5">
        <v>2164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</row>
    <row r="69" spans="1:45">
      <c r="A69" s="5">
        <v>1397</v>
      </c>
      <c r="B69" s="5">
        <v>2</v>
      </c>
      <c r="C69" s="5" t="s">
        <v>286</v>
      </c>
      <c r="D69" s="5" t="s">
        <v>287</v>
      </c>
      <c r="E69" s="5">
        <v>940481</v>
      </c>
      <c r="F69" s="5">
        <v>667603</v>
      </c>
      <c r="G69" s="5">
        <v>39853</v>
      </c>
      <c r="H69" s="5">
        <v>12272</v>
      </c>
      <c r="I69" s="5">
        <v>16639</v>
      </c>
      <c r="J69" s="5">
        <v>134251</v>
      </c>
      <c r="K69" s="5">
        <v>65906</v>
      </c>
      <c r="L69" s="5">
        <v>949</v>
      </c>
      <c r="M69" s="5">
        <v>3007</v>
      </c>
      <c r="N69" s="5">
        <v>351624</v>
      </c>
      <c r="O69" s="5">
        <v>345604</v>
      </c>
      <c r="P69" s="5">
        <v>2980</v>
      </c>
      <c r="Q69" s="5">
        <v>1066</v>
      </c>
      <c r="R69" s="5">
        <v>930</v>
      </c>
      <c r="S69" s="5">
        <v>0</v>
      </c>
      <c r="T69" s="5">
        <v>15</v>
      </c>
      <c r="U69" s="5">
        <v>1029</v>
      </c>
      <c r="V69" s="5">
        <v>48288</v>
      </c>
      <c r="W69" s="5">
        <v>47258</v>
      </c>
      <c r="X69" s="5">
        <v>297</v>
      </c>
      <c r="Y69" s="5">
        <v>117</v>
      </c>
      <c r="Z69" s="5">
        <v>0</v>
      </c>
      <c r="AA69" s="5">
        <v>243</v>
      </c>
      <c r="AB69" s="5">
        <v>14</v>
      </c>
      <c r="AC69" s="5">
        <v>359</v>
      </c>
      <c r="AD69" s="5">
        <v>125033</v>
      </c>
      <c r="AE69" s="5">
        <v>79464</v>
      </c>
      <c r="AF69" s="5">
        <v>1949</v>
      </c>
      <c r="AG69" s="5">
        <v>980</v>
      </c>
      <c r="AH69" s="5">
        <v>1170</v>
      </c>
      <c r="AI69" s="5">
        <v>41279</v>
      </c>
      <c r="AJ69" s="5">
        <v>190</v>
      </c>
      <c r="AK69" s="5">
        <v>28413</v>
      </c>
      <c r="AL69" s="5">
        <v>0</v>
      </c>
      <c r="AM69" s="5">
        <v>18</v>
      </c>
      <c r="AN69" s="5">
        <v>13</v>
      </c>
      <c r="AO69" s="5">
        <v>110</v>
      </c>
      <c r="AP69" s="5">
        <v>26250</v>
      </c>
      <c r="AQ69" s="5">
        <v>2000</v>
      </c>
      <c r="AR69" s="5">
        <v>0</v>
      </c>
      <c r="AS69" s="5">
        <v>22</v>
      </c>
    </row>
    <row r="70" spans="1:45">
      <c r="A70" s="5">
        <v>1397</v>
      </c>
      <c r="B70" s="5">
        <v>3</v>
      </c>
      <c r="C70" s="5" t="s">
        <v>288</v>
      </c>
      <c r="D70" s="5" t="s">
        <v>287</v>
      </c>
      <c r="E70" s="5">
        <v>940481</v>
      </c>
      <c r="F70" s="5">
        <v>667603</v>
      </c>
      <c r="G70" s="5">
        <v>39853</v>
      </c>
      <c r="H70" s="5">
        <v>12272</v>
      </c>
      <c r="I70" s="5">
        <v>16639</v>
      </c>
      <c r="J70" s="5">
        <v>134251</v>
      </c>
      <c r="K70" s="5">
        <v>65906</v>
      </c>
      <c r="L70" s="5">
        <v>949</v>
      </c>
      <c r="M70" s="5">
        <v>3007</v>
      </c>
      <c r="N70" s="5">
        <v>351624</v>
      </c>
      <c r="O70" s="5">
        <v>345604</v>
      </c>
      <c r="P70" s="5">
        <v>2980</v>
      </c>
      <c r="Q70" s="5">
        <v>1066</v>
      </c>
      <c r="R70" s="5">
        <v>930</v>
      </c>
      <c r="S70" s="5">
        <v>0</v>
      </c>
      <c r="T70" s="5">
        <v>15</v>
      </c>
      <c r="U70" s="5">
        <v>1029</v>
      </c>
      <c r="V70" s="5">
        <v>48288</v>
      </c>
      <c r="W70" s="5">
        <v>47258</v>
      </c>
      <c r="X70" s="5">
        <v>297</v>
      </c>
      <c r="Y70" s="5">
        <v>117</v>
      </c>
      <c r="Z70" s="5">
        <v>0</v>
      </c>
      <c r="AA70" s="5">
        <v>243</v>
      </c>
      <c r="AB70" s="5">
        <v>14</v>
      </c>
      <c r="AC70" s="5">
        <v>359</v>
      </c>
      <c r="AD70" s="5">
        <v>125033</v>
      </c>
      <c r="AE70" s="5">
        <v>79464</v>
      </c>
      <c r="AF70" s="5">
        <v>1949</v>
      </c>
      <c r="AG70" s="5">
        <v>980</v>
      </c>
      <c r="AH70" s="5">
        <v>1170</v>
      </c>
      <c r="AI70" s="5">
        <v>41279</v>
      </c>
      <c r="AJ70" s="5">
        <v>190</v>
      </c>
      <c r="AK70" s="5">
        <v>28413</v>
      </c>
      <c r="AL70" s="5">
        <v>0</v>
      </c>
      <c r="AM70" s="5">
        <v>18</v>
      </c>
      <c r="AN70" s="5">
        <v>13</v>
      </c>
      <c r="AO70" s="5">
        <v>110</v>
      </c>
      <c r="AP70" s="5">
        <v>26250</v>
      </c>
      <c r="AQ70" s="5">
        <v>2000</v>
      </c>
      <c r="AR70" s="5">
        <v>0</v>
      </c>
      <c r="AS70" s="5">
        <v>22</v>
      </c>
    </row>
    <row r="71" spans="1:45">
      <c r="A71" s="5">
        <v>1397</v>
      </c>
      <c r="B71" s="5">
        <v>4</v>
      </c>
      <c r="C71" s="5" t="s">
        <v>289</v>
      </c>
      <c r="D71" s="5" t="s">
        <v>290</v>
      </c>
      <c r="E71" s="5">
        <v>329616</v>
      </c>
      <c r="F71" s="5">
        <v>250674</v>
      </c>
      <c r="G71" s="5">
        <v>7570</v>
      </c>
      <c r="H71" s="5">
        <v>3011</v>
      </c>
      <c r="I71" s="5">
        <v>7365</v>
      </c>
      <c r="J71" s="5">
        <v>45321</v>
      </c>
      <c r="K71" s="5">
        <v>15008</v>
      </c>
      <c r="L71" s="5">
        <v>272</v>
      </c>
      <c r="M71" s="5">
        <v>394</v>
      </c>
      <c r="N71" s="5">
        <v>153376</v>
      </c>
      <c r="O71" s="5">
        <v>150985</v>
      </c>
      <c r="P71" s="5">
        <v>1132</v>
      </c>
      <c r="Q71" s="5">
        <v>80</v>
      </c>
      <c r="R71" s="5">
        <v>930</v>
      </c>
      <c r="S71" s="5">
        <v>0</v>
      </c>
      <c r="T71" s="5">
        <v>15</v>
      </c>
      <c r="U71" s="5">
        <v>234</v>
      </c>
      <c r="V71" s="5">
        <v>30087</v>
      </c>
      <c r="W71" s="5">
        <v>29704</v>
      </c>
      <c r="X71" s="5">
        <v>145</v>
      </c>
      <c r="Y71" s="5">
        <v>21</v>
      </c>
      <c r="Z71" s="5">
        <v>0</v>
      </c>
      <c r="AA71" s="5">
        <v>209</v>
      </c>
      <c r="AB71" s="5">
        <v>9</v>
      </c>
      <c r="AC71" s="5">
        <v>0</v>
      </c>
      <c r="AD71" s="5">
        <v>57556</v>
      </c>
      <c r="AE71" s="5">
        <v>27897</v>
      </c>
      <c r="AF71" s="5">
        <v>347</v>
      </c>
      <c r="AG71" s="5">
        <v>862</v>
      </c>
      <c r="AH71" s="5">
        <v>817</v>
      </c>
      <c r="AI71" s="5">
        <v>27572</v>
      </c>
      <c r="AJ71" s="5">
        <v>61</v>
      </c>
      <c r="AK71" s="5">
        <v>26413</v>
      </c>
      <c r="AL71" s="5">
        <v>0</v>
      </c>
      <c r="AM71" s="5">
        <v>18</v>
      </c>
      <c r="AN71" s="5">
        <v>13</v>
      </c>
      <c r="AO71" s="5">
        <v>110</v>
      </c>
      <c r="AP71" s="5">
        <v>26250</v>
      </c>
      <c r="AQ71" s="5">
        <v>0</v>
      </c>
      <c r="AR71" s="5">
        <v>0</v>
      </c>
      <c r="AS71" s="5">
        <v>22</v>
      </c>
    </row>
    <row r="72" spans="1:45">
      <c r="A72" s="5">
        <v>1397</v>
      </c>
      <c r="B72" s="5">
        <v>4</v>
      </c>
      <c r="C72" s="5" t="s">
        <v>291</v>
      </c>
      <c r="D72" s="5" t="s">
        <v>292</v>
      </c>
      <c r="E72" s="5">
        <v>294897</v>
      </c>
      <c r="F72" s="5">
        <v>155086</v>
      </c>
      <c r="G72" s="5">
        <v>10596</v>
      </c>
      <c r="H72" s="5">
        <v>2433</v>
      </c>
      <c r="I72" s="5">
        <v>2213</v>
      </c>
      <c r="J72" s="5">
        <v>78994</v>
      </c>
      <c r="K72" s="5">
        <v>44432</v>
      </c>
      <c r="L72" s="5">
        <v>437</v>
      </c>
      <c r="M72" s="5">
        <v>706</v>
      </c>
      <c r="N72" s="5">
        <v>53787</v>
      </c>
      <c r="O72" s="5">
        <v>52012</v>
      </c>
      <c r="P72" s="5">
        <v>956</v>
      </c>
      <c r="Q72" s="5">
        <v>412</v>
      </c>
      <c r="R72" s="5">
        <v>0</v>
      </c>
      <c r="S72" s="5">
        <v>0</v>
      </c>
      <c r="T72" s="5">
        <v>0</v>
      </c>
      <c r="U72" s="5">
        <v>406</v>
      </c>
      <c r="V72" s="5">
        <v>10899</v>
      </c>
      <c r="W72" s="5">
        <v>10766</v>
      </c>
      <c r="X72" s="5">
        <v>116</v>
      </c>
      <c r="Y72" s="5">
        <v>10</v>
      </c>
      <c r="Z72" s="5">
        <v>0</v>
      </c>
      <c r="AA72" s="5">
        <v>0</v>
      </c>
      <c r="AB72" s="5">
        <v>2</v>
      </c>
      <c r="AC72" s="5">
        <v>6</v>
      </c>
      <c r="AD72" s="5">
        <v>42244</v>
      </c>
      <c r="AE72" s="5">
        <v>36562</v>
      </c>
      <c r="AF72" s="5">
        <v>925</v>
      </c>
      <c r="AG72" s="5">
        <v>77</v>
      </c>
      <c r="AH72" s="5">
        <v>314</v>
      </c>
      <c r="AI72" s="5">
        <v>4259</v>
      </c>
      <c r="AJ72" s="5">
        <v>108</v>
      </c>
      <c r="AK72" s="5">
        <v>2000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2000</v>
      </c>
      <c r="AR72" s="5">
        <v>0</v>
      </c>
      <c r="AS72" s="5">
        <v>0</v>
      </c>
    </row>
    <row r="73" spans="1:45">
      <c r="A73" s="5">
        <v>1397</v>
      </c>
      <c r="B73" s="5">
        <v>4</v>
      </c>
      <c r="C73" s="5" t="s">
        <v>293</v>
      </c>
      <c r="D73" s="5" t="s">
        <v>294</v>
      </c>
      <c r="E73" s="5">
        <v>315968</v>
      </c>
      <c r="F73" s="5">
        <v>261843</v>
      </c>
      <c r="G73" s="5">
        <v>21687</v>
      </c>
      <c r="H73" s="5">
        <v>6828</v>
      </c>
      <c r="I73" s="5">
        <v>7061</v>
      </c>
      <c r="J73" s="5">
        <v>9936</v>
      </c>
      <c r="K73" s="5">
        <v>6466</v>
      </c>
      <c r="L73" s="5">
        <v>240</v>
      </c>
      <c r="M73" s="5">
        <v>1907</v>
      </c>
      <c r="N73" s="5">
        <v>144462</v>
      </c>
      <c r="O73" s="5">
        <v>142607</v>
      </c>
      <c r="P73" s="5">
        <v>892</v>
      </c>
      <c r="Q73" s="5">
        <v>574</v>
      </c>
      <c r="R73" s="5">
        <v>0</v>
      </c>
      <c r="S73" s="5">
        <v>0</v>
      </c>
      <c r="T73" s="5">
        <v>0</v>
      </c>
      <c r="U73" s="5">
        <v>389</v>
      </c>
      <c r="V73" s="5">
        <v>7302</v>
      </c>
      <c r="W73" s="5">
        <v>6789</v>
      </c>
      <c r="X73" s="5">
        <v>36</v>
      </c>
      <c r="Y73" s="5">
        <v>86</v>
      </c>
      <c r="Z73" s="5">
        <v>0</v>
      </c>
      <c r="AA73" s="5">
        <v>34</v>
      </c>
      <c r="AB73" s="5">
        <v>4</v>
      </c>
      <c r="AC73" s="5">
        <v>353</v>
      </c>
      <c r="AD73" s="5">
        <v>25233</v>
      </c>
      <c r="AE73" s="5">
        <v>15006</v>
      </c>
      <c r="AF73" s="5">
        <v>677</v>
      </c>
      <c r="AG73" s="5">
        <v>41</v>
      </c>
      <c r="AH73" s="5">
        <v>40</v>
      </c>
      <c r="AI73" s="5">
        <v>9448</v>
      </c>
      <c r="AJ73" s="5">
        <v>21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</row>
    <row r="74" spans="1:45">
      <c r="A74" s="5">
        <v>1397</v>
      </c>
      <c r="B74" s="5">
        <v>2</v>
      </c>
      <c r="C74" s="5" t="s">
        <v>295</v>
      </c>
      <c r="D74" s="5" t="s">
        <v>296</v>
      </c>
      <c r="E74" s="5">
        <v>671504</v>
      </c>
      <c r="F74" s="5">
        <v>237385</v>
      </c>
      <c r="G74" s="5">
        <v>177294</v>
      </c>
      <c r="H74" s="5">
        <v>16236</v>
      </c>
      <c r="I74" s="5">
        <v>18631</v>
      </c>
      <c r="J74" s="5">
        <v>113067</v>
      </c>
      <c r="K74" s="5">
        <v>98849</v>
      </c>
      <c r="L74" s="5">
        <v>2013</v>
      </c>
      <c r="M74" s="5">
        <v>8029</v>
      </c>
      <c r="N74" s="5">
        <v>119064</v>
      </c>
      <c r="O74" s="5">
        <v>110066</v>
      </c>
      <c r="P74" s="5">
        <v>3027</v>
      </c>
      <c r="Q74" s="5">
        <v>237</v>
      </c>
      <c r="R74" s="5">
        <v>1138</v>
      </c>
      <c r="S74" s="5">
        <v>1870</v>
      </c>
      <c r="T74" s="5">
        <v>267</v>
      </c>
      <c r="U74" s="5">
        <v>2460</v>
      </c>
      <c r="V74" s="5">
        <v>34569</v>
      </c>
      <c r="W74" s="5">
        <v>34128</v>
      </c>
      <c r="X74" s="5">
        <v>122</v>
      </c>
      <c r="Y74" s="5">
        <v>297</v>
      </c>
      <c r="Z74" s="5">
        <v>22</v>
      </c>
      <c r="AA74" s="5">
        <v>0</v>
      </c>
      <c r="AB74" s="5">
        <v>0</v>
      </c>
      <c r="AC74" s="5">
        <v>0</v>
      </c>
      <c r="AD74" s="5">
        <v>45018</v>
      </c>
      <c r="AE74" s="5">
        <v>33559</v>
      </c>
      <c r="AF74" s="5">
        <v>600</v>
      </c>
      <c r="AG74" s="5">
        <v>4172</v>
      </c>
      <c r="AH74" s="5">
        <v>225</v>
      </c>
      <c r="AI74" s="5">
        <v>6068</v>
      </c>
      <c r="AJ74" s="5">
        <v>394</v>
      </c>
      <c r="AK74" s="5">
        <v>59607</v>
      </c>
      <c r="AL74" s="5">
        <v>57122</v>
      </c>
      <c r="AM74" s="5">
        <v>211</v>
      </c>
      <c r="AN74" s="5">
        <v>0</v>
      </c>
      <c r="AO74" s="5">
        <v>2000</v>
      </c>
      <c r="AP74" s="5">
        <v>273</v>
      </c>
      <c r="AQ74" s="5">
        <v>0</v>
      </c>
      <c r="AR74" s="5">
        <v>0</v>
      </c>
      <c r="AS74" s="5">
        <v>0</v>
      </c>
    </row>
    <row r="75" spans="1:45">
      <c r="A75" s="5">
        <v>1397</v>
      </c>
      <c r="B75" s="5">
        <v>7</v>
      </c>
      <c r="C75" s="5" t="s">
        <v>297</v>
      </c>
      <c r="D75" s="5" t="s">
        <v>298</v>
      </c>
      <c r="E75" s="5">
        <v>671504</v>
      </c>
      <c r="F75" s="5">
        <v>237385</v>
      </c>
      <c r="G75" s="5">
        <v>177294</v>
      </c>
      <c r="H75" s="5">
        <v>16236</v>
      </c>
      <c r="I75" s="5">
        <v>18631</v>
      </c>
      <c r="J75" s="5">
        <v>113067</v>
      </c>
      <c r="K75" s="5">
        <v>98849</v>
      </c>
      <c r="L75" s="5">
        <v>2013</v>
      </c>
      <c r="M75" s="5">
        <v>8029</v>
      </c>
      <c r="N75" s="5">
        <v>119064</v>
      </c>
      <c r="O75" s="5">
        <v>110066</v>
      </c>
      <c r="P75" s="5">
        <v>3027</v>
      </c>
      <c r="Q75" s="5">
        <v>237</v>
      </c>
      <c r="R75" s="5">
        <v>1138</v>
      </c>
      <c r="S75" s="5">
        <v>1870</v>
      </c>
      <c r="T75" s="5">
        <v>267</v>
      </c>
      <c r="U75" s="5">
        <v>2460</v>
      </c>
      <c r="V75" s="5">
        <v>34569</v>
      </c>
      <c r="W75" s="5">
        <v>34128</v>
      </c>
      <c r="X75" s="5">
        <v>122</v>
      </c>
      <c r="Y75" s="5">
        <v>297</v>
      </c>
      <c r="Z75" s="5">
        <v>22</v>
      </c>
      <c r="AA75" s="5">
        <v>0</v>
      </c>
      <c r="AB75" s="5">
        <v>0</v>
      </c>
      <c r="AC75" s="5">
        <v>0</v>
      </c>
      <c r="AD75" s="5">
        <v>45018</v>
      </c>
      <c r="AE75" s="5">
        <v>33559</v>
      </c>
      <c r="AF75" s="5">
        <v>600</v>
      </c>
      <c r="AG75" s="5">
        <v>4172</v>
      </c>
      <c r="AH75" s="5">
        <v>225</v>
      </c>
      <c r="AI75" s="5">
        <v>6068</v>
      </c>
      <c r="AJ75" s="5">
        <v>394</v>
      </c>
      <c r="AK75" s="5">
        <v>59607</v>
      </c>
      <c r="AL75" s="5">
        <v>57122</v>
      </c>
      <c r="AM75" s="5">
        <v>211</v>
      </c>
      <c r="AN75" s="5">
        <v>0</v>
      </c>
      <c r="AO75" s="5">
        <v>2000</v>
      </c>
      <c r="AP75" s="5">
        <v>273</v>
      </c>
      <c r="AQ75" s="5">
        <v>0</v>
      </c>
      <c r="AR75" s="5">
        <v>0</v>
      </c>
      <c r="AS75" s="5">
        <v>0</v>
      </c>
    </row>
    <row r="76" spans="1:45">
      <c r="A76" s="5">
        <v>1397</v>
      </c>
      <c r="B76" s="5">
        <v>4</v>
      </c>
      <c r="C76" s="5" t="s">
        <v>299</v>
      </c>
      <c r="D76" s="5" t="s">
        <v>300</v>
      </c>
      <c r="E76" s="5">
        <v>647721</v>
      </c>
      <c r="F76" s="5">
        <v>226437</v>
      </c>
      <c r="G76" s="5">
        <v>172726</v>
      </c>
      <c r="H76" s="5">
        <v>16015</v>
      </c>
      <c r="I76" s="5">
        <v>16178</v>
      </c>
      <c r="J76" s="5">
        <v>111944</v>
      </c>
      <c r="K76" s="5">
        <v>94889</v>
      </c>
      <c r="L76" s="5">
        <v>1981</v>
      </c>
      <c r="M76" s="5">
        <v>7550</v>
      </c>
      <c r="N76" s="5">
        <v>113488</v>
      </c>
      <c r="O76" s="5">
        <v>105745</v>
      </c>
      <c r="P76" s="5">
        <v>2992</v>
      </c>
      <c r="Q76" s="5">
        <v>186</v>
      </c>
      <c r="R76" s="5">
        <v>532</v>
      </c>
      <c r="S76" s="5">
        <v>1688</v>
      </c>
      <c r="T76" s="5">
        <v>235</v>
      </c>
      <c r="U76" s="5">
        <v>2110</v>
      </c>
      <c r="V76" s="5">
        <v>33568</v>
      </c>
      <c r="W76" s="5">
        <v>33126</v>
      </c>
      <c r="X76" s="5">
        <v>122</v>
      </c>
      <c r="Y76" s="5">
        <v>297</v>
      </c>
      <c r="Z76" s="5">
        <v>22</v>
      </c>
      <c r="AA76" s="5">
        <v>0</v>
      </c>
      <c r="AB76" s="5">
        <v>0</v>
      </c>
      <c r="AC76" s="5">
        <v>0</v>
      </c>
      <c r="AD76" s="5">
        <v>42378</v>
      </c>
      <c r="AE76" s="5">
        <v>31215</v>
      </c>
      <c r="AF76" s="5">
        <v>592</v>
      </c>
      <c r="AG76" s="5">
        <v>4172</v>
      </c>
      <c r="AH76" s="5">
        <v>225</v>
      </c>
      <c r="AI76" s="5">
        <v>5779</v>
      </c>
      <c r="AJ76" s="5">
        <v>394</v>
      </c>
      <c r="AK76" s="5">
        <v>59607</v>
      </c>
      <c r="AL76" s="5">
        <v>57122</v>
      </c>
      <c r="AM76" s="5">
        <v>211</v>
      </c>
      <c r="AN76" s="5">
        <v>0</v>
      </c>
      <c r="AO76" s="5">
        <v>2000</v>
      </c>
      <c r="AP76" s="5">
        <v>273</v>
      </c>
      <c r="AQ76" s="5">
        <v>0</v>
      </c>
      <c r="AR76" s="5">
        <v>0</v>
      </c>
      <c r="AS76" s="5">
        <v>0</v>
      </c>
    </row>
    <row r="77" spans="1:45">
      <c r="A77" s="5">
        <v>1397</v>
      </c>
      <c r="B77" s="5">
        <v>9</v>
      </c>
      <c r="C77" s="5" t="s">
        <v>301</v>
      </c>
      <c r="D77" s="5" t="s">
        <v>302</v>
      </c>
      <c r="E77" s="5">
        <v>23783</v>
      </c>
      <c r="F77" s="5">
        <v>10947</v>
      </c>
      <c r="G77" s="5">
        <v>4568</v>
      </c>
      <c r="H77" s="5">
        <v>221</v>
      </c>
      <c r="I77" s="5">
        <v>2452</v>
      </c>
      <c r="J77" s="5">
        <v>1123</v>
      </c>
      <c r="K77" s="5">
        <v>3960</v>
      </c>
      <c r="L77" s="5">
        <v>32</v>
      </c>
      <c r="M77" s="5">
        <v>478</v>
      </c>
      <c r="N77" s="5">
        <v>5576</v>
      </c>
      <c r="O77" s="5">
        <v>4321</v>
      </c>
      <c r="P77" s="5">
        <v>35</v>
      </c>
      <c r="Q77" s="5">
        <v>51</v>
      </c>
      <c r="R77" s="5">
        <v>606</v>
      </c>
      <c r="S77" s="5">
        <v>182</v>
      </c>
      <c r="T77" s="5">
        <v>32</v>
      </c>
      <c r="U77" s="5">
        <v>350</v>
      </c>
      <c r="V77" s="5">
        <v>1001</v>
      </c>
      <c r="W77" s="5">
        <v>1001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2640</v>
      </c>
      <c r="AE77" s="5">
        <v>2344</v>
      </c>
      <c r="AF77" s="5">
        <v>8</v>
      </c>
      <c r="AG77" s="5">
        <v>0</v>
      </c>
      <c r="AH77" s="5">
        <v>0</v>
      </c>
      <c r="AI77" s="5">
        <v>289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1397</v>
      </c>
      <c r="B78" s="5">
        <v>2</v>
      </c>
      <c r="C78" s="5" t="s">
        <v>303</v>
      </c>
      <c r="D78" s="5" t="s">
        <v>304</v>
      </c>
      <c r="E78" s="5">
        <v>670801</v>
      </c>
      <c r="F78" s="5">
        <v>344998</v>
      </c>
      <c r="G78" s="5">
        <v>37011</v>
      </c>
      <c r="H78" s="5">
        <v>38560</v>
      </c>
      <c r="I78" s="5">
        <v>16382</v>
      </c>
      <c r="J78" s="5">
        <v>179670</v>
      </c>
      <c r="K78" s="5">
        <v>51442</v>
      </c>
      <c r="L78" s="5">
        <v>1220</v>
      </c>
      <c r="M78" s="5">
        <v>1518</v>
      </c>
      <c r="N78" s="5">
        <v>137435</v>
      </c>
      <c r="O78" s="5">
        <v>120852</v>
      </c>
      <c r="P78" s="5">
        <v>1791</v>
      </c>
      <c r="Q78" s="5">
        <v>5011</v>
      </c>
      <c r="R78" s="5">
        <v>9387</v>
      </c>
      <c r="S78" s="5">
        <v>33</v>
      </c>
      <c r="T78" s="5">
        <v>22</v>
      </c>
      <c r="U78" s="5">
        <v>339</v>
      </c>
      <c r="V78" s="5">
        <v>36107</v>
      </c>
      <c r="W78" s="5">
        <v>22034</v>
      </c>
      <c r="X78" s="5">
        <v>1913</v>
      </c>
      <c r="Y78" s="5">
        <v>15</v>
      </c>
      <c r="Z78" s="5">
        <v>752</v>
      </c>
      <c r="AA78" s="5">
        <v>11389</v>
      </c>
      <c r="AB78" s="5">
        <v>0</v>
      </c>
      <c r="AC78" s="5">
        <v>4</v>
      </c>
      <c r="AD78" s="5">
        <v>64396</v>
      </c>
      <c r="AE78" s="5">
        <v>56178</v>
      </c>
      <c r="AF78" s="5">
        <v>1695</v>
      </c>
      <c r="AG78" s="5">
        <v>399</v>
      </c>
      <c r="AH78" s="5">
        <v>4459</v>
      </c>
      <c r="AI78" s="5">
        <v>1619</v>
      </c>
      <c r="AJ78" s="5">
        <v>47</v>
      </c>
      <c r="AK78" s="5">
        <v>2942</v>
      </c>
      <c r="AL78" s="5">
        <v>36</v>
      </c>
      <c r="AM78" s="5">
        <v>0</v>
      </c>
      <c r="AN78" s="5">
        <v>574</v>
      </c>
      <c r="AO78" s="5">
        <v>2233</v>
      </c>
      <c r="AP78" s="5">
        <v>99</v>
      </c>
      <c r="AQ78" s="5">
        <v>0</v>
      </c>
      <c r="AR78" s="5">
        <v>0</v>
      </c>
      <c r="AS78" s="5">
        <v>0</v>
      </c>
    </row>
    <row r="79" spans="1:45">
      <c r="A79" s="5">
        <v>1397</v>
      </c>
      <c r="B79" s="5">
        <v>3</v>
      </c>
      <c r="C79" s="5" t="s">
        <v>305</v>
      </c>
      <c r="D79" s="5" t="s">
        <v>306</v>
      </c>
      <c r="E79" s="5">
        <v>27656</v>
      </c>
      <c r="F79" s="5">
        <v>16677</v>
      </c>
      <c r="G79" s="5">
        <v>1150</v>
      </c>
      <c r="H79" s="5">
        <v>534</v>
      </c>
      <c r="I79" s="5">
        <v>3740</v>
      </c>
      <c r="J79" s="5">
        <v>5460</v>
      </c>
      <c r="K79" s="5">
        <v>0</v>
      </c>
      <c r="L79" s="5">
        <v>72</v>
      </c>
      <c r="M79" s="5">
        <v>24</v>
      </c>
      <c r="N79" s="5">
        <v>9318</v>
      </c>
      <c r="O79" s="5">
        <v>5535</v>
      </c>
      <c r="P79" s="5">
        <v>15</v>
      </c>
      <c r="Q79" s="5">
        <v>0</v>
      </c>
      <c r="R79" s="5">
        <v>3740</v>
      </c>
      <c r="S79" s="5">
        <v>0</v>
      </c>
      <c r="T79" s="5">
        <v>22</v>
      </c>
      <c r="U79" s="5">
        <v>6</v>
      </c>
      <c r="V79" s="5">
        <v>3746</v>
      </c>
      <c r="W79" s="5">
        <v>2714</v>
      </c>
      <c r="X79" s="5">
        <v>451</v>
      </c>
      <c r="Y79" s="5">
        <v>0</v>
      </c>
      <c r="Z79" s="5">
        <v>26</v>
      </c>
      <c r="AA79" s="5">
        <v>550</v>
      </c>
      <c r="AB79" s="5">
        <v>0</v>
      </c>
      <c r="AC79" s="5">
        <v>4</v>
      </c>
      <c r="AD79" s="5">
        <v>6516</v>
      </c>
      <c r="AE79" s="5">
        <v>5433</v>
      </c>
      <c r="AF79" s="5">
        <v>482</v>
      </c>
      <c r="AG79" s="5">
        <v>0</v>
      </c>
      <c r="AH79" s="5">
        <v>567</v>
      </c>
      <c r="AI79" s="5">
        <v>0</v>
      </c>
      <c r="AJ79" s="5">
        <v>34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</row>
    <row r="80" spans="1:45">
      <c r="A80" s="5">
        <v>1397</v>
      </c>
      <c r="B80" s="5">
        <v>4</v>
      </c>
      <c r="C80" s="5" t="s">
        <v>307</v>
      </c>
      <c r="D80" s="5" t="s">
        <v>308</v>
      </c>
      <c r="E80" s="5">
        <v>27656</v>
      </c>
      <c r="F80" s="5">
        <v>16677</v>
      </c>
      <c r="G80" s="5">
        <v>1150</v>
      </c>
      <c r="H80" s="5">
        <v>534</v>
      </c>
      <c r="I80" s="5">
        <v>3740</v>
      </c>
      <c r="J80" s="5">
        <v>5460</v>
      </c>
      <c r="K80" s="5">
        <v>0</v>
      </c>
      <c r="L80" s="5">
        <v>72</v>
      </c>
      <c r="M80" s="5">
        <v>24</v>
      </c>
      <c r="N80" s="5">
        <v>9318</v>
      </c>
      <c r="O80" s="5">
        <v>5535</v>
      </c>
      <c r="P80" s="5">
        <v>15</v>
      </c>
      <c r="Q80" s="5">
        <v>0</v>
      </c>
      <c r="R80" s="5">
        <v>3740</v>
      </c>
      <c r="S80" s="5">
        <v>0</v>
      </c>
      <c r="T80" s="5">
        <v>22</v>
      </c>
      <c r="U80" s="5">
        <v>6</v>
      </c>
      <c r="V80" s="5">
        <v>3746</v>
      </c>
      <c r="W80" s="5">
        <v>2714</v>
      </c>
      <c r="X80" s="5">
        <v>451</v>
      </c>
      <c r="Y80" s="5">
        <v>0</v>
      </c>
      <c r="Z80" s="5">
        <v>26</v>
      </c>
      <c r="AA80" s="5">
        <v>550</v>
      </c>
      <c r="AB80" s="5">
        <v>0</v>
      </c>
      <c r="AC80" s="5">
        <v>4</v>
      </c>
      <c r="AD80" s="5">
        <v>6516</v>
      </c>
      <c r="AE80" s="5">
        <v>5433</v>
      </c>
      <c r="AF80" s="5">
        <v>482</v>
      </c>
      <c r="AG80" s="5">
        <v>0</v>
      </c>
      <c r="AH80" s="5">
        <v>567</v>
      </c>
      <c r="AI80" s="5">
        <v>0</v>
      </c>
      <c r="AJ80" s="5">
        <v>34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</row>
    <row r="81" spans="1:45">
      <c r="A81" s="5">
        <v>1397</v>
      </c>
      <c r="B81" s="5">
        <v>3</v>
      </c>
      <c r="C81" s="5" t="s">
        <v>309</v>
      </c>
      <c r="D81" s="5" t="s">
        <v>310</v>
      </c>
      <c r="E81" s="5">
        <v>643145</v>
      </c>
      <c r="F81" s="5">
        <v>328321</v>
      </c>
      <c r="G81" s="5">
        <v>35862</v>
      </c>
      <c r="H81" s="5">
        <v>38026</v>
      </c>
      <c r="I81" s="5">
        <v>12642</v>
      </c>
      <c r="J81" s="5">
        <v>174210</v>
      </c>
      <c r="K81" s="5">
        <v>51442</v>
      </c>
      <c r="L81" s="5">
        <v>1148</v>
      </c>
      <c r="M81" s="5">
        <v>1494</v>
      </c>
      <c r="N81" s="5">
        <v>128118</v>
      </c>
      <c r="O81" s="5">
        <v>115317</v>
      </c>
      <c r="P81" s="5">
        <v>1776</v>
      </c>
      <c r="Q81" s="5">
        <v>5011</v>
      </c>
      <c r="R81" s="5">
        <v>5647</v>
      </c>
      <c r="S81" s="5">
        <v>33</v>
      </c>
      <c r="T81" s="5">
        <v>0</v>
      </c>
      <c r="U81" s="5">
        <v>333</v>
      </c>
      <c r="V81" s="5">
        <v>32361</v>
      </c>
      <c r="W81" s="5">
        <v>19320</v>
      </c>
      <c r="X81" s="5">
        <v>1462</v>
      </c>
      <c r="Y81" s="5">
        <v>15</v>
      </c>
      <c r="Z81" s="5">
        <v>726</v>
      </c>
      <c r="AA81" s="5">
        <v>10839</v>
      </c>
      <c r="AB81" s="5">
        <v>0</v>
      </c>
      <c r="AC81" s="5">
        <v>0</v>
      </c>
      <c r="AD81" s="5">
        <v>57880</v>
      </c>
      <c r="AE81" s="5">
        <v>50744</v>
      </c>
      <c r="AF81" s="5">
        <v>1213</v>
      </c>
      <c r="AG81" s="5">
        <v>399</v>
      </c>
      <c r="AH81" s="5">
        <v>3892</v>
      </c>
      <c r="AI81" s="5">
        <v>1619</v>
      </c>
      <c r="AJ81" s="5">
        <v>12</v>
      </c>
      <c r="AK81" s="5">
        <v>2942</v>
      </c>
      <c r="AL81" s="5">
        <v>36</v>
      </c>
      <c r="AM81" s="5">
        <v>0</v>
      </c>
      <c r="AN81" s="5">
        <v>574</v>
      </c>
      <c r="AO81" s="5">
        <v>2233</v>
      </c>
      <c r="AP81" s="5">
        <v>99</v>
      </c>
      <c r="AQ81" s="5">
        <v>0</v>
      </c>
      <c r="AR81" s="5">
        <v>0</v>
      </c>
      <c r="AS81" s="5">
        <v>0</v>
      </c>
    </row>
    <row r="82" spans="1:45">
      <c r="A82" s="5">
        <v>1397</v>
      </c>
      <c r="B82" s="5">
        <v>4</v>
      </c>
      <c r="C82" s="5" t="s">
        <v>311</v>
      </c>
      <c r="D82" s="5" t="s">
        <v>310</v>
      </c>
      <c r="E82" s="5">
        <v>643145</v>
      </c>
      <c r="F82" s="5">
        <v>328321</v>
      </c>
      <c r="G82" s="5">
        <v>35862</v>
      </c>
      <c r="H82" s="5">
        <v>38026</v>
      </c>
      <c r="I82" s="5">
        <v>12642</v>
      </c>
      <c r="J82" s="5">
        <v>174210</v>
      </c>
      <c r="K82" s="5">
        <v>51442</v>
      </c>
      <c r="L82" s="5">
        <v>1148</v>
      </c>
      <c r="M82" s="5">
        <v>1494</v>
      </c>
      <c r="N82" s="5">
        <v>128118</v>
      </c>
      <c r="O82" s="5">
        <v>115317</v>
      </c>
      <c r="P82" s="5">
        <v>1776</v>
      </c>
      <c r="Q82" s="5">
        <v>5011</v>
      </c>
      <c r="R82" s="5">
        <v>5647</v>
      </c>
      <c r="S82" s="5">
        <v>33</v>
      </c>
      <c r="T82" s="5">
        <v>0</v>
      </c>
      <c r="U82" s="5">
        <v>333</v>
      </c>
      <c r="V82" s="5">
        <v>32361</v>
      </c>
      <c r="W82" s="5">
        <v>19320</v>
      </c>
      <c r="X82" s="5">
        <v>1462</v>
      </c>
      <c r="Y82" s="5">
        <v>15</v>
      </c>
      <c r="Z82" s="5">
        <v>726</v>
      </c>
      <c r="AA82" s="5">
        <v>10839</v>
      </c>
      <c r="AB82" s="5">
        <v>0</v>
      </c>
      <c r="AC82" s="5">
        <v>0</v>
      </c>
      <c r="AD82" s="5">
        <v>57880</v>
      </c>
      <c r="AE82" s="5">
        <v>50744</v>
      </c>
      <c r="AF82" s="5">
        <v>1213</v>
      </c>
      <c r="AG82" s="5">
        <v>399</v>
      </c>
      <c r="AH82" s="5">
        <v>3892</v>
      </c>
      <c r="AI82" s="5">
        <v>1619</v>
      </c>
      <c r="AJ82" s="5">
        <v>12</v>
      </c>
      <c r="AK82" s="5">
        <v>2942</v>
      </c>
      <c r="AL82" s="5">
        <v>36</v>
      </c>
      <c r="AM82" s="5">
        <v>0</v>
      </c>
      <c r="AN82" s="5">
        <v>574</v>
      </c>
      <c r="AO82" s="5">
        <v>2233</v>
      </c>
      <c r="AP82" s="5">
        <v>99</v>
      </c>
      <c r="AQ82" s="5">
        <v>0</v>
      </c>
      <c r="AR82" s="5">
        <v>0</v>
      </c>
      <c r="AS82" s="5">
        <v>0</v>
      </c>
    </row>
    <row r="83" spans="1:45">
      <c r="A83" s="5">
        <v>1397</v>
      </c>
      <c r="B83" s="5">
        <v>2</v>
      </c>
      <c r="C83" s="5" t="s">
        <v>312</v>
      </c>
      <c r="D83" s="5" t="s">
        <v>313</v>
      </c>
      <c r="E83" s="5">
        <v>5672659</v>
      </c>
      <c r="F83" s="5">
        <v>2540671</v>
      </c>
      <c r="G83" s="5">
        <v>118661</v>
      </c>
      <c r="H83" s="5">
        <v>99585</v>
      </c>
      <c r="I83" s="5">
        <v>181127</v>
      </c>
      <c r="J83" s="5">
        <v>1148013</v>
      </c>
      <c r="K83" s="5">
        <v>1552795</v>
      </c>
      <c r="L83" s="5">
        <v>12777</v>
      </c>
      <c r="M83" s="5">
        <v>19031</v>
      </c>
      <c r="N83" s="5">
        <v>1494389</v>
      </c>
      <c r="O83" s="5">
        <v>1340615</v>
      </c>
      <c r="P83" s="5">
        <v>9820</v>
      </c>
      <c r="Q83" s="5">
        <v>17135</v>
      </c>
      <c r="R83" s="5">
        <v>21393</v>
      </c>
      <c r="S83" s="5">
        <v>99446</v>
      </c>
      <c r="T83" s="5">
        <v>987</v>
      </c>
      <c r="U83" s="5">
        <v>4994</v>
      </c>
      <c r="V83" s="5">
        <v>294211</v>
      </c>
      <c r="W83" s="5">
        <v>267985</v>
      </c>
      <c r="X83" s="5">
        <v>3184</v>
      </c>
      <c r="Y83" s="5">
        <v>2041</v>
      </c>
      <c r="Z83" s="5">
        <v>11265</v>
      </c>
      <c r="AA83" s="5">
        <v>9667</v>
      </c>
      <c r="AB83" s="5">
        <v>18</v>
      </c>
      <c r="AC83" s="5">
        <v>50</v>
      </c>
      <c r="AD83" s="5">
        <v>1520658</v>
      </c>
      <c r="AE83" s="5">
        <v>1451036</v>
      </c>
      <c r="AF83" s="5">
        <v>10474</v>
      </c>
      <c r="AG83" s="5">
        <v>1566</v>
      </c>
      <c r="AH83" s="5">
        <v>8257</v>
      </c>
      <c r="AI83" s="5">
        <v>48772</v>
      </c>
      <c r="AJ83" s="5">
        <v>552</v>
      </c>
      <c r="AK83" s="5">
        <v>37511</v>
      </c>
      <c r="AL83" s="5">
        <v>14434</v>
      </c>
      <c r="AM83" s="5">
        <v>651</v>
      </c>
      <c r="AN83" s="5">
        <v>153</v>
      </c>
      <c r="AO83" s="5">
        <v>18363</v>
      </c>
      <c r="AP83" s="5">
        <v>3909</v>
      </c>
      <c r="AQ83" s="5">
        <v>1</v>
      </c>
      <c r="AR83" s="5">
        <v>0</v>
      </c>
      <c r="AS83" s="5">
        <v>0</v>
      </c>
    </row>
    <row r="84" spans="1:45">
      <c r="A84" s="5">
        <v>1397</v>
      </c>
      <c r="B84" s="5">
        <v>3</v>
      </c>
      <c r="C84" s="5" t="s">
        <v>314</v>
      </c>
      <c r="D84" s="5" t="s">
        <v>315</v>
      </c>
      <c r="E84" s="5">
        <v>3360975</v>
      </c>
      <c r="F84" s="5">
        <v>1298150</v>
      </c>
      <c r="G84" s="5">
        <v>68506</v>
      </c>
      <c r="H84" s="5">
        <v>37211</v>
      </c>
      <c r="I84" s="5">
        <v>145327</v>
      </c>
      <c r="J84" s="5">
        <v>449632</v>
      </c>
      <c r="K84" s="5">
        <v>1351889</v>
      </c>
      <c r="L84" s="5">
        <v>3431</v>
      </c>
      <c r="M84" s="5">
        <v>6830</v>
      </c>
      <c r="N84" s="5">
        <v>544066</v>
      </c>
      <c r="O84" s="5">
        <v>524975</v>
      </c>
      <c r="P84" s="5">
        <v>3956</v>
      </c>
      <c r="Q84" s="5">
        <v>1407</v>
      </c>
      <c r="R84" s="5">
        <v>9969</v>
      </c>
      <c r="S84" s="5">
        <v>566</v>
      </c>
      <c r="T84" s="5">
        <v>464</v>
      </c>
      <c r="U84" s="5">
        <v>2728</v>
      </c>
      <c r="V84" s="5">
        <v>235083</v>
      </c>
      <c r="W84" s="5">
        <v>213189</v>
      </c>
      <c r="X84" s="5">
        <v>1046</v>
      </c>
      <c r="Y84" s="5">
        <v>2006</v>
      </c>
      <c r="Z84" s="5">
        <v>11209</v>
      </c>
      <c r="AA84" s="5">
        <v>7616</v>
      </c>
      <c r="AB84" s="5">
        <v>18</v>
      </c>
      <c r="AC84" s="5">
        <v>0</v>
      </c>
      <c r="AD84" s="5">
        <v>1421372</v>
      </c>
      <c r="AE84" s="5">
        <v>1396288</v>
      </c>
      <c r="AF84" s="5">
        <v>2869</v>
      </c>
      <c r="AG84" s="5">
        <v>617</v>
      </c>
      <c r="AH84" s="5">
        <v>6403</v>
      </c>
      <c r="AI84" s="5">
        <v>15095</v>
      </c>
      <c r="AJ84" s="5">
        <v>100</v>
      </c>
      <c r="AK84" s="5">
        <v>34692</v>
      </c>
      <c r="AL84" s="5">
        <v>12974</v>
      </c>
      <c r="AM84" s="5">
        <v>631</v>
      </c>
      <c r="AN84" s="5">
        <v>153</v>
      </c>
      <c r="AO84" s="5">
        <v>17025</v>
      </c>
      <c r="AP84" s="5">
        <v>3909</v>
      </c>
      <c r="AQ84" s="5">
        <v>0</v>
      </c>
      <c r="AR84" s="5">
        <v>0</v>
      </c>
      <c r="AS84" s="5">
        <v>0</v>
      </c>
    </row>
    <row r="85" spans="1:45">
      <c r="A85" s="5">
        <v>1397</v>
      </c>
      <c r="B85" s="5">
        <v>4</v>
      </c>
      <c r="C85" s="5" t="s">
        <v>316</v>
      </c>
      <c r="D85" s="5" t="s">
        <v>317</v>
      </c>
      <c r="E85" s="5">
        <v>2210121</v>
      </c>
      <c r="F85" s="5">
        <v>574621</v>
      </c>
      <c r="G85" s="5">
        <v>59498</v>
      </c>
      <c r="H85" s="5">
        <v>24935</v>
      </c>
      <c r="I85" s="5">
        <v>107095</v>
      </c>
      <c r="J85" s="5">
        <v>243947</v>
      </c>
      <c r="K85" s="5">
        <v>1193032</v>
      </c>
      <c r="L85" s="5">
        <v>2254</v>
      </c>
      <c r="M85" s="5">
        <v>4738</v>
      </c>
      <c r="N85" s="5">
        <v>65613</v>
      </c>
      <c r="O85" s="5">
        <v>60238</v>
      </c>
      <c r="P85" s="5">
        <v>2746</v>
      </c>
      <c r="Q85" s="5">
        <v>326</v>
      </c>
      <c r="R85" s="5">
        <v>0</v>
      </c>
      <c r="S85" s="5">
        <v>0</v>
      </c>
      <c r="T85" s="5">
        <v>288</v>
      </c>
      <c r="U85" s="5">
        <v>2015</v>
      </c>
      <c r="V85" s="5">
        <v>169791</v>
      </c>
      <c r="W85" s="5">
        <v>154954</v>
      </c>
      <c r="X85" s="5">
        <v>507</v>
      </c>
      <c r="Y85" s="5">
        <v>2006</v>
      </c>
      <c r="Z85" s="5">
        <v>11209</v>
      </c>
      <c r="AA85" s="5">
        <v>1116</v>
      </c>
      <c r="AB85" s="5">
        <v>0</v>
      </c>
      <c r="AC85" s="5">
        <v>0</v>
      </c>
      <c r="AD85" s="5">
        <v>1389592</v>
      </c>
      <c r="AE85" s="5">
        <v>1372835</v>
      </c>
      <c r="AF85" s="5">
        <v>2707</v>
      </c>
      <c r="AG85" s="5">
        <v>30</v>
      </c>
      <c r="AH85" s="5">
        <v>4905</v>
      </c>
      <c r="AI85" s="5">
        <v>9110</v>
      </c>
      <c r="AJ85" s="5">
        <v>6</v>
      </c>
      <c r="AK85" s="5">
        <v>15496</v>
      </c>
      <c r="AL85" s="5">
        <v>932</v>
      </c>
      <c r="AM85" s="5">
        <v>631</v>
      </c>
      <c r="AN85" s="5">
        <v>62</v>
      </c>
      <c r="AO85" s="5">
        <v>12707</v>
      </c>
      <c r="AP85" s="5">
        <v>1164</v>
      </c>
      <c r="AQ85" s="5">
        <v>0</v>
      </c>
      <c r="AR85" s="5">
        <v>0</v>
      </c>
      <c r="AS85" s="5">
        <v>0</v>
      </c>
    </row>
    <row r="86" spans="1:45">
      <c r="A86" s="5">
        <v>1397</v>
      </c>
      <c r="B86" s="5">
        <v>4</v>
      </c>
      <c r="C86" s="5" t="s">
        <v>318</v>
      </c>
      <c r="D86" s="5" t="s">
        <v>319</v>
      </c>
      <c r="E86" s="5">
        <v>224524</v>
      </c>
      <c r="F86" s="5">
        <v>195660</v>
      </c>
      <c r="G86" s="5">
        <v>1911</v>
      </c>
      <c r="H86" s="5">
        <v>2631</v>
      </c>
      <c r="I86" s="5">
        <v>6718</v>
      </c>
      <c r="J86" s="5">
        <v>16290</v>
      </c>
      <c r="K86" s="5">
        <v>0</v>
      </c>
      <c r="L86" s="5">
        <v>919</v>
      </c>
      <c r="M86" s="5">
        <v>395</v>
      </c>
      <c r="N86" s="5">
        <v>97477</v>
      </c>
      <c r="O86" s="5">
        <v>90554</v>
      </c>
      <c r="P86" s="5">
        <v>470</v>
      </c>
      <c r="Q86" s="5">
        <v>217</v>
      </c>
      <c r="R86" s="5">
        <v>5414</v>
      </c>
      <c r="S86" s="5">
        <v>566</v>
      </c>
      <c r="T86" s="5">
        <v>176</v>
      </c>
      <c r="U86" s="5">
        <v>78</v>
      </c>
      <c r="V86" s="5">
        <v>21128</v>
      </c>
      <c r="W86" s="5">
        <v>21110</v>
      </c>
      <c r="X86" s="5">
        <v>0</v>
      </c>
      <c r="Y86" s="5">
        <v>0</v>
      </c>
      <c r="Z86" s="5">
        <v>0</v>
      </c>
      <c r="AA86" s="5">
        <v>0</v>
      </c>
      <c r="AB86" s="5">
        <v>18</v>
      </c>
      <c r="AC86" s="5">
        <v>0</v>
      </c>
      <c r="AD86" s="5">
        <v>19761</v>
      </c>
      <c r="AE86" s="5">
        <v>14200</v>
      </c>
      <c r="AF86" s="5">
        <v>68</v>
      </c>
      <c r="AG86" s="5">
        <v>470</v>
      </c>
      <c r="AH86" s="5">
        <v>1195</v>
      </c>
      <c r="AI86" s="5">
        <v>3827</v>
      </c>
      <c r="AJ86" s="5">
        <v>0</v>
      </c>
      <c r="AK86" s="5">
        <v>13533</v>
      </c>
      <c r="AL86" s="5">
        <v>10788</v>
      </c>
      <c r="AM86" s="5">
        <v>0</v>
      </c>
      <c r="AN86" s="5">
        <v>0</v>
      </c>
      <c r="AO86" s="5">
        <v>0</v>
      </c>
      <c r="AP86" s="5">
        <v>2745</v>
      </c>
      <c r="AQ86" s="5">
        <v>0</v>
      </c>
      <c r="AR86" s="5">
        <v>0</v>
      </c>
      <c r="AS86" s="5">
        <v>0</v>
      </c>
    </row>
    <row r="87" spans="1:45">
      <c r="A87" s="5">
        <v>1397</v>
      </c>
      <c r="B87" s="5">
        <v>4</v>
      </c>
      <c r="C87" s="5" t="s">
        <v>320</v>
      </c>
      <c r="D87" s="5" t="s">
        <v>321</v>
      </c>
      <c r="E87" s="5">
        <v>926330</v>
      </c>
      <c r="F87" s="5">
        <v>527869</v>
      </c>
      <c r="G87" s="5">
        <v>7096</v>
      </c>
      <c r="H87" s="5">
        <v>9644</v>
      </c>
      <c r="I87" s="5">
        <v>31513</v>
      </c>
      <c r="J87" s="5">
        <v>189394</v>
      </c>
      <c r="K87" s="5">
        <v>158857</v>
      </c>
      <c r="L87" s="5">
        <v>257</v>
      </c>
      <c r="M87" s="5">
        <v>1697</v>
      </c>
      <c r="N87" s="5">
        <v>380976</v>
      </c>
      <c r="O87" s="5">
        <v>374184</v>
      </c>
      <c r="P87" s="5">
        <v>740</v>
      </c>
      <c r="Q87" s="5">
        <v>864</v>
      </c>
      <c r="R87" s="5">
        <v>4554</v>
      </c>
      <c r="S87" s="5">
        <v>0</v>
      </c>
      <c r="T87" s="5">
        <v>0</v>
      </c>
      <c r="U87" s="5">
        <v>634</v>
      </c>
      <c r="V87" s="5">
        <v>44165</v>
      </c>
      <c r="W87" s="5">
        <v>37126</v>
      </c>
      <c r="X87" s="5">
        <v>539</v>
      </c>
      <c r="Y87" s="5">
        <v>0</v>
      </c>
      <c r="Z87" s="5">
        <v>0</v>
      </c>
      <c r="AA87" s="5">
        <v>6500</v>
      </c>
      <c r="AB87" s="5">
        <v>0</v>
      </c>
      <c r="AC87" s="5">
        <v>0</v>
      </c>
      <c r="AD87" s="5">
        <v>12019</v>
      </c>
      <c r="AE87" s="5">
        <v>9254</v>
      </c>
      <c r="AF87" s="5">
        <v>94</v>
      </c>
      <c r="AG87" s="5">
        <v>117</v>
      </c>
      <c r="AH87" s="5">
        <v>303</v>
      </c>
      <c r="AI87" s="5">
        <v>2159</v>
      </c>
      <c r="AJ87" s="5">
        <v>94</v>
      </c>
      <c r="AK87" s="5">
        <v>5662</v>
      </c>
      <c r="AL87" s="5">
        <v>1254</v>
      </c>
      <c r="AM87" s="5">
        <v>0</v>
      </c>
      <c r="AN87" s="5">
        <v>91</v>
      </c>
      <c r="AO87" s="5">
        <v>4318</v>
      </c>
      <c r="AP87" s="5">
        <v>0</v>
      </c>
      <c r="AQ87" s="5">
        <v>0</v>
      </c>
      <c r="AR87" s="5">
        <v>0</v>
      </c>
      <c r="AS87" s="5">
        <v>0</v>
      </c>
    </row>
    <row r="88" spans="1:45">
      <c r="A88" s="5">
        <v>1397</v>
      </c>
      <c r="B88" s="5">
        <v>3</v>
      </c>
      <c r="C88" s="5" t="s">
        <v>322</v>
      </c>
      <c r="D88" s="5" t="s">
        <v>323</v>
      </c>
      <c r="E88" s="5">
        <v>1720559</v>
      </c>
      <c r="F88" s="5">
        <v>864915</v>
      </c>
      <c r="G88" s="5">
        <v>44676</v>
      </c>
      <c r="H88" s="5">
        <v>57767</v>
      </c>
      <c r="I88" s="5">
        <v>35458</v>
      </c>
      <c r="J88" s="5">
        <v>506675</v>
      </c>
      <c r="K88" s="5">
        <v>192710</v>
      </c>
      <c r="L88" s="5">
        <v>8511</v>
      </c>
      <c r="M88" s="5">
        <v>9847</v>
      </c>
      <c r="N88" s="5">
        <v>639492</v>
      </c>
      <c r="O88" s="5">
        <v>505976</v>
      </c>
      <c r="P88" s="5">
        <v>5463</v>
      </c>
      <c r="Q88" s="5">
        <v>15300</v>
      </c>
      <c r="R88" s="5">
        <v>11424</v>
      </c>
      <c r="S88" s="5">
        <v>98879</v>
      </c>
      <c r="T88" s="5">
        <v>505</v>
      </c>
      <c r="U88" s="5">
        <v>1944</v>
      </c>
      <c r="V88" s="5">
        <v>52744</v>
      </c>
      <c r="W88" s="5">
        <v>48443</v>
      </c>
      <c r="X88" s="5">
        <v>2109</v>
      </c>
      <c r="Y88" s="5">
        <v>35</v>
      </c>
      <c r="Z88" s="5">
        <v>56</v>
      </c>
      <c r="AA88" s="5">
        <v>2051</v>
      </c>
      <c r="AB88" s="5">
        <v>0</v>
      </c>
      <c r="AC88" s="5">
        <v>50</v>
      </c>
      <c r="AD88" s="5">
        <v>83673</v>
      </c>
      <c r="AE88" s="5">
        <v>50260</v>
      </c>
      <c r="AF88" s="5">
        <v>7588</v>
      </c>
      <c r="AG88" s="5">
        <v>950</v>
      </c>
      <c r="AH88" s="5">
        <v>1854</v>
      </c>
      <c r="AI88" s="5">
        <v>22568</v>
      </c>
      <c r="AJ88" s="5">
        <v>452</v>
      </c>
      <c r="AK88" s="5">
        <v>2819</v>
      </c>
      <c r="AL88" s="5">
        <v>1460</v>
      </c>
      <c r="AM88" s="5">
        <v>20</v>
      </c>
      <c r="AN88" s="5">
        <v>0</v>
      </c>
      <c r="AO88" s="5">
        <v>1338</v>
      </c>
      <c r="AP88" s="5">
        <v>0</v>
      </c>
      <c r="AQ88" s="5">
        <v>1</v>
      </c>
      <c r="AR88" s="5">
        <v>0</v>
      </c>
      <c r="AS88" s="5">
        <v>0</v>
      </c>
    </row>
    <row r="89" spans="1:45">
      <c r="A89" s="5">
        <v>1397</v>
      </c>
      <c r="B89" s="5">
        <v>4</v>
      </c>
      <c r="C89" s="5" t="s">
        <v>324</v>
      </c>
      <c r="D89" s="5" t="s">
        <v>325</v>
      </c>
      <c r="E89" s="5">
        <v>156892</v>
      </c>
      <c r="F89" s="5">
        <v>51869</v>
      </c>
      <c r="G89" s="5">
        <v>14257</v>
      </c>
      <c r="H89" s="5">
        <v>2659</v>
      </c>
      <c r="I89" s="5">
        <v>5474</v>
      </c>
      <c r="J89" s="5">
        <v>64632</v>
      </c>
      <c r="K89" s="5">
        <v>16773</v>
      </c>
      <c r="L89" s="5">
        <v>844</v>
      </c>
      <c r="M89" s="5">
        <v>384</v>
      </c>
      <c r="N89" s="5">
        <v>2633</v>
      </c>
      <c r="O89" s="5">
        <v>145</v>
      </c>
      <c r="P89" s="5">
        <v>2033</v>
      </c>
      <c r="Q89" s="5">
        <v>31</v>
      </c>
      <c r="R89" s="5">
        <v>0</v>
      </c>
      <c r="S89" s="5">
        <v>0</v>
      </c>
      <c r="T89" s="5">
        <v>335</v>
      </c>
      <c r="U89" s="5">
        <v>89</v>
      </c>
      <c r="V89" s="5">
        <v>1577</v>
      </c>
      <c r="W89" s="5">
        <v>1470</v>
      </c>
      <c r="X89" s="5">
        <v>0</v>
      </c>
      <c r="Y89" s="5">
        <v>0</v>
      </c>
      <c r="Z89" s="5">
        <v>0</v>
      </c>
      <c r="AA89" s="5">
        <v>108</v>
      </c>
      <c r="AB89" s="5">
        <v>0</v>
      </c>
      <c r="AC89" s="5">
        <v>0</v>
      </c>
      <c r="AD89" s="5">
        <v>7998</v>
      </c>
      <c r="AE89" s="5">
        <v>6829</v>
      </c>
      <c r="AF89" s="5">
        <v>0</v>
      </c>
      <c r="AG89" s="5">
        <v>90</v>
      </c>
      <c r="AH89" s="5">
        <v>800</v>
      </c>
      <c r="AI89" s="5">
        <v>280</v>
      </c>
      <c r="AJ89" s="5">
        <v>0</v>
      </c>
      <c r="AK89" s="5">
        <v>49</v>
      </c>
      <c r="AL89" s="5">
        <v>0</v>
      </c>
      <c r="AM89" s="5">
        <v>0</v>
      </c>
      <c r="AN89" s="5">
        <v>0</v>
      </c>
      <c r="AO89" s="5">
        <v>49</v>
      </c>
      <c r="AP89" s="5">
        <v>0</v>
      </c>
      <c r="AQ89" s="5">
        <v>0</v>
      </c>
      <c r="AR89" s="5">
        <v>0</v>
      </c>
      <c r="AS89" s="5">
        <v>0</v>
      </c>
    </row>
    <row r="90" spans="1:45">
      <c r="A90" s="5">
        <v>1397</v>
      </c>
      <c r="B90" s="5">
        <v>4</v>
      </c>
      <c r="C90" s="5" t="s">
        <v>326</v>
      </c>
      <c r="D90" s="5" t="s">
        <v>327</v>
      </c>
      <c r="E90" s="5">
        <v>411168</v>
      </c>
      <c r="F90" s="5">
        <v>219420</v>
      </c>
      <c r="G90" s="5">
        <v>13855</v>
      </c>
      <c r="H90" s="5">
        <v>10251</v>
      </c>
      <c r="I90" s="5">
        <v>5602</v>
      </c>
      <c r="J90" s="5">
        <v>133372</v>
      </c>
      <c r="K90" s="5">
        <v>15902</v>
      </c>
      <c r="L90" s="5">
        <v>6639</v>
      </c>
      <c r="M90" s="5">
        <v>6127</v>
      </c>
      <c r="N90" s="5">
        <v>22310</v>
      </c>
      <c r="O90" s="5">
        <v>21602</v>
      </c>
      <c r="P90" s="5">
        <v>201</v>
      </c>
      <c r="Q90" s="5">
        <v>59</v>
      </c>
      <c r="R90" s="5">
        <v>0</v>
      </c>
      <c r="S90" s="5">
        <v>27</v>
      </c>
      <c r="T90" s="5">
        <v>6</v>
      </c>
      <c r="U90" s="5">
        <v>414</v>
      </c>
      <c r="V90" s="5">
        <v>29230</v>
      </c>
      <c r="W90" s="5">
        <v>27328</v>
      </c>
      <c r="X90" s="5">
        <v>361</v>
      </c>
      <c r="Y90" s="5">
        <v>3</v>
      </c>
      <c r="Z90" s="5">
        <v>56</v>
      </c>
      <c r="AA90" s="5">
        <v>1440</v>
      </c>
      <c r="AB90" s="5">
        <v>0</v>
      </c>
      <c r="AC90" s="5">
        <v>42</v>
      </c>
      <c r="AD90" s="5">
        <v>34037</v>
      </c>
      <c r="AE90" s="5">
        <v>21587</v>
      </c>
      <c r="AF90" s="5">
        <v>1399</v>
      </c>
      <c r="AG90" s="5">
        <v>6</v>
      </c>
      <c r="AH90" s="5">
        <v>650</v>
      </c>
      <c r="AI90" s="5">
        <v>10075</v>
      </c>
      <c r="AJ90" s="5">
        <v>320</v>
      </c>
      <c r="AK90" s="5">
        <v>1699</v>
      </c>
      <c r="AL90" s="5">
        <v>440</v>
      </c>
      <c r="AM90" s="5">
        <v>20</v>
      </c>
      <c r="AN90" s="5">
        <v>0</v>
      </c>
      <c r="AO90" s="5">
        <v>1239</v>
      </c>
      <c r="AP90" s="5">
        <v>0</v>
      </c>
      <c r="AQ90" s="5">
        <v>1</v>
      </c>
      <c r="AR90" s="5">
        <v>0</v>
      </c>
      <c r="AS90" s="5">
        <v>0</v>
      </c>
    </row>
    <row r="91" spans="1:45">
      <c r="A91" s="5">
        <v>1397</v>
      </c>
      <c r="B91" s="5">
        <v>4</v>
      </c>
      <c r="C91" s="5" t="s">
        <v>328</v>
      </c>
      <c r="D91" s="5" t="s">
        <v>329</v>
      </c>
      <c r="E91" s="5">
        <v>76161</v>
      </c>
      <c r="F91" s="5">
        <v>51044</v>
      </c>
      <c r="G91" s="5">
        <v>9253</v>
      </c>
      <c r="H91" s="5">
        <v>4902</v>
      </c>
      <c r="I91" s="5">
        <v>855</v>
      </c>
      <c r="J91" s="5">
        <v>6381</v>
      </c>
      <c r="K91" s="5">
        <v>810</v>
      </c>
      <c r="L91" s="5">
        <v>544</v>
      </c>
      <c r="M91" s="5">
        <v>2370</v>
      </c>
      <c r="N91" s="5">
        <v>35899</v>
      </c>
      <c r="O91" s="5">
        <v>31104</v>
      </c>
      <c r="P91" s="5">
        <v>2840</v>
      </c>
      <c r="Q91" s="5">
        <v>605</v>
      </c>
      <c r="R91" s="5">
        <v>0</v>
      </c>
      <c r="S91" s="5">
        <v>231</v>
      </c>
      <c r="T91" s="5">
        <v>29</v>
      </c>
      <c r="U91" s="5">
        <v>1090</v>
      </c>
      <c r="V91" s="5">
        <v>12922</v>
      </c>
      <c r="W91" s="5">
        <v>10860</v>
      </c>
      <c r="X91" s="5">
        <v>1748</v>
      </c>
      <c r="Y91" s="5">
        <v>32</v>
      </c>
      <c r="Z91" s="5">
        <v>0</v>
      </c>
      <c r="AA91" s="5">
        <v>274</v>
      </c>
      <c r="AB91" s="5">
        <v>0</v>
      </c>
      <c r="AC91" s="5">
        <v>9</v>
      </c>
      <c r="AD91" s="5">
        <v>36790</v>
      </c>
      <c r="AE91" s="5">
        <v>18644</v>
      </c>
      <c r="AF91" s="5">
        <v>5044</v>
      </c>
      <c r="AG91" s="5">
        <v>854</v>
      </c>
      <c r="AH91" s="5">
        <v>26</v>
      </c>
      <c r="AI91" s="5">
        <v>12090</v>
      </c>
      <c r="AJ91" s="5">
        <v>132</v>
      </c>
      <c r="AK91" s="5">
        <v>1020</v>
      </c>
      <c r="AL91" s="5">
        <v>1020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</row>
    <row r="92" spans="1:45">
      <c r="A92" s="5">
        <v>1397</v>
      </c>
      <c r="B92" s="5">
        <v>4</v>
      </c>
      <c r="C92" s="5" t="s">
        <v>330</v>
      </c>
      <c r="D92" s="5" t="s">
        <v>331</v>
      </c>
      <c r="E92" s="5">
        <v>1076337</v>
      </c>
      <c r="F92" s="5">
        <v>542582</v>
      </c>
      <c r="G92" s="5">
        <v>7310</v>
      </c>
      <c r="H92" s="5">
        <v>39955</v>
      </c>
      <c r="I92" s="5">
        <v>23527</v>
      </c>
      <c r="J92" s="5">
        <v>302289</v>
      </c>
      <c r="K92" s="5">
        <v>159224</v>
      </c>
      <c r="L92" s="5">
        <v>484</v>
      </c>
      <c r="M92" s="5">
        <v>965</v>
      </c>
      <c r="N92" s="5">
        <v>578650</v>
      </c>
      <c r="O92" s="5">
        <v>453125</v>
      </c>
      <c r="P92" s="5">
        <v>389</v>
      </c>
      <c r="Q92" s="5">
        <v>14605</v>
      </c>
      <c r="R92" s="5">
        <v>11424</v>
      </c>
      <c r="S92" s="5">
        <v>98621</v>
      </c>
      <c r="T92" s="5">
        <v>135</v>
      </c>
      <c r="U92" s="5">
        <v>351</v>
      </c>
      <c r="V92" s="5">
        <v>9015</v>
      </c>
      <c r="W92" s="5">
        <v>8785</v>
      </c>
      <c r="X92" s="5">
        <v>0</v>
      </c>
      <c r="Y92" s="5">
        <v>0</v>
      </c>
      <c r="Z92" s="5">
        <v>0</v>
      </c>
      <c r="AA92" s="5">
        <v>230</v>
      </c>
      <c r="AB92" s="5">
        <v>0</v>
      </c>
      <c r="AC92" s="5">
        <v>0</v>
      </c>
      <c r="AD92" s="5">
        <v>4847</v>
      </c>
      <c r="AE92" s="5">
        <v>3200</v>
      </c>
      <c r="AF92" s="5">
        <v>1145</v>
      </c>
      <c r="AG92" s="5">
        <v>0</v>
      </c>
      <c r="AH92" s="5">
        <v>378</v>
      </c>
      <c r="AI92" s="5">
        <v>124</v>
      </c>
      <c r="AJ92" s="5">
        <v>0</v>
      </c>
      <c r="AK92" s="5">
        <v>50</v>
      </c>
      <c r="AL92" s="5">
        <v>0</v>
      </c>
      <c r="AM92" s="5">
        <v>0</v>
      </c>
      <c r="AN92" s="5">
        <v>0</v>
      </c>
      <c r="AO92" s="5">
        <v>50</v>
      </c>
      <c r="AP92" s="5">
        <v>0</v>
      </c>
      <c r="AQ92" s="5">
        <v>0</v>
      </c>
      <c r="AR92" s="5">
        <v>0</v>
      </c>
      <c r="AS92" s="5">
        <v>0</v>
      </c>
    </row>
    <row r="93" spans="1:45">
      <c r="A93" s="5">
        <v>1397</v>
      </c>
      <c r="B93" s="5">
        <v>3</v>
      </c>
      <c r="C93" s="5" t="s">
        <v>332</v>
      </c>
      <c r="D93" s="5" t="s">
        <v>333</v>
      </c>
      <c r="E93" s="5">
        <v>591126</v>
      </c>
      <c r="F93" s="5">
        <v>377606</v>
      </c>
      <c r="G93" s="5">
        <v>5479</v>
      </c>
      <c r="H93" s="5">
        <v>4607</v>
      </c>
      <c r="I93" s="5">
        <v>342</v>
      </c>
      <c r="J93" s="5">
        <v>191706</v>
      </c>
      <c r="K93" s="5">
        <v>8196</v>
      </c>
      <c r="L93" s="5">
        <v>834</v>
      </c>
      <c r="M93" s="5">
        <v>2354</v>
      </c>
      <c r="N93" s="5">
        <v>310831</v>
      </c>
      <c r="O93" s="5">
        <v>309664</v>
      </c>
      <c r="P93" s="5">
        <v>401</v>
      </c>
      <c r="Q93" s="5">
        <v>427</v>
      </c>
      <c r="R93" s="5">
        <v>0</v>
      </c>
      <c r="S93" s="5">
        <v>0</v>
      </c>
      <c r="T93" s="5">
        <v>18</v>
      </c>
      <c r="U93" s="5">
        <v>322</v>
      </c>
      <c r="V93" s="5">
        <v>6383</v>
      </c>
      <c r="W93" s="5">
        <v>6353</v>
      </c>
      <c r="X93" s="5">
        <v>30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15614</v>
      </c>
      <c r="AE93" s="5">
        <v>4488</v>
      </c>
      <c r="AF93" s="5">
        <v>17</v>
      </c>
      <c r="AG93" s="5">
        <v>0</v>
      </c>
      <c r="AH93" s="5">
        <v>1</v>
      </c>
      <c r="AI93" s="5">
        <v>11109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</row>
    <row r="94" spans="1:45">
      <c r="A94" s="5">
        <v>1397</v>
      </c>
      <c r="B94" s="5">
        <v>4</v>
      </c>
      <c r="C94" s="5" t="s">
        <v>334</v>
      </c>
      <c r="D94" s="5" t="s">
        <v>333</v>
      </c>
      <c r="E94" s="5">
        <v>591126</v>
      </c>
      <c r="F94" s="5">
        <v>377606</v>
      </c>
      <c r="G94" s="5">
        <v>5479</v>
      </c>
      <c r="H94" s="5">
        <v>4607</v>
      </c>
      <c r="I94" s="5">
        <v>342</v>
      </c>
      <c r="J94" s="5">
        <v>191706</v>
      </c>
      <c r="K94" s="5">
        <v>8196</v>
      </c>
      <c r="L94" s="5">
        <v>834</v>
      </c>
      <c r="M94" s="5">
        <v>2354</v>
      </c>
      <c r="N94" s="5">
        <v>310831</v>
      </c>
      <c r="O94" s="5">
        <v>309664</v>
      </c>
      <c r="P94" s="5">
        <v>401</v>
      </c>
      <c r="Q94" s="5">
        <v>427</v>
      </c>
      <c r="R94" s="5">
        <v>0</v>
      </c>
      <c r="S94" s="5">
        <v>0</v>
      </c>
      <c r="T94" s="5">
        <v>18</v>
      </c>
      <c r="U94" s="5">
        <v>322</v>
      </c>
      <c r="V94" s="5">
        <v>6383</v>
      </c>
      <c r="W94" s="5">
        <v>6353</v>
      </c>
      <c r="X94" s="5">
        <v>30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15614</v>
      </c>
      <c r="AE94" s="5">
        <v>4488</v>
      </c>
      <c r="AF94" s="5">
        <v>17</v>
      </c>
      <c r="AG94" s="5">
        <v>0</v>
      </c>
      <c r="AH94" s="5">
        <v>1</v>
      </c>
      <c r="AI94" s="5">
        <v>11109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</row>
    <row r="95" spans="1:45">
      <c r="A95" s="5">
        <v>1397</v>
      </c>
      <c r="B95" s="5">
        <v>2</v>
      </c>
      <c r="C95" s="5" t="s">
        <v>335</v>
      </c>
      <c r="D95" s="5" t="s">
        <v>336</v>
      </c>
      <c r="E95" s="5">
        <v>434718</v>
      </c>
      <c r="F95" s="5">
        <v>205461</v>
      </c>
      <c r="G95" s="5">
        <v>69961</v>
      </c>
      <c r="H95" s="5">
        <v>53164</v>
      </c>
      <c r="I95" s="5">
        <v>9325</v>
      </c>
      <c r="J95" s="5">
        <v>84023</v>
      </c>
      <c r="K95" s="5">
        <v>7638</v>
      </c>
      <c r="L95" s="5">
        <v>982</v>
      </c>
      <c r="M95" s="5">
        <v>4164</v>
      </c>
      <c r="N95" s="5">
        <v>33352</v>
      </c>
      <c r="O95" s="5">
        <v>30142</v>
      </c>
      <c r="P95" s="5">
        <v>638</v>
      </c>
      <c r="Q95" s="5">
        <v>1540</v>
      </c>
      <c r="R95" s="5">
        <v>60</v>
      </c>
      <c r="S95" s="5">
        <v>632</v>
      </c>
      <c r="T95" s="5">
        <v>12</v>
      </c>
      <c r="U95" s="5">
        <v>329</v>
      </c>
      <c r="V95" s="5">
        <v>42911</v>
      </c>
      <c r="W95" s="5">
        <v>40323</v>
      </c>
      <c r="X95" s="5">
        <v>337</v>
      </c>
      <c r="Y95" s="5">
        <v>128</v>
      </c>
      <c r="Z95" s="5">
        <v>78</v>
      </c>
      <c r="AA95" s="5">
        <v>2020</v>
      </c>
      <c r="AB95" s="5">
        <v>0</v>
      </c>
      <c r="AC95" s="5">
        <v>26</v>
      </c>
      <c r="AD95" s="5">
        <v>71034</v>
      </c>
      <c r="AE95" s="5">
        <v>15203</v>
      </c>
      <c r="AF95" s="5">
        <v>540</v>
      </c>
      <c r="AG95" s="5">
        <v>1944</v>
      </c>
      <c r="AH95" s="5">
        <v>2310</v>
      </c>
      <c r="AI95" s="5">
        <v>50908</v>
      </c>
      <c r="AJ95" s="5">
        <v>129</v>
      </c>
      <c r="AK95" s="5">
        <v>1659</v>
      </c>
      <c r="AL95" s="5">
        <v>1504</v>
      </c>
      <c r="AM95" s="5">
        <v>0</v>
      </c>
      <c r="AN95" s="5">
        <v>153</v>
      </c>
      <c r="AO95" s="5">
        <v>2</v>
      </c>
      <c r="AP95" s="5">
        <v>0</v>
      </c>
      <c r="AQ95" s="5">
        <v>0</v>
      </c>
      <c r="AR95" s="5">
        <v>0</v>
      </c>
      <c r="AS95" s="5">
        <v>0</v>
      </c>
    </row>
    <row r="96" spans="1:45">
      <c r="A96" s="5">
        <v>1397</v>
      </c>
      <c r="B96" s="5">
        <v>3</v>
      </c>
      <c r="C96" s="5" t="s">
        <v>337</v>
      </c>
      <c r="D96" s="5" t="s">
        <v>336</v>
      </c>
      <c r="E96" s="5">
        <v>434718</v>
      </c>
      <c r="F96" s="5">
        <v>205461</v>
      </c>
      <c r="G96" s="5">
        <v>69961</v>
      </c>
      <c r="H96" s="5">
        <v>53164</v>
      </c>
      <c r="I96" s="5">
        <v>9325</v>
      </c>
      <c r="J96" s="5">
        <v>84023</v>
      </c>
      <c r="K96" s="5">
        <v>7638</v>
      </c>
      <c r="L96" s="5">
        <v>982</v>
      </c>
      <c r="M96" s="5">
        <v>4164</v>
      </c>
      <c r="N96" s="5">
        <v>33352</v>
      </c>
      <c r="O96" s="5">
        <v>30142</v>
      </c>
      <c r="P96" s="5">
        <v>638</v>
      </c>
      <c r="Q96" s="5">
        <v>1540</v>
      </c>
      <c r="R96" s="5">
        <v>60</v>
      </c>
      <c r="S96" s="5">
        <v>632</v>
      </c>
      <c r="T96" s="5">
        <v>12</v>
      </c>
      <c r="U96" s="5">
        <v>329</v>
      </c>
      <c r="V96" s="5">
        <v>42911</v>
      </c>
      <c r="W96" s="5">
        <v>40323</v>
      </c>
      <c r="X96" s="5">
        <v>337</v>
      </c>
      <c r="Y96" s="5">
        <v>128</v>
      </c>
      <c r="Z96" s="5">
        <v>78</v>
      </c>
      <c r="AA96" s="5">
        <v>2020</v>
      </c>
      <c r="AB96" s="5">
        <v>0</v>
      </c>
      <c r="AC96" s="5">
        <v>26</v>
      </c>
      <c r="AD96" s="5">
        <v>71034</v>
      </c>
      <c r="AE96" s="5">
        <v>15203</v>
      </c>
      <c r="AF96" s="5">
        <v>540</v>
      </c>
      <c r="AG96" s="5">
        <v>1944</v>
      </c>
      <c r="AH96" s="5">
        <v>2310</v>
      </c>
      <c r="AI96" s="5">
        <v>50908</v>
      </c>
      <c r="AJ96" s="5">
        <v>129</v>
      </c>
      <c r="AK96" s="5">
        <v>1659</v>
      </c>
      <c r="AL96" s="5">
        <v>1504</v>
      </c>
      <c r="AM96" s="5">
        <v>0</v>
      </c>
      <c r="AN96" s="5">
        <v>153</v>
      </c>
      <c r="AO96" s="5">
        <v>2</v>
      </c>
      <c r="AP96" s="5">
        <v>0</v>
      </c>
      <c r="AQ96" s="5">
        <v>0</v>
      </c>
      <c r="AR96" s="5">
        <v>0</v>
      </c>
      <c r="AS96" s="5">
        <v>0</v>
      </c>
    </row>
    <row r="97" spans="1:45">
      <c r="A97" s="5">
        <v>1397</v>
      </c>
      <c r="B97" s="5">
        <v>4</v>
      </c>
      <c r="C97" s="5" t="s">
        <v>338</v>
      </c>
      <c r="D97" s="5" t="s">
        <v>336</v>
      </c>
      <c r="E97" s="5">
        <v>434718</v>
      </c>
      <c r="F97" s="5">
        <v>205461</v>
      </c>
      <c r="G97" s="5">
        <v>69961</v>
      </c>
      <c r="H97" s="5">
        <v>53164</v>
      </c>
      <c r="I97" s="5">
        <v>9325</v>
      </c>
      <c r="J97" s="5">
        <v>84023</v>
      </c>
      <c r="K97" s="5">
        <v>7638</v>
      </c>
      <c r="L97" s="5">
        <v>982</v>
      </c>
      <c r="M97" s="5">
        <v>4164</v>
      </c>
      <c r="N97" s="5">
        <v>33352</v>
      </c>
      <c r="O97" s="5">
        <v>30142</v>
      </c>
      <c r="P97" s="5">
        <v>638</v>
      </c>
      <c r="Q97" s="5">
        <v>1540</v>
      </c>
      <c r="R97" s="5">
        <v>60</v>
      </c>
      <c r="S97" s="5">
        <v>632</v>
      </c>
      <c r="T97" s="5">
        <v>12</v>
      </c>
      <c r="U97" s="5">
        <v>329</v>
      </c>
      <c r="V97" s="5">
        <v>42911</v>
      </c>
      <c r="W97" s="5">
        <v>40323</v>
      </c>
      <c r="X97" s="5">
        <v>337</v>
      </c>
      <c r="Y97" s="5">
        <v>128</v>
      </c>
      <c r="Z97" s="5">
        <v>78</v>
      </c>
      <c r="AA97" s="5">
        <v>2020</v>
      </c>
      <c r="AB97" s="5">
        <v>0</v>
      </c>
      <c r="AC97" s="5">
        <v>26</v>
      </c>
      <c r="AD97" s="5">
        <v>71034</v>
      </c>
      <c r="AE97" s="5">
        <v>15203</v>
      </c>
      <c r="AF97" s="5">
        <v>540</v>
      </c>
      <c r="AG97" s="5">
        <v>1944</v>
      </c>
      <c r="AH97" s="5">
        <v>2310</v>
      </c>
      <c r="AI97" s="5">
        <v>50908</v>
      </c>
      <c r="AJ97" s="5">
        <v>129</v>
      </c>
      <c r="AK97" s="5">
        <v>1659</v>
      </c>
      <c r="AL97" s="5">
        <v>1504</v>
      </c>
      <c r="AM97" s="5">
        <v>0</v>
      </c>
      <c r="AN97" s="5">
        <v>153</v>
      </c>
      <c r="AO97" s="5">
        <v>2</v>
      </c>
      <c r="AP97" s="5">
        <v>0</v>
      </c>
      <c r="AQ97" s="5">
        <v>0</v>
      </c>
      <c r="AR97" s="5">
        <v>0</v>
      </c>
      <c r="AS97" s="5">
        <v>0</v>
      </c>
    </row>
    <row r="98" spans="1:45">
      <c r="A98" s="5">
        <v>1397</v>
      </c>
      <c r="B98" s="5">
        <v>2</v>
      </c>
      <c r="C98" s="5" t="s">
        <v>339</v>
      </c>
      <c r="D98" s="5" t="s">
        <v>340</v>
      </c>
      <c r="E98" s="5">
        <v>4655482</v>
      </c>
      <c r="F98" s="5">
        <v>2680726</v>
      </c>
      <c r="G98" s="5">
        <v>267813</v>
      </c>
      <c r="H98" s="5">
        <v>98376</v>
      </c>
      <c r="I98" s="5">
        <v>170210</v>
      </c>
      <c r="J98" s="5">
        <v>495342</v>
      </c>
      <c r="K98" s="5">
        <v>914388</v>
      </c>
      <c r="L98" s="5">
        <v>12532</v>
      </c>
      <c r="M98" s="5">
        <v>16093</v>
      </c>
      <c r="N98" s="5">
        <v>1010548</v>
      </c>
      <c r="O98" s="5">
        <v>964864</v>
      </c>
      <c r="P98" s="5">
        <v>26686</v>
      </c>
      <c r="Q98" s="5">
        <v>7152</v>
      </c>
      <c r="R98" s="5">
        <v>0</v>
      </c>
      <c r="S98" s="5">
        <v>5325</v>
      </c>
      <c r="T98" s="5">
        <v>845</v>
      </c>
      <c r="U98" s="5">
        <v>5676</v>
      </c>
      <c r="V98" s="5">
        <v>173619</v>
      </c>
      <c r="W98" s="5">
        <v>167881</v>
      </c>
      <c r="X98" s="5">
        <v>2677</v>
      </c>
      <c r="Y98" s="5">
        <v>65</v>
      </c>
      <c r="Z98" s="5">
        <v>393</v>
      </c>
      <c r="AA98" s="5">
        <v>2583</v>
      </c>
      <c r="AB98" s="5">
        <v>11</v>
      </c>
      <c r="AC98" s="5">
        <v>7</v>
      </c>
      <c r="AD98" s="5">
        <v>351932</v>
      </c>
      <c r="AE98" s="5">
        <v>192068</v>
      </c>
      <c r="AF98" s="5">
        <v>11949</v>
      </c>
      <c r="AG98" s="5">
        <v>3613</v>
      </c>
      <c r="AH98" s="5">
        <v>10741</v>
      </c>
      <c r="AI98" s="5">
        <v>132589</v>
      </c>
      <c r="AJ98" s="5">
        <v>971</v>
      </c>
      <c r="AK98" s="5">
        <v>168773</v>
      </c>
      <c r="AL98" s="5">
        <v>59317</v>
      </c>
      <c r="AM98" s="5">
        <v>1191</v>
      </c>
      <c r="AN98" s="5">
        <v>251</v>
      </c>
      <c r="AO98" s="5">
        <v>8244</v>
      </c>
      <c r="AP98" s="5">
        <v>40160</v>
      </c>
      <c r="AQ98" s="5">
        <v>59611</v>
      </c>
      <c r="AR98" s="5">
        <v>0</v>
      </c>
      <c r="AS98" s="5">
        <v>0</v>
      </c>
    </row>
    <row r="99" spans="1:45">
      <c r="A99" s="5">
        <v>1397</v>
      </c>
      <c r="B99" s="5">
        <v>3</v>
      </c>
      <c r="C99" s="5" t="s">
        <v>341</v>
      </c>
      <c r="D99" s="5" t="s">
        <v>342</v>
      </c>
      <c r="E99" s="5">
        <v>570657</v>
      </c>
      <c r="F99" s="5">
        <v>251675</v>
      </c>
      <c r="G99" s="5">
        <v>54774</v>
      </c>
      <c r="H99" s="5">
        <v>23374</v>
      </c>
      <c r="I99" s="5">
        <v>8219</v>
      </c>
      <c r="J99" s="5">
        <v>88356</v>
      </c>
      <c r="K99" s="5">
        <v>139167</v>
      </c>
      <c r="L99" s="5">
        <v>2412</v>
      </c>
      <c r="M99" s="5">
        <v>2680</v>
      </c>
      <c r="N99" s="5">
        <v>41780</v>
      </c>
      <c r="O99" s="5">
        <v>39150</v>
      </c>
      <c r="P99" s="5">
        <v>881</v>
      </c>
      <c r="Q99" s="5">
        <v>167</v>
      </c>
      <c r="R99" s="5">
        <v>0</v>
      </c>
      <c r="S99" s="5">
        <v>111</v>
      </c>
      <c r="T99" s="5">
        <v>305</v>
      </c>
      <c r="U99" s="5">
        <v>1166</v>
      </c>
      <c r="V99" s="5">
        <v>12393</v>
      </c>
      <c r="W99" s="5">
        <v>12313</v>
      </c>
      <c r="X99" s="5">
        <v>80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10998</v>
      </c>
      <c r="AE99" s="5">
        <v>10371</v>
      </c>
      <c r="AF99" s="5">
        <v>85</v>
      </c>
      <c r="AG99" s="5">
        <v>19</v>
      </c>
      <c r="AH99" s="5">
        <v>279</v>
      </c>
      <c r="AI99" s="5">
        <v>244</v>
      </c>
      <c r="AJ99" s="5">
        <v>0</v>
      </c>
      <c r="AK99" s="5">
        <v>1315</v>
      </c>
      <c r="AL99" s="5">
        <v>220</v>
      </c>
      <c r="AM99" s="5">
        <v>0</v>
      </c>
      <c r="AN99" s="5">
        <v>0</v>
      </c>
      <c r="AO99" s="5">
        <v>352</v>
      </c>
      <c r="AP99" s="5">
        <v>0</v>
      </c>
      <c r="AQ99" s="5">
        <v>743</v>
      </c>
      <c r="AR99" s="5">
        <v>0</v>
      </c>
      <c r="AS99" s="5">
        <v>0</v>
      </c>
    </row>
    <row r="100" spans="1:45">
      <c r="A100" s="5">
        <v>1397</v>
      </c>
      <c r="B100" s="5">
        <v>4</v>
      </c>
      <c r="C100" s="5" t="s">
        <v>343</v>
      </c>
      <c r="D100" s="5" t="s">
        <v>344</v>
      </c>
      <c r="E100" s="5">
        <v>37280</v>
      </c>
      <c r="F100" s="5">
        <v>33346</v>
      </c>
      <c r="G100" s="5">
        <v>258</v>
      </c>
      <c r="H100" s="5">
        <v>403</v>
      </c>
      <c r="I100" s="5">
        <v>86</v>
      </c>
      <c r="J100" s="5">
        <v>2702</v>
      </c>
      <c r="K100" s="5">
        <v>46</v>
      </c>
      <c r="L100" s="5">
        <v>410</v>
      </c>
      <c r="M100" s="5">
        <v>30</v>
      </c>
      <c r="N100" s="5">
        <v>16622</v>
      </c>
      <c r="O100" s="5">
        <v>16534</v>
      </c>
      <c r="P100" s="5">
        <v>6</v>
      </c>
      <c r="Q100" s="5">
        <v>0</v>
      </c>
      <c r="R100" s="5">
        <v>0</v>
      </c>
      <c r="S100" s="5">
        <v>0</v>
      </c>
      <c r="T100" s="5">
        <v>81</v>
      </c>
      <c r="U100" s="5">
        <v>0</v>
      </c>
      <c r="V100" s="5">
        <v>1300</v>
      </c>
      <c r="W100" s="5">
        <v>1300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1352</v>
      </c>
      <c r="AE100" s="5">
        <v>1248</v>
      </c>
      <c r="AF100" s="5">
        <v>0</v>
      </c>
      <c r="AG100" s="5">
        <v>0</v>
      </c>
      <c r="AH100" s="5">
        <v>105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</row>
    <row r="101" spans="1:45">
      <c r="A101" s="5">
        <v>1397</v>
      </c>
      <c r="B101" s="5">
        <v>4</v>
      </c>
      <c r="C101" s="5" t="s">
        <v>345</v>
      </c>
      <c r="D101" s="5" t="s">
        <v>346</v>
      </c>
      <c r="E101" s="5">
        <v>533377</v>
      </c>
      <c r="F101" s="5">
        <v>218328</v>
      </c>
      <c r="G101" s="5">
        <v>54516</v>
      </c>
      <c r="H101" s="5">
        <v>22971</v>
      </c>
      <c r="I101" s="5">
        <v>8134</v>
      </c>
      <c r="J101" s="5">
        <v>85654</v>
      </c>
      <c r="K101" s="5">
        <v>139121</v>
      </c>
      <c r="L101" s="5">
        <v>2002</v>
      </c>
      <c r="M101" s="5">
        <v>2651</v>
      </c>
      <c r="N101" s="5">
        <v>25159</v>
      </c>
      <c r="O101" s="5">
        <v>22616</v>
      </c>
      <c r="P101" s="5">
        <v>875</v>
      </c>
      <c r="Q101" s="5">
        <v>167</v>
      </c>
      <c r="R101" s="5">
        <v>0</v>
      </c>
      <c r="S101" s="5">
        <v>111</v>
      </c>
      <c r="T101" s="5">
        <v>224</v>
      </c>
      <c r="U101" s="5">
        <v>1166</v>
      </c>
      <c r="V101" s="5">
        <v>11093</v>
      </c>
      <c r="W101" s="5">
        <v>11013</v>
      </c>
      <c r="X101" s="5">
        <v>80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9646</v>
      </c>
      <c r="AE101" s="5">
        <v>9124</v>
      </c>
      <c r="AF101" s="5">
        <v>85</v>
      </c>
      <c r="AG101" s="5">
        <v>19</v>
      </c>
      <c r="AH101" s="5">
        <v>174</v>
      </c>
      <c r="AI101" s="5">
        <v>244</v>
      </c>
      <c r="AJ101" s="5">
        <v>0</v>
      </c>
      <c r="AK101" s="5">
        <v>1315</v>
      </c>
      <c r="AL101" s="5">
        <v>220</v>
      </c>
      <c r="AM101" s="5">
        <v>0</v>
      </c>
      <c r="AN101" s="5">
        <v>0</v>
      </c>
      <c r="AO101" s="5">
        <v>352</v>
      </c>
      <c r="AP101" s="5">
        <v>0</v>
      </c>
      <c r="AQ101" s="5">
        <v>743</v>
      </c>
      <c r="AR101" s="5">
        <v>0</v>
      </c>
      <c r="AS101" s="5">
        <v>0</v>
      </c>
    </row>
    <row r="102" spans="1:45">
      <c r="A102" s="5">
        <v>1397</v>
      </c>
      <c r="B102" s="5">
        <v>3</v>
      </c>
      <c r="C102" s="5" t="s">
        <v>347</v>
      </c>
      <c r="D102" s="5" t="s">
        <v>348</v>
      </c>
      <c r="E102" s="5">
        <v>4084824</v>
      </c>
      <c r="F102" s="5">
        <v>2429052</v>
      </c>
      <c r="G102" s="5">
        <v>213040</v>
      </c>
      <c r="H102" s="5">
        <v>75003</v>
      </c>
      <c r="I102" s="5">
        <v>161990</v>
      </c>
      <c r="J102" s="5">
        <v>406986</v>
      </c>
      <c r="K102" s="5">
        <v>775221</v>
      </c>
      <c r="L102" s="5">
        <v>10120</v>
      </c>
      <c r="M102" s="5">
        <v>13413</v>
      </c>
      <c r="N102" s="5">
        <v>968768</v>
      </c>
      <c r="O102" s="5">
        <v>925713</v>
      </c>
      <c r="P102" s="5">
        <v>25805</v>
      </c>
      <c r="Q102" s="5">
        <v>6985</v>
      </c>
      <c r="R102" s="5">
        <v>0</v>
      </c>
      <c r="S102" s="5">
        <v>5215</v>
      </c>
      <c r="T102" s="5">
        <v>540</v>
      </c>
      <c r="U102" s="5">
        <v>4510</v>
      </c>
      <c r="V102" s="5">
        <v>161226</v>
      </c>
      <c r="W102" s="5">
        <v>155568</v>
      </c>
      <c r="X102" s="5">
        <v>2597</v>
      </c>
      <c r="Y102" s="5">
        <v>65</v>
      </c>
      <c r="Z102" s="5">
        <v>393</v>
      </c>
      <c r="AA102" s="5">
        <v>2583</v>
      </c>
      <c r="AB102" s="5">
        <v>11</v>
      </c>
      <c r="AC102" s="5">
        <v>7</v>
      </c>
      <c r="AD102" s="5">
        <v>340933</v>
      </c>
      <c r="AE102" s="5">
        <v>181697</v>
      </c>
      <c r="AF102" s="5">
        <v>11864</v>
      </c>
      <c r="AG102" s="5">
        <v>3593</v>
      </c>
      <c r="AH102" s="5">
        <v>10461</v>
      </c>
      <c r="AI102" s="5">
        <v>132345</v>
      </c>
      <c r="AJ102" s="5">
        <v>971</v>
      </c>
      <c r="AK102" s="5">
        <v>167458</v>
      </c>
      <c r="AL102" s="5">
        <v>59097</v>
      </c>
      <c r="AM102" s="5">
        <v>1191</v>
      </c>
      <c r="AN102" s="5">
        <v>251</v>
      </c>
      <c r="AO102" s="5">
        <v>7892</v>
      </c>
      <c r="AP102" s="5">
        <v>40160</v>
      </c>
      <c r="AQ102" s="5">
        <v>58868</v>
      </c>
      <c r="AR102" s="5">
        <v>0</v>
      </c>
      <c r="AS102" s="5">
        <v>0</v>
      </c>
    </row>
    <row r="103" spans="1:45">
      <c r="A103" s="5">
        <v>1397</v>
      </c>
      <c r="B103" s="5">
        <v>4</v>
      </c>
      <c r="C103" s="5" t="s">
        <v>349</v>
      </c>
      <c r="D103" s="5" t="s">
        <v>348</v>
      </c>
      <c r="E103" s="5">
        <v>4084824</v>
      </c>
      <c r="F103" s="5">
        <v>2429052</v>
      </c>
      <c r="G103" s="5">
        <v>213040</v>
      </c>
      <c r="H103" s="5">
        <v>75003</v>
      </c>
      <c r="I103" s="5">
        <v>161990</v>
      </c>
      <c r="J103" s="5">
        <v>406986</v>
      </c>
      <c r="K103" s="5">
        <v>775221</v>
      </c>
      <c r="L103" s="5">
        <v>10120</v>
      </c>
      <c r="M103" s="5">
        <v>13413</v>
      </c>
      <c r="N103" s="5">
        <v>968768</v>
      </c>
      <c r="O103" s="5">
        <v>925713</v>
      </c>
      <c r="P103" s="5">
        <v>25805</v>
      </c>
      <c r="Q103" s="5">
        <v>6985</v>
      </c>
      <c r="R103" s="5">
        <v>0</v>
      </c>
      <c r="S103" s="5">
        <v>5215</v>
      </c>
      <c r="T103" s="5">
        <v>540</v>
      </c>
      <c r="U103" s="5">
        <v>4510</v>
      </c>
      <c r="V103" s="5">
        <v>161226</v>
      </c>
      <c r="W103" s="5">
        <v>155568</v>
      </c>
      <c r="X103" s="5">
        <v>2597</v>
      </c>
      <c r="Y103" s="5">
        <v>65</v>
      </c>
      <c r="Z103" s="5">
        <v>393</v>
      </c>
      <c r="AA103" s="5">
        <v>2583</v>
      </c>
      <c r="AB103" s="5">
        <v>11</v>
      </c>
      <c r="AC103" s="5">
        <v>7</v>
      </c>
      <c r="AD103" s="5">
        <v>340933</v>
      </c>
      <c r="AE103" s="5">
        <v>181697</v>
      </c>
      <c r="AF103" s="5">
        <v>11864</v>
      </c>
      <c r="AG103" s="5">
        <v>3593</v>
      </c>
      <c r="AH103" s="5">
        <v>10461</v>
      </c>
      <c r="AI103" s="5">
        <v>132345</v>
      </c>
      <c r="AJ103" s="5">
        <v>971</v>
      </c>
      <c r="AK103" s="5">
        <v>167458</v>
      </c>
      <c r="AL103" s="5">
        <v>59097</v>
      </c>
      <c r="AM103" s="5">
        <v>1191</v>
      </c>
      <c r="AN103" s="5">
        <v>251</v>
      </c>
      <c r="AO103" s="5">
        <v>7892</v>
      </c>
      <c r="AP103" s="5">
        <v>40160</v>
      </c>
      <c r="AQ103" s="5">
        <v>58868</v>
      </c>
      <c r="AR103" s="5">
        <v>0</v>
      </c>
      <c r="AS103" s="5">
        <v>0</v>
      </c>
    </row>
    <row r="104" spans="1:45">
      <c r="A104" s="5">
        <v>1397</v>
      </c>
      <c r="B104" s="5">
        <v>2</v>
      </c>
      <c r="C104" s="5" t="s">
        <v>350</v>
      </c>
      <c r="D104" s="5" t="s">
        <v>351</v>
      </c>
      <c r="E104" s="5">
        <v>3555386</v>
      </c>
      <c r="F104" s="5">
        <v>2154658</v>
      </c>
      <c r="G104" s="5">
        <v>264394</v>
      </c>
      <c r="H104" s="5">
        <v>50456</v>
      </c>
      <c r="I104" s="5">
        <v>223799</v>
      </c>
      <c r="J104" s="5">
        <v>537973</v>
      </c>
      <c r="K104" s="5">
        <v>300615</v>
      </c>
      <c r="L104" s="5">
        <v>7972</v>
      </c>
      <c r="M104" s="5">
        <v>15518</v>
      </c>
      <c r="N104" s="5">
        <v>491041</v>
      </c>
      <c r="O104" s="5">
        <v>395780</v>
      </c>
      <c r="P104" s="5">
        <v>33081</v>
      </c>
      <c r="Q104" s="5">
        <v>4059</v>
      </c>
      <c r="R104" s="5">
        <v>31622</v>
      </c>
      <c r="S104" s="5">
        <v>20151</v>
      </c>
      <c r="T104" s="5">
        <v>547</v>
      </c>
      <c r="U104" s="5">
        <v>5800</v>
      </c>
      <c r="V104" s="5">
        <v>1039255</v>
      </c>
      <c r="W104" s="5">
        <v>895955</v>
      </c>
      <c r="X104" s="5">
        <v>31490</v>
      </c>
      <c r="Y104" s="5">
        <v>2848</v>
      </c>
      <c r="Z104" s="5">
        <v>22571</v>
      </c>
      <c r="AA104" s="5">
        <v>86150</v>
      </c>
      <c r="AB104" s="5">
        <v>182</v>
      </c>
      <c r="AC104" s="5">
        <v>59</v>
      </c>
      <c r="AD104" s="5">
        <v>1896061</v>
      </c>
      <c r="AE104" s="5">
        <v>1220910</v>
      </c>
      <c r="AF104" s="5">
        <v>141564</v>
      </c>
      <c r="AG104" s="5">
        <v>16312</v>
      </c>
      <c r="AH104" s="5">
        <v>276852</v>
      </c>
      <c r="AI104" s="5">
        <v>238778</v>
      </c>
      <c r="AJ104" s="5">
        <v>1644</v>
      </c>
      <c r="AK104" s="5">
        <v>234814</v>
      </c>
      <c r="AL104" s="5">
        <v>142276</v>
      </c>
      <c r="AM104" s="5">
        <v>1127</v>
      </c>
      <c r="AN104" s="5">
        <v>36955</v>
      </c>
      <c r="AO104" s="5">
        <v>31728</v>
      </c>
      <c r="AP104" s="5">
        <v>16911</v>
      </c>
      <c r="AQ104" s="5">
        <v>5817</v>
      </c>
      <c r="AR104" s="5">
        <v>0</v>
      </c>
      <c r="AS104" s="5">
        <v>0</v>
      </c>
    </row>
    <row r="105" spans="1:45">
      <c r="A105" s="5">
        <v>1397</v>
      </c>
      <c r="B105" s="5">
        <v>3</v>
      </c>
      <c r="C105" s="5" t="s">
        <v>352</v>
      </c>
      <c r="D105" s="5" t="s">
        <v>353</v>
      </c>
      <c r="E105" s="5">
        <v>99342</v>
      </c>
      <c r="F105" s="5">
        <v>51044</v>
      </c>
      <c r="G105" s="5">
        <v>6933</v>
      </c>
      <c r="H105" s="5">
        <v>268</v>
      </c>
      <c r="I105" s="5">
        <v>3152</v>
      </c>
      <c r="J105" s="5">
        <v>35659</v>
      </c>
      <c r="K105" s="5">
        <v>568</v>
      </c>
      <c r="L105" s="5">
        <v>1592</v>
      </c>
      <c r="M105" s="5">
        <v>127</v>
      </c>
      <c r="N105" s="5">
        <v>47091</v>
      </c>
      <c r="O105" s="5">
        <v>46185</v>
      </c>
      <c r="P105" s="5">
        <v>470</v>
      </c>
      <c r="Q105" s="5">
        <v>162</v>
      </c>
      <c r="R105" s="5">
        <v>147</v>
      </c>
      <c r="S105" s="5">
        <v>0</v>
      </c>
      <c r="T105" s="5">
        <v>5</v>
      </c>
      <c r="U105" s="5">
        <v>123</v>
      </c>
      <c r="V105" s="5">
        <v>6009</v>
      </c>
      <c r="W105" s="5">
        <v>5908</v>
      </c>
      <c r="X105" s="5">
        <v>56</v>
      </c>
      <c r="Y105" s="5">
        <v>7</v>
      </c>
      <c r="Z105" s="5">
        <v>30</v>
      </c>
      <c r="AA105" s="5">
        <v>0</v>
      </c>
      <c r="AB105" s="5">
        <v>0</v>
      </c>
      <c r="AC105" s="5">
        <v>8</v>
      </c>
      <c r="AD105" s="5">
        <v>11484</v>
      </c>
      <c r="AE105" s="5">
        <v>8185</v>
      </c>
      <c r="AF105" s="5">
        <v>2251</v>
      </c>
      <c r="AG105" s="5">
        <v>0</v>
      </c>
      <c r="AH105" s="5">
        <v>65</v>
      </c>
      <c r="AI105" s="5">
        <v>908</v>
      </c>
      <c r="AJ105" s="5">
        <v>76</v>
      </c>
      <c r="AK105" s="5">
        <v>1348</v>
      </c>
      <c r="AL105" s="5">
        <v>1200</v>
      </c>
      <c r="AM105" s="5">
        <v>0</v>
      </c>
      <c r="AN105" s="5">
        <v>0</v>
      </c>
      <c r="AO105" s="5">
        <v>148</v>
      </c>
      <c r="AP105" s="5">
        <v>0</v>
      </c>
      <c r="AQ105" s="5">
        <v>0</v>
      </c>
      <c r="AR105" s="5">
        <v>0</v>
      </c>
      <c r="AS105" s="5">
        <v>0</v>
      </c>
    </row>
    <row r="106" spans="1:45">
      <c r="A106" s="5">
        <v>1397</v>
      </c>
      <c r="B106" s="5">
        <v>4</v>
      </c>
      <c r="C106" s="5" t="s">
        <v>354</v>
      </c>
      <c r="D106" s="5" t="s">
        <v>353</v>
      </c>
      <c r="E106" s="5">
        <v>99342</v>
      </c>
      <c r="F106" s="5">
        <v>51044</v>
      </c>
      <c r="G106" s="5">
        <v>6933</v>
      </c>
      <c r="H106" s="5">
        <v>268</v>
      </c>
      <c r="I106" s="5">
        <v>3152</v>
      </c>
      <c r="J106" s="5">
        <v>35659</v>
      </c>
      <c r="K106" s="5">
        <v>568</v>
      </c>
      <c r="L106" s="5">
        <v>1592</v>
      </c>
      <c r="M106" s="5">
        <v>127</v>
      </c>
      <c r="N106" s="5">
        <v>47091</v>
      </c>
      <c r="O106" s="5">
        <v>46185</v>
      </c>
      <c r="P106" s="5">
        <v>470</v>
      </c>
      <c r="Q106" s="5">
        <v>162</v>
      </c>
      <c r="R106" s="5">
        <v>147</v>
      </c>
      <c r="S106" s="5">
        <v>0</v>
      </c>
      <c r="T106" s="5">
        <v>5</v>
      </c>
      <c r="U106" s="5">
        <v>123</v>
      </c>
      <c r="V106" s="5">
        <v>6009</v>
      </c>
      <c r="W106" s="5">
        <v>5908</v>
      </c>
      <c r="X106" s="5">
        <v>56</v>
      </c>
      <c r="Y106" s="5">
        <v>7</v>
      </c>
      <c r="Z106" s="5">
        <v>30</v>
      </c>
      <c r="AA106" s="5">
        <v>0</v>
      </c>
      <c r="AB106" s="5">
        <v>0</v>
      </c>
      <c r="AC106" s="5">
        <v>8</v>
      </c>
      <c r="AD106" s="5">
        <v>11484</v>
      </c>
      <c r="AE106" s="5">
        <v>8185</v>
      </c>
      <c r="AF106" s="5">
        <v>2251</v>
      </c>
      <c r="AG106" s="5">
        <v>0</v>
      </c>
      <c r="AH106" s="5">
        <v>65</v>
      </c>
      <c r="AI106" s="5">
        <v>908</v>
      </c>
      <c r="AJ106" s="5">
        <v>76</v>
      </c>
      <c r="AK106" s="5">
        <v>1348</v>
      </c>
      <c r="AL106" s="5">
        <v>1200</v>
      </c>
      <c r="AM106" s="5">
        <v>0</v>
      </c>
      <c r="AN106" s="5">
        <v>0</v>
      </c>
      <c r="AO106" s="5">
        <v>148</v>
      </c>
      <c r="AP106" s="5">
        <v>0</v>
      </c>
      <c r="AQ106" s="5">
        <v>0</v>
      </c>
      <c r="AR106" s="5">
        <v>0</v>
      </c>
      <c r="AS106" s="5">
        <v>0</v>
      </c>
    </row>
    <row r="107" spans="1:45">
      <c r="A107" s="5">
        <v>1397</v>
      </c>
      <c r="B107" s="5">
        <v>3</v>
      </c>
      <c r="C107" s="5" t="s">
        <v>355</v>
      </c>
      <c r="D107" s="5" t="s">
        <v>356</v>
      </c>
      <c r="E107" s="5">
        <v>3456043</v>
      </c>
      <c r="F107" s="5">
        <v>2103614</v>
      </c>
      <c r="G107" s="5">
        <v>257462</v>
      </c>
      <c r="H107" s="5">
        <v>50188</v>
      </c>
      <c r="I107" s="5">
        <v>220647</v>
      </c>
      <c r="J107" s="5">
        <v>502314</v>
      </c>
      <c r="K107" s="5">
        <v>300047</v>
      </c>
      <c r="L107" s="5">
        <v>6380</v>
      </c>
      <c r="M107" s="5">
        <v>15391</v>
      </c>
      <c r="N107" s="5">
        <v>443949</v>
      </c>
      <c r="O107" s="5">
        <v>349595</v>
      </c>
      <c r="P107" s="5">
        <v>32611</v>
      </c>
      <c r="Q107" s="5">
        <v>3897</v>
      </c>
      <c r="R107" s="5">
        <v>31476</v>
      </c>
      <c r="S107" s="5">
        <v>20151</v>
      </c>
      <c r="T107" s="5">
        <v>542</v>
      </c>
      <c r="U107" s="5">
        <v>5677</v>
      </c>
      <c r="V107" s="5">
        <v>1033246</v>
      </c>
      <c r="W107" s="5">
        <v>890047</v>
      </c>
      <c r="X107" s="5">
        <v>31434</v>
      </c>
      <c r="Y107" s="5">
        <v>2841</v>
      </c>
      <c r="Z107" s="5">
        <v>22541</v>
      </c>
      <c r="AA107" s="5">
        <v>86150</v>
      </c>
      <c r="AB107" s="5">
        <v>182</v>
      </c>
      <c r="AC107" s="5">
        <v>51</v>
      </c>
      <c r="AD107" s="5">
        <v>1884577</v>
      </c>
      <c r="AE107" s="5">
        <v>1212725</v>
      </c>
      <c r="AF107" s="5">
        <v>139313</v>
      </c>
      <c r="AG107" s="5">
        <v>16312</v>
      </c>
      <c r="AH107" s="5">
        <v>276788</v>
      </c>
      <c r="AI107" s="5">
        <v>237870</v>
      </c>
      <c r="AJ107" s="5">
        <v>1568</v>
      </c>
      <c r="AK107" s="5">
        <v>233466</v>
      </c>
      <c r="AL107" s="5">
        <v>141076</v>
      </c>
      <c r="AM107" s="5">
        <v>1127</v>
      </c>
      <c r="AN107" s="5">
        <v>36955</v>
      </c>
      <c r="AO107" s="5">
        <v>31581</v>
      </c>
      <c r="AP107" s="5">
        <v>16911</v>
      </c>
      <c r="AQ107" s="5">
        <v>5817</v>
      </c>
      <c r="AR107" s="5">
        <v>0</v>
      </c>
      <c r="AS107" s="5">
        <v>0</v>
      </c>
    </row>
    <row r="108" spans="1:45">
      <c r="A108" s="5">
        <v>1397</v>
      </c>
      <c r="B108" s="5">
        <v>4</v>
      </c>
      <c r="C108" s="5" t="s">
        <v>357</v>
      </c>
      <c r="D108" s="5" t="s">
        <v>358</v>
      </c>
      <c r="E108" s="5">
        <v>86054</v>
      </c>
      <c r="F108" s="5">
        <v>15839</v>
      </c>
      <c r="G108" s="5">
        <v>7558</v>
      </c>
      <c r="H108" s="5">
        <v>2672</v>
      </c>
      <c r="I108" s="5">
        <v>9309</v>
      </c>
      <c r="J108" s="5">
        <v>49627</v>
      </c>
      <c r="K108" s="5">
        <v>0</v>
      </c>
      <c r="L108" s="5">
        <v>659</v>
      </c>
      <c r="M108" s="5">
        <v>390</v>
      </c>
      <c r="N108" s="5">
        <v>22554</v>
      </c>
      <c r="O108" s="5">
        <v>7189</v>
      </c>
      <c r="P108" s="5">
        <v>4950</v>
      </c>
      <c r="Q108" s="5">
        <v>62</v>
      </c>
      <c r="R108" s="5">
        <v>0</v>
      </c>
      <c r="S108" s="5">
        <v>10331</v>
      </c>
      <c r="T108" s="5">
        <v>0</v>
      </c>
      <c r="U108" s="5">
        <v>22</v>
      </c>
      <c r="V108" s="5">
        <v>3876</v>
      </c>
      <c r="W108" s="5">
        <v>3809</v>
      </c>
      <c r="X108" s="5">
        <v>0</v>
      </c>
      <c r="Y108" s="5">
        <v>0</v>
      </c>
      <c r="Z108" s="5">
        <v>0</v>
      </c>
      <c r="AA108" s="5">
        <v>67</v>
      </c>
      <c r="AB108" s="5">
        <v>0</v>
      </c>
      <c r="AC108" s="5">
        <v>0</v>
      </c>
      <c r="AD108" s="5">
        <v>9884</v>
      </c>
      <c r="AE108" s="5">
        <v>7406</v>
      </c>
      <c r="AF108" s="5">
        <v>871</v>
      </c>
      <c r="AG108" s="5">
        <v>0</v>
      </c>
      <c r="AH108" s="5">
        <v>938</v>
      </c>
      <c r="AI108" s="5">
        <v>661</v>
      </c>
      <c r="AJ108" s="5">
        <v>8</v>
      </c>
      <c r="AK108" s="5">
        <v>12409</v>
      </c>
      <c r="AL108" s="5">
        <v>392</v>
      </c>
      <c r="AM108" s="5">
        <v>0</v>
      </c>
      <c r="AN108" s="5">
        <v>0</v>
      </c>
      <c r="AO108" s="5">
        <v>6201</v>
      </c>
      <c r="AP108" s="5">
        <v>0</v>
      </c>
      <c r="AQ108" s="5">
        <v>5817</v>
      </c>
      <c r="AR108" s="5">
        <v>0</v>
      </c>
      <c r="AS108" s="5">
        <v>0</v>
      </c>
    </row>
    <row r="109" spans="1:45">
      <c r="A109" s="5">
        <v>1397</v>
      </c>
      <c r="B109" s="5">
        <v>4</v>
      </c>
      <c r="C109" s="5" t="s">
        <v>359</v>
      </c>
      <c r="D109" s="5" t="s">
        <v>360</v>
      </c>
      <c r="E109" s="5">
        <v>765273</v>
      </c>
      <c r="F109" s="5">
        <v>363170</v>
      </c>
      <c r="G109" s="5">
        <v>50236</v>
      </c>
      <c r="H109" s="5">
        <v>5295</v>
      </c>
      <c r="I109" s="5">
        <v>64940</v>
      </c>
      <c r="J109" s="5">
        <v>176086</v>
      </c>
      <c r="K109" s="5">
        <v>101574</v>
      </c>
      <c r="L109" s="5">
        <v>545</v>
      </c>
      <c r="M109" s="5">
        <v>3427</v>
      </c>
      <c r="N109" s="5">
        <v>90687</v>
      </c>
      <c r="O109" s="5">
        <v>61461</v>
      </c>
      <c r="P109" s="5">
        <v>5152</v>
      </c>
      <c r="Q109" s="5">
        <v>1024</v>
      </c>
      <c r="R109" s="5">
        <v>22196</v>
      </c>
      <c r="S109" s="5">
        <v>0</v>
      </c>
      <c r="T109" s="5">
        <v>5</v>
      </c>
      <c r="U109" s="5">
        <v>849</v>
      </c>
      <c r="V109" s="5">
        <v>239351</v>
      </c>
      <c r="W109" s="5">
        <v>210744</v>
      </c>
      <c r="X109" s="5">
        <v>2754</v>
      </c>
      <c r="Y109" s="5">
        <v>1850</v>
      </c>
      <c r="Z109" s="5">
        <v>956</v>
      </c>
      <c r="AA109" s="5">
        <v>23048</v>
      </c>
      <c r="AB109" s="5">
        <v>0</v>
      </c>
      <c r="AC109" s="5">
        <v>0</v>
      </c>
      <c r="AD109" s="5">
        <v>518995</v>
      </c>
      <c r="AE109" s="5">
        <v>318314</v>
      </c>
      <c r="AF109" s="5">
        <v>8325</v>
      </c>
      <c r="AG109" s="5">
        <v>8330</v>
      </c>
      <c r="AH109" s="5">
        <v>56404</v>
      </c>
      <c r="AI109" s="5">
        <v>127612</v>
      </c>
      <c r="AJ109" s="5">
        <v>10</v>
      </c>
      <c r="AK109" s="5">
        <v>65862</v>
      </c>
      <c r="AL109" s="5">
        <v>25194</v>
      </c>
      <c r="AM109" s="5">
        <v>0</v>
      </c>
      <c r="AN109" s="5">
        <v>36818</v>
      </c>
      <c r="AO109" s="5">
        <v>3850</v>
      </c>
      <c r="AP109" s="5">
        <v>0</v>
      </c>
      <c r="AQ109" s="5">
        <v>0</v>
      </c>
      <c r="AR109" s="5">
        <v>0</v>
      </c>
      <c r="AS109" s="5">
        <v>0</v>
      </c>
    </row>
    <row r="110" spans="1:45">
      <c r="A110" s="5">
        <v>1397</v>
      </c>
      <c r="B110" s="5">
        <v>4</v>
      </c>
      <c r="C110" s="5" t="s">
        <v>361</v>
      </c>
      <c r="D110" s="5" t="s">
        <v>362</v>
      </c>
      <c r="E110" s="5">
        <v>60116</v>
      </c>
      <c r="F110" s="5">
        <v>47747</v>
      </c>
      <c r="G110" s="5">
        <v>11033</v>
      </c>
      <c r="H110" s="5">
        <v>182</v>
      </c>
      <c r="I110" s="5">
        <v>698</v>
      </c>
      <c r="J110" s="5">
        <v>0</v>
      </c>
      <c r="K110" s="5">
        <v>0</v>
      </c>
      <c r="L110" s="5">
        <v>106</v>
      </c>
      <c r="M110" s="5">
        <v>350</v>
      </c>
      <c r="N110" s="5">
        <v>200</v>
      </c>
      <c r="O110" s="5">
        <v>200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45010</v>
      </c>
      <c r="W110" s="5">
        <v>45010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2291</v>
      </c>
      <c r="AE110" s="5">
        <v>1994</v>
      </c>
      <c r="AF110" s="5">
        <v>0</v>
      </c>
      <c r="AG110" s="5">
        <v>0</v>
      </c>
      <c r="AH110" s="5">
        <v>27</v>
      </c>
      <c r="AI110" s="5">
        <v>270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</row>
    <row r="111" spans="1:45">
      <c r="A111" s="5">
        <v>1397</v>
      </c>
      <c r="B111" s="5">
        <v>4</v>
      </c>
      <c r="C111" s="5" t="s">
        <v>363</v>
      </c>
      <c r="D111" s="5" t="s">
        <v>364</v>
      </c>
      <c r="E111" s="5">
        <v>187893</v>
      </c>
      <c r="F111" s="5">
        <v>98853</v>
      </c>
      <c r="G111" s="5">
        <v>9320</v>
      </c>
      <c r="H111" s="5">
        <v>2642</v>
      </c>
      <c r="I111" s="5">
        <v>24309</v>
      </c>
      <c r="J111" s="5">
        <v>18273</v>
      </c>
      <c r="K111" s="5">
        <v>33350</v>
      </c>
      <c r="L111" s="5">
        <v>444</v>
      </c>
      <c r="M111" s="5">
        <v>702</v>
      </c>
      <c r="N111" s="5">
        <v>7689</v>
      </c>
      <c r="O111" s="5">
        <v>6277</v>
      </c>
      <c r="P111" s="5">
        <v>970</v>
      </c>
      <c r="Q111" s="5">
        <v>354</v>
      </c>
      <c r="R111" s="5">
        <v>0</v>
      </c>
      <c r="S111" s="5">
        <v>0</v>
      </c>
      <c r="T111" s="5">
        <v>19</v>
      </c>
      <c r="U111" s="5">
        <v>69</v>
      </c>
      <c r="V111" s="5">
        <v>50333</v>
      </c>
      <c r="W111" s="5">
        <v>35417</v>
      </c>
      <c r="X111" s="5">
        <v>13320</v>
      </c>
      <c r="Y111" s="5">
        <v>35</v>
      </c>
      <c r="Z111" s="5">
        <v>1138</v>
      </c>
      <c r="AA111" s="5">
        <v>222</v>
      </c>
      <c r="AB111" s="5">
        <v>182</v>
      </c>
      <c r="AC111" s="5">
        <v>19</v>
      </c>
      <c r="AD111" s="5">
        <v>42441</v>
      </c>
      <c r="AE111" s="5">
        <v>33105</v>
      </c>
      <c r="AF111" s="5">
        <v>2596</v>
      </c>
      <c r="AG111" s="5">
        <v>1736</v>
      </c>
      <c r="AH111" s="5">
        <v>3113</v>
      </c>
      <c r="AI111" s="5">
        <v>1767</v>
      </c>
      <c r="AJ111" s="5">
        <v>123</v>
      </c>
      <c r="AK111" s="5">
        <v>21049</v>
      </c>
      <c r="AL111" s="5">
        <v>5329</v>
      </c>
      <c r="AM111" s="5">
        <v>250</v>
      </c>
      <c r="AN111" s="5">
        <v>0</v>
      </c>
      <c r="AO111" s="5">
        <v>12219</v>
      </c>
      <c r="AP111" s="5">
        <v>3251</v>
      </c>
      <c r="AQ111" s="5">
        <v>0</v>
      </c>
      <c r="AR111" s="5">
        <v>0</v>
      </c>
      <c r="AS111" s="5">
        <v>0</v>
      </c>
    </row>
    <row r="112" spans="1:45">
      <c r="A112" s="5">
        <v>1397</v>
      </c>
      <c r="B112" s="5">
        <v>4</v>
      </c>
      <c r="C112" s="5" t="s">
        <v>365</v>
      </c>
      <c r="D112" s="5" t="s">
        <v>366</v>
      </c>
      <c r="E112" s="5">
        <v>1305806</v>
      </c>
      <c r="F112" s="5">
        <v>1007879</v>
      </c>
      <c r="G112" s="5">
        <v>56509</v>
      </c>
      <c r="H112" s="5">
        <v>16323</v>
      </c>
      <c r="I112" s="5">
        <v>106045</v>
      </c>
      <c r="J112" s="5">
        <v>66045</v>
      </c>
      <c r="K112" s="5">
        <v>44163</v>
      </c>
      <c r="L112" s="5">
        <v>2748</v>
      </c>
      <c r="M112" s="5">
        <v>6096</v>
      </c>
      <c r="N112" s="5">
        <v>214086</v>
      </c>
      <c r="O112" s="5">
        <v>189811</v>
      </c>
      <c r="P112" s="5">
        <v>11144</v>
      </c>
      <c r="Q112" s="5">
        <v>733</v>
      </c>
      <c r="R112" s="5">
        <v>8758</v>
      </c>
      <c r="S112" s="5">
        <v>1027</v>
      </c>
      <c r="T112" s="5">
        <v>180</v>
      </c>
      <c r="U112" s="5">
        <v>2434</v>
      </c>
      <c r="V112" s="5">
        <v>333591</v>
      </c>
      <c r="W112" s="5">
        <v>280203</v>
      </c>
      <c r="X112" s="5">
        <v>7351</v>
      </c>
      <c r="Y112" s="5">
        <v>582</v>
      </c>
      <c r="Z112" s="5">
        <v>16162</v>
      </c>
      <c r="AA112" s="5">
        <v>29277</v>
      </c>
      <c r="AB112" s="5">
        <v>0</v>
      </c>
      <c r="AC112" s="5">
        <v>16</v>
      </c>
      <c r="AD112" s="5">
        <v>686761</v>
      </c>
      <c r="AE112" s="5">
        <v>467925</v>
      </c>
      <c r="AF112" s="5">
        <v>18682</v>
      </c>
      <c r="AG112" s="5">
        <v>2685</v>
      </c>
      <c r="AH112" s="5">
        <v>156954</v>
      </c>
      <c r="AI112" s="5">
        <v>40247</v>
      </c>
      <c r="AJ112" s="5">
        <v>267</v>
      </c>
      <c r="AK112" s="5">
        <v>59995</v>
      </c>
      <c r="AL112" s="5">
        <v>39221</v>
      </c>
      <c r="AM112" s="5">
        <v>877</v>
      </c>
      <c r="AN112" s="5">
        <v>138</v>
      </c>
      <c r="AO112" s="5">
        <v>6100</v>
      </c>
      <c r="AP112" s="5">
        <v>13660</v>
      </c>
      <c r="AQ112" s="5">
        <v>0</v>
      </c>
      <c r="AR112" s="5">
        <v>0</v>
      </c>
      <c r="AS112" s="5">
        <v>0</v>
      </c>
    </row>
    <row r="113" spans="1:45">
      <c r="A113" s="5">
        <v>1397</v>
      </c>
      <c r="B113" s="5">
        <v>4</v>
      </c>
      <c r="C113" s="5" t="s">
        <v>367</v>
      </c>
      <c r="D113" s="5" t="s">
        <v>368</v>
      </c>
      <c r="E113" s="5">
        <v>433034</v>
      </c>
      <c r="F113" s="5">
        <v>303206</v>
      </c>
      <c r="G113" s="5">
        <v>66007</v>
      </c>
      <c r="H113" s="5">
        <v>4218</v>
      </c>
      <c r="I113" s="5">
        <v>5114</v>
      </c>
      <c r="J113" s="5">
        <v>27881</v>
      </c>
      <c r="K113" s="5">
        <v>24709</v>
      </c>
      <c r="L113" s="5">
        <v>189</v>
      </c>
      <c r="M113" s="5">
        <v>1710</v>
      </c>
      <c r="N113" s="5">
        <v>37814</v>
      </c>
      <c r="O113" s="5">
        <v>23042</v>
      </c>
      <c r="P113" s="5">
        <v>5490</v>
      </c>
      <c r="Q113" s="5">
        <v>182</v>
      </c>
      <c r="R113" s="5">
        <v>0</v>
      </c>
      <c r="S113" s="5">
        <v>8415</v>
      </c>
      <c r="T113" s="5">
        <v>0</v>
      </c>
      <c r="U113" s="5">
        <v>686</v>
      </c>
      <c r="V113" s="5">
        <v>129367</v>
      </c>
      <c r="W113" s="5">
        <v>94458</v>
      </c>
      <c r="X113" s="5">
        <v>2476</v>
      </c>
      <c r="Y113" s="5">
        <v>342</v>
      </c>
      <c r="Z113" s="5">
        <v>4</v>
      </c>
      <c r="AA113" s="5">
        <v>32088</v>
      </c>
      <c r="AB113" s="5">
        <v>0</v>
      </c>
      <c r="AC113" s="5">
        <v>0</v>
      </c>
      <c r="AD113" s="5">
        <v>364139</v>
      </c>
      <c r="AE113" s="5">
        <v>204795</v>
      </c>
      <c r="AF113" s="5">
        <v>97471</v>
      </c>
      <c r="AG113" s="5">
        <v>949</v>
      </c>
      <c r="AH113" s="5">
        <v>19361</v>
      </c>
      <c r="AI113" s="5">
        <v>41038</v>
      </c>
      <c r="AJ113" s="5">
        <v>525</v>
      </c>
      <c r="AK113" s="5">
        <v>4940</v>
      </c>
      <c r="AL113" s="5">
        <v>3295</v>
      </c>
      <c r="AM113" s="5">
        <v>0</v>
      </c>
      <c r="AN113" s="5">
        <v>0</v>
      </c>
      <c r="AO113" s="5">
        <v>1645</v>
      </c>
      <c r="AP113" s="5">
        <v>0</v>
      </c>
      <c r="AQ113" s="5">
        <v>0</v>
      </c>
      <c r="AR113" s="5">
        <v>0</v>
      </c>
      <c r="AS113" s="5">
        <v>0</v>
      </c>
    </row>
    <row r="114" spans="1:45">
      <c r="A114" s="5">
        <v>1397</v>
      </c>
      <c r="B114" s="5">
        <v>4</v>
      </c>
      <c r="C114" s="5" t="s">
        <v>369</v>
      </c>
      <c r="D114" s="5" t="s">
        <v>370</v>
      </c>
      <c r="E114" s="5">
        <v>617867</v>
      </c>
      <c r="F114" s="5">
        <v>266920</v>
      </c>
      <c r="G114" s="5">
        <v>56799</v>
      </c>
      <c r="H114" s="5">
        <v>18855</v>
      </c>
      <c r="I114" s="5">
        <v>10232</v>
      </c>
      <c r="J114" s="5">
        <v>164403</v>
      </c>
      <c r="K114" s="5">
        <v>96250</v>
      </c>
      <c r="L114" s="5">
        <v>1691</v>
      </c>
      <c r="M114" s="5">
        <v>2716</v>
      </c>
      <c r="N114" s="5">
        <v>70919</v>
      </c>
      <c r="O114" s="5">
        <v>61615</v>
      </c>
      <c r="P114" s="5">
        <v>4905</v>
      </c>
      <c r="Q114" s="5">
        <v>1543</v>
      </c>
      <c r="R114" s="5">
        <v>522</v>
      </c>
      <c r="S114" s="5">
        <v>379</v>
      </c>
      <c r="T114" s="5">
        <v>338</v>
      </c>
      <c r="U114" s="5">
        <v>1618</v>
      </c>
      <c r="V114" s="5">
        <v>231717</v>
      </c>
      <c r="W114" s="5">
        <v>220406</v>
      </c>
      <c r="X114" s="5">
        <v>5532</v>
      </c>
      <c r="Y114" s="5">
        <v>32</v>
      </c>
      <c r="Z114" s="5">
        <v>4282</v>
      </c>
      <c r="AA114" s="5">
        <v>1449</v>
      </c>
      <c r="AB114" s="5">
        <v>0</v>
      </c>
      <c r="AC114" s="5">
        <v>16</v>
      </c>
      <c r="AD114" s="5">
        <v>260066</v>
      </c>
      <c r="AE114" s="5">
        <v>179187</v>
      </c>
      <c r="AF114" s="5">
        <v>11367</v>
      </c>
      <c r="AG114" s="5">
        <v>2612</v>
      </c>
      <c r="AH114" s="5">
        <v>39990</v>
      </c>
      <c r="AI114" s="5">
        <v>26275</v>
      </c>
      <c r="AJ114" s="5">
        <v>636</v>
      </c>
      <c r="AK114" s="5">
        <v>69210</v>
      </c>
      <c r="AL114" s="5">
        <v>67645</v>
      </c>
      <c r="AM114" s="5">
        <v>0</v>
      </c>
      <c r="AN114" s="5">
        <v>0</v>
      </c>
      <c r="AO114" s="5">
        <v>1565</v>
      </c>
      <c r="AP114" s="5">
        <v>0</v>
      </c>
      <c r="AQ114" s="5">
        <v>0</v>
      </c>
      <c r="AR114" s="5">
        <v>0</v>
      </c>
      <c r="AS114" s="5">
        <v>0</v>
      </c>
    </row>
    <row r="115" spans="1:45">
      <c r="A115" s="5">
        <v>1397</v>
      </c>
      <c r="B115" s="5">
        <v>2</v>
      </c>
      <c r="C115" s="5" t="s">
        <v>371</v>
      </c>
      <c r="D115" s="5" t="s">
        <v>372</v>
      </c>
      <c r="E115" s="5">
        <v>989296</v>
      </c>
      <c r="F115" s="5">
        <v>542724</v>
      </c>
      <c r="G115" s="5">
        <v>41798</v>
      </c>
      <c r="H115" s="5">
        <v>23374</v>
      </c>
      <c r="I115" s="5">
        <v>28317</v>
      </c>
      <c r="J115" s="5">
        <v>241060</v>
      </c>
      <c r="K115" s="5">
        <v>100229</v>
      </c>
      <c r="L115" s="5">
        <v>3444</v>
      </c>
      <c r="M115" s="5">
        <v>8349</v>
      </c>
      <c r="N115" s="5">
        <v>180623</v>
      </c>
      <c r="O115" s="5">
        <v>161329</v>
      </c>
      <c r="P115" s="5">
        <v>8732</v>
      </c>
      <c r="Q115" s="5">
        <v>2117</v>
      </c>
      <c r="R115" s="5">
        <v>2270</v>
      </c>
      <c r="S115" s="5">
        <v>5063</v>
      </c>
      <c r="T115" s="5">
        <v>84</v>
      </c>
      <c r="U115" s="5">
        <v>1027</v>
      </c>
      <c r="V115" s="5">
        <v>175246</v>
      </c>
      <c r="W115" s="5">
        <v>153377</v>
      </c>
      <c r="X115" s="5">
        <v>2419</v>
      </c>
      <c r="Y115" s="5">
        <v>83</v>
      </c>
      <c r="Z115" s="5">
        <v>425</v>
      </c>
      <c r="AA115" s="5">
        <v>18899</v>
      </c>
      <c r="AB115" s="5">
        <v>11</v>
      </c>
      <c r="AC115" s="5">
        <v>30</v>
      </c>
      <c r="AD115" s="5">
        <v>155045</v>
      </c>
      <c r="AE115" s="5">
        <v>109219</v>
      </c>
      <c r="AF115" s="5">
        <v>14375</v>
      </c>
      <c r="AG115" s="5">
        <v>1948</v>
      </c>
      <c r="AH115" s="5">
        <v>12872</v>
      </c>
      <c r="AI115" s="5">
        <v>16470</v>
      </c>
      <c r="AJ115" s="5">
        <v>160</v>
      </c>
      <c r="AK115" s="5">
        <v>19291</v>
      </c>
      <c r="AL115" s="5">
        <v>7021</v>
      </c>
      <c r="AM115" s="5">
        <v>0</v>
      </c>
      <c r="AN115" s="5">
        <v>499</v>
      </c>
      <c r="AO115" s="5">
        <v>8345</v>
      </c>
      <c r="AP115" s="5">
        <v>3426</v>
      </c>
      <c r="AQ115" s="5">
        <v>0</v>
      </c>
      <c r="AR115" s="5">
        <v>0</v>
      </c>
      <c r="AS115" s="5">
        <v>0</v>
      </c>
    </row>
    <row r="116" spans="1:45">
      <c r="A116" s="5">
        <v>1397</v>
      </c>
      <c r="B116" s="5">
        <v>3</v>
      </c>
      <c r="C116" s="5" t="s">
        <v>373</v>
      </c>
      <c r="D116" s="5" t="s">
        <v>374</v>
      </c>
      <c r="E116" s="5">
        <v>347813</v>
      </c>
      <c r="F116" s="5">
        <v>182552</v>
      </c>
      <c r="G116" s="5">
        <v>15988</v>
      </c>
      <c r="H116" s="5">
        <v>10663</v>
      </c>
      <c r="I116" s="5">
        <v>12088</v>
      </c>
      <c r="J116" s="5">
        <v>63538</v>
      </c>
      <c r="K116" s="5">
        <v>56140</v>
      </c>
      <c r="L116" s="5">
        <v>2500</v>
      </c>
      <c r="M116" s="5">
        <v>4345</v>
      </c>
      <c r="N116" s="5">
        <v>103311</v>
      </c>
      <c r="O116" s="5">
        <v>88429</v>
      </c>
      <c r="P116" s="5">
        <v>6043</v>
      </c>
      <c r="Q116" s="5">
        <v>1079</v>
      </c>
      <c r="R116" s="5">
        <v>2263</v>
      </c>
      <c r="S116" s="5">
        <v>5063</v>
      </c>
      <c r="T116" s="5">
        <v>84</v>
      </c>
      <c r="U116" s="5">
        <v>351</v>
      </c>
      <c r="V116" s="5">
        <v>69005</v>
      </c>
      <c r="W116" s="5">
        <v>48816</v>
      </c>
      <c r="X116" s="5">
        <v>860</v>
      </c>
      <c r="Y116" s="5">
        <v>57</v>
      </c>
      <c r="Z116" s="5">
        <v>364</v>
      </c>
      <c r="AA116" s="5">
        <v>18899</v>
      </c>
      <c r="AB116" s="5">
        <v>0</v>
      </c>
      <c r="AC116" s="5">
        <v>9</v>
      </c>
      <c r="AD116" s="5">
        <v>59713</v>
      </c>
      <c r="AE116" s="5">
        <v>52345</v>
      </c>
      <c r="AF116" s="5">
        <v>1963</v>
      </c>
      <c r="AG116" s="5">
        <v>96</v>
      </c>
      <c r="AH116" s="5">
        <v>546</v>
      </c>
      <c r="AI116" s="5">
        <v>4713</v>
      </c>
      <c r="AJ116" s="5">
        <v>49</v>
      </c>
      <c r="AK116" s="5">
        <v>786</v>
      </c>
      <c r="AL116" s="5">
        <v>0</v>
      </c>
      <c r="AM116" s="5">
        <v>0</v>
      </c>
      <c r="AN116" s="5">
        <v>0</v>
      </c>
      <c r="AO116" s="5">
        <v>786</v>
      </c>
      <c r="AP116" s="5">
        <v>0</v>
      </c>
      <c r="AQ116" s="5">
        <v>0</v>
      </c>
      <c r="AR116" s="5">
        <v>0</v>
      </c>
      <c r="AS116" s="5">
        <v>0</v>
      </c>
    </row>
    <row r="117" spans="1:45">
      <c r="A117" s="5">
        <v>1397</v>
      </c>
      <c r="B117" s="5">
        <v>4</v>
      </c>
      <c r="C117" s="5" t="s">
        <v>375</v>
      </c>
      <c r="D117" s="5" t="s">
        <v>374</v>
      </c>
      <c r="E117" s="5">
        <v>347813</v>
      </c>
      <c r="F117" s="5">
        <v>182552</v>
      </c>
      <c r="G117" s="5">
        <v>15988</v>
      </c>
      <c r="H117" s="5">
        <v>10663</v>
      </c>
      <c r="I117" s="5">
        <v>12088</v>
      </c>
      <c r="J117" s="5">
        <v>63538</v>
      </c>
      <c r="K117" s="5">
        <v>56140</v>
      </c>
      <c r="L117" s="5">
        <v>2500</v>
      </c>
      <c r="M117" s="5">
        <v>4345</v>
      </c>
      <c r="N117" s="5">
        <v>103311</v>
      </c>
      <c r="O117" s="5">
        <v>88429</v>
      </c>
      <c r="P117" s="5">
        <v>6043</v>
      </c>
      <c r="Q117" s="5">
        <v>1079</v>
      </c>
      <c r="R117" s="5">
        <v>2263</v>
      </c>
      <c r="S117" s="5">
        <v>5063</v>
      </c>
      <c r="T117" s="5">
        <v>84</v>
      </c>
      <c r="U117" s="5">
        <v>351</v>
      </c>
      <c r="V117" s="5">
        <v>69005</v>
      </c>
      <c r="W117" s="5">
        <v>48816</v>
      </c>
      <c r="X117" s="5">
        <v>860</v>
      </c>
      <c r="Y117" s="5">
        <v>57</v>
      </c>
      <c r="Z117" s="5">
        <v>364</v>
      </c>
      <c r="AA117" s="5">
        <v>18899</v>
      </c>
      <c r="AB117" s="5">
        <v>0</v>
      </c>
      <c r="AC117" s="5">
        <v>9</v>
      </c>
      <c r="AD117" s="5">
        <v>59713</v>
      </c>
      <c r="AE117" s="5">
        <v>52345</v>
      </c>
      <c r="AF117" s="5">
        <v>1963</v>
      </c>
      <c r="AG117" s="5">
        <v>96</v>
      </c>
      <c r="AH117" s="5">
        <v>546</v>
      </c>
      <c r="AI117" s="5">
        <v>4713</v>
      </c>
      <c r="AJ117" s="5">
        <v>49</v>
      </c>
      <c r="AK117" s="5">
        <v>786</v>
      </c>
      <c r="AL117" s="5">
        <v>0</v>
      </c>
      <c r="AM117" s="5">
        <v>0</v>
      </c>
      <c r="AN117" s="5">
        <v>0</v>
      </c>
      <c r="AO117" s="5">
        <v>786</v>
      </c>
      <c r="AP117" s="5">
        <v>0</v>
      </c>
      <c r="AQ117" s="5">
        <v>0</v>
      </c>
      <c r="AR117" s="5">
        <v>0</v>
      </c>
      <c r="AS117" s="5">
        <v>0</v>
      </c>
    </row>
    <row r="118" spans="1:45">
      <c r="A118" s="5">
        <v>1397</v>
      </c>
      <c r="B118" s="5">
        <v>3</v>
      </c>
      <c r="C118" s="5" t="s">
        <v>376</v>
      </c>
      <c r="D118" s="5" t="s">
        <v>377</v>
      </c>
      <c r="E118" s="5">
        <v>438145</v>
      </c>
      <c r="F118" s="5">
        <v>242237</v>
      </c>
      <c r="G118" s="5">
        <v>11667</v>
      </c>
      <c r="H118" s="5">
        <v>9929</v>
      </c>
      <c r="I118" s="5">
        <v>15209</v>
      </c>
      <c r="J118" s="5">
        <v>138150</v>
      </c>
      <c r="K118" s="5">
        <v>19527</v>
      </c>
      <c r="L118" s="5">
        <v>138</v>
      </c>
      <c r="M118" s="5">
        <v>1287</v>
      </c>
      <c r="N118" s="5">
        <v>61406</v>
      </c>
      <c r="O118" s="5">
        <v>58794</v>
      </c>
      <c r="P118" s="5">
        <v>1443</v>
      </c>
      <c r="Q118" s="5">
        <v>887</v>
      </c>
      <c r="R118" s="5">
        <v>7</v>
      </c>
      <c r="S118" s="5">
        <v>0</v>
      </c>
      <c r="T118" s="5">
        <v>0</v>
      </c>
      <c r="U118" s="5">
        <v>274</v>
      </c>
      <c r="V118" s="5">
        <v>84191</v>
      </c>
      <c r="W118" s="5">
        <v>82934</v>
      </c>
      <c r="X118" s="5">
        <v>1234</v>
      </c>
      <c r="Y118" s="5">
        <v>6</v>
      </c>
      <c r="Z118" s="5">
        <v>12</v>
      </c>
      <c r="AA118" s="5">
        <v>0</v>
      </c>
      <c r="AB118" s="5">
        <v>0</v>
      </c>
      <c r="AC118" s="5">
        <v>5</v>
      </c>
      <c r="AD118" s="5">
        <v>66919</v>
      </c>
      <c r="AE118" s="5">
        <v>37080</v>
      </c>
      <c r="AF118" s="5">
        <v>11831</v>
      </c>
      <c r="AG118" s="5">
        <v>1827</v>
      </c>
      <c r="AH118" s="5">
        <v>12073</v>
      </c>
      <c r="AI118" s="5">
        <v>4096</v>
      </c>
      <c r="AJ118" s="5">
        <v>12</v>
      </c>
      <c r="AK118" s="5">
        <v>13145</v>
      </c>
      <c r="AL118" s="5">
        <v>4882</v>
      </c>
      <c r="AM118" s="5">
        <v>0</v>
      </c>
      <c r="AN118" s="5">
        <v>56</v>
      </c>
      <c r="AO118" s="5">
        <v>6145</v>
      </c>
      <c r="AP118" s="5">
        <v>2062</v>
      </c>
      <c r="AQ118" s="5">
        <v>0</v>
      </c>
      <c r="AR118" s="5">
        <v>0</v>
      </c>
      <c r="AS118" s="5">
        <v>0</v>
      </c>
    </row>
    <row r="119" spans="1:45">
      <c r="A119" s="5">
        <v>1397</v>
      </c>
      <c r="B119" s="5">
        <v>4</v>
      </c>
      <c r="C119" s="5" t="s">
        <v>378</v>
      </c>
      <c r="D119" s="5" t="s">
        <v>377</v>
      </c>
      <c r="E119" s="5">
        <v>438145</v>
      </c>
      <c r="F119" s="5">
        <v>242237</v>
      </c>
      <c r="G119" s="5">
        <v>11667</v>
      </c>
      <c r="H119" s="5">
        <v>9929</v>
      </c>
      <c r="I119" s="5">
        <v>15209</v>
      </c>
      <c r="J119" s="5">
        <v>138150</v>
      </c>
      <c r="K119" s="5">
        <v>19527</v>
      </c>
      <c r="L119" s="5">
        <v>138</v>
      </c>
      <c r="M119" s="5">
        <v>1287</v>
      </c>
      <c r="N119" s="5">
        <v>61406</v>
      </c>
      <c r="O119" s="5">
        <v>58794</v>
      </c>
      <c r="P119" s="5">
        <v>1443</v>
      </c>
      <c r="Q119" s="5">
        <v>887</v>
      </c>
      <c r="R119" s="5">
        <v>7</v>
      </c>
      <c r="S119" s="5">
        <v>0</v>
      </c>
      <c r="T119" s="5">
        <v>0</v>
      </c>
      <c r="U119" s="5">
        <v>274</v>
      </c>
      <c r="V119" s="5">
        <v>84191</v>
      </c>
      <c r="W119" s="5">
        <v>82934</v>
      </c>
      <c r="X119" s="5">
        <v>1234</v>
      </c>
      <c r="Y119" s="5">
        <v>6</v>
      </c>
      <c r="Z119" s="5">
        <v>12</v>
      </c>
      <c r="AA119" s="5">
        <v>0</v>
      </c>
      <c r="AB119" s="5">
        <v>0</v>
      </c>
      <c r="AC119" s="5">
        <v>5</v>
      </c>
      <c r="AD119" s="5">
        <v>66919</v>
      </c>
      <c r="AE119" s="5">
        <v>37080</v>
      </c>
      <c r="AF119" s="5">
        <v>11831</v>
      </c>
      <c r="AG119" s="5">
        <v>1827</v>
      </c>
      <c r="AH119" s="5">
        <v>12073</v>
      </c>
      <c r="AI119" s="5">
        <v>4096</v>
      </c>
      <c r="AJ119" s="5">
        <v>12</v>
      </c>
      <c r="AK119" s="5">
        <v>13145</v>
      </c>
      <c r="AL119" s="5">
        <v>4882</v>
      </c>
      <c r="AM119" s="5">
        <v>0</v>
      </c>
      <c r="AN119" s="5">
        <v>56</v>
      </c>
      <c r="AO119" s="5">
        <v>6145</v>
      </c>
      <c r="AP119" s="5">
        <v>2062</v>
      </c>
      <c r="AQ119" s="5">
        <v>0</v>
      </c>
      <c r="AR119" s="5">
        <v>0</v>
      </c>
      <c r="AS119" s="5">
        <v>0</v>
      </c>
    </row>
    <row r="120" spans="1:45">
      <c r="A120" s="5">
        <v>1397</v>
      </c>
      <c r="B120" s="5">
        <v>3</v>
      </c>
      <c r="C120" s="5" t="s">
        <v>379</v>
      </c>
      <c r="D120" s="5" t="s">
        <v>380</v>
      </c>
      <c r="E120" s="5">
        <v>203338</v>
      </c>
      <c r="F120" s="5">
        <v>117935</v>
      </c>
      <c r="G120" s="5">
        <v>14143</v>
      </c>
      <c r="H120" s="5">
        <v>2782</v>
      </c>
      <c r="I120" s="5">
        <v>1020</v>
      </c>
      <c r="J120" s="5">
        <v>39372</v>
      </c>
      <c r="K120" s="5">
        <v>24562</v>
      </c>
      <c r="L120" s="5">
        <v>806</v>
      </c>
      <c r="M120" s="5">
        <v>2718</v>
      </c>
      <c r="N120" s="5">
        <v>15906</v>
      </c>
      <c r="O120" s="5">
        <v>14106</v>
      </c>
      <c r="P120" s="5">
        <v>1246</v>
      </c>
      <c r="Q120" s="5">
        <v>152</v>
      </c>
      <c r="R120" s="5">
        <v>0</v>
      </c>
      <c r="S120" s="5">
        <v>0</v>
      </c>
      <c r="T120" s="5">
        <v>0</v>
      </c>
      <c r="U120" s="5">
        <v>402</v>
      </c>
      <c r="V120" s="5">
        <v>22050</v>
      </c>
      <c r="W120" s="5">
        <v>21627</v>
      </c>
      <c r="X120" s="5">
        <v>325</v>
      </c>
      <c r="Y120" s="5">
        <v>20</v>
      </c>
      <c r="Z120" s="5">
        <v>50</v>
      </c>
      <c r="AA120" s="5">
        <v>0</v>
      </c>
      <c r="AB120" s="5">
        <v>11</v>
      </c>
      <c r="AC120" s="5">
        <v>17</v>
      </c>
      <c r="AD120" s="5">
        <v>28413</v>
      </c>
      <c r="AE120" s="5">
        <v>19794</v>
      </c>
      <c r="AF120" s="5">
        <v>581</v>
      </c>
      <c r="AG120" s="5">
        <v>25</v>
      </c>
      <c r="AH120" s="5">
        <v>253</v>
      </c>
      <c r="AI120" s="5">
        <v>7661</v>
      </c>
      <c r="AJ120" s="5">
        <v>99</v>
      </c>
      <c r="AK120" s="5">
        <v>5360</v>
      </c>
      <c r="AL120" s="5">
        <v>2139</v>
      </c>
      <c r="AM120" s="5">
        <v>0</v>
      </c>
      <c r="AN120" s="5">
        <v>443</v>
      </c>
      <c r="AO120" s="5">
        <v>1414</v>
      </c>
      <c r="AP120" s="5">
        <v>1364</v>
      </c>
      <c r="AQ120" s="5">
        <v>0</v>
      </c>
      <c r="AR120" s="5">
        <v>0</v>
      </c>
      <c r="AS120" s="5">
        <v>0</v>
      </c>
    </row>
    <row r="121" spans="1:45">
      <c r="A121" s="5">
        <v>1397</v>
      </c>
      <c r="B121" s="5">
        <v>4</v>
      </c>
      <c r="C121" s="5" t="s">
        <v>381</v>
      </c>
      <c r="D121" s="5" t="s">
        <v>382</v>
      </c>
      <c r="E121" s="5">
        <v>174532</v>
      </c>
      <c r="F121" s="5">
        <v>94049</v>
      </c>
      <c r="G121" s="5">
        <v>11764</v>
      </c>
      <c r="H121" s="5">
        <v>2151</v>
      </c>
      <c r="I121" s="5">
        <v>1020</v>
      </c>
      <c r="J121" s="5">
        <v>39372</v>
      </c>
      <c r="K121" s="5">
        <v>24562</v>
      </c>
      <c r="L121" s="5">
        <v>799</v>
      </c>
      <c r="M121" s="5">
        <v>815</v>
      </c>
      <c r="N121" s="5">
        <v>14581</v>
      </c>
      <c r="O121" s="5">
        <v>13879</v>
      </c>
      <c r="P121" s="5">
        <v>149</v>
      </c>
      <c r="Q121" s="5">
        <v>152</v>
      </c>
      <c r="R121" s="5">
        <v>0</v>
      </c>
      <c r="S121" s="5">
        <v>0</v>
      </c>
      <c r="T121" s="5">
        <v>0</v>
      </c>
      <c r="U121" s="5">
        <v>402</v>
      </c>
      <c r="V121" s="5">
        <v>19768</v>
      </c>
      <c r="W121" s="5">
        <v>19346</v>
      </c>
      <c r="X121" s="5">
        <v>325</v>
      </c>
      <c r="Y121" s="5">
        <v>20</v>
      </c>
      <c r="Z121" s="5">
        <v>50</v>
      </c>
      <c r="AA121" s="5">
        <v>0</v>
      </c>
      <c r="AB121" s="5">
        <v>11</v>
      </c>
      <c r="AC121" s="5">
        <v>17</v>
      </c>
      <c r="AD121" s="5">
        <v>26240</v>
      </c>
      <c r="AE121" s="5">
        <v>17866</v>
      </c>
      <c r="AF121" s="5">
        <v>581</v>
      </c>
      <c r="AG121" s="5">
        <v>25</v>
      </c>
      <c r="AH121" s="5">
        <v>78</v>
      </c>
      <c r="AI121" s="5">
        <v>7661</v>
      </c>
      <c r="AJ121" s="5">
        <v>29</v>
      </c>
      <c r="AK121" s="5">
        <v>5360</v>
      </c>
      <c r="AL121" s="5">
        <v>2139</v>
      </c>
      <c r="AM121" s="5">
        <v>0</v>
      </c>
      <c r="AN121" s="5">
        <v>443</v>
      </c>
      <c r="AO121" s="5">
        <v>1414</v>
      </c>
      <c r="AP121" s="5">
        <v>1364</v>
      </c>
      <c r="AQ121" s="5">
        <v>0</v>
      </c>
      <c r="AR121" s="5">
        <v>0</v>
      </c>
      <c r="AS121" s="5">
        <v>0</v>
      </c>
    </row>
    <row r="122" spans="1:45">
      <c r="A122" s="5">
        <v>1397</v>
      </c>
      <c r="B122" s="5">
        <v>4</v>
      </c>
      <c r="C122" s="5" t="s">
        <v>383</v>
      </c>
      <c r="D122" s="5" t="s">
        <v>384</v>
      </c>
      <c r="E122" s="5">
        <v>28806</v>
      </c>
      <c r="F122" s="5">
        <v>23885</v>
      </c>
      <c r="G122" s="5">
        <v>2380</v>
      </c>
      <c r="H122" s="5">
        <v>631</v>
      </c>
      <c r="I122" s="5">
        <v>0</v>
      </c>
      <c r="J122" s="5">
        <v>0</v>
      </c>
      <c r="K122" s="5">
        <v>0</v>
      </c>
      <c r="L122" s="5">
        <v>7</v>
      </c>
      <c r="M122" s="5">
        <v>1903</v>
      </c>
      <c r="N122" s="5">
        <v>1324</v>
      </c>
      <c r="O122" s="5">
        <v>227</v>
      </c>
      <c r="P122" s="5">
        <v>1098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2281</v>
      </c>
      <c r="W122" s="5">
        <v>2281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2173</v>
      </c>
      <c r="AE122" s="5">
        <v>1928</v>
      </c>
      <c r="AF122" s="5">
        <v>0</v>
      </c>
      <c r="AG122" s="5">
        <v>0</v>
      </c>
      <c r="AH122" s="5">
        <v>175</v>
      </c>
      <c r="AI122" s="5">
        <v>0</v>
      </c>
      <c r="AJ122" s="5">
        <v>70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</row>
    <row r="123" spans="1:45">
      <c r="A123" s="5">
        <v>1397</v>
      </c>
      <c r="B123" s="5">
        <v>2</v>
      </c>
      <c r="C123" s="5" t="s">
        <v>385</v>
      </c>
      <c r="D123" s="5" t="s">
        <v>386</v>
      </c>
      <c r="E123" s="5">
        <v>2181630</v>
      </c>
      <c r="F123" s="5">
        <v>1110480</v>
      </c>
      <c r="G123" s="5">
        <v>186593</v>
      </c>
      <c r="H123" s="5">
        <v>32701</v>
      </c>
      <c r="I123" s="5">
        <v>38644</v>
      </c>
      <c r="J123" s="5">
        <v>342543</v>
      </c>
      <c r="K123" s="5">
        <v>449544</v>
      </c>
      <c r="L123" s="5">
        <v>5837</v>
      </c>
      <c r="M123" s="5">
        <v>15287</v>
      </c>
      <c r="N123" s="5">
        <v>500804</v>
      </c>
      <c r="O123" s="5">
        <v>453970</v>
      </c>
      <c r="P123" s="5">
        <v>27935</v>
      </c>
      <c r="Q123" s="5">
        <v>1412</v>
      </c>
      <c r="R123" s="5">
        <v>1056</v>
      </c>
      <c r="S123" s="5">
        <v>14108</v>
      </c>
      <c r="T123" s="5">
        <v>519</v>
      </c>
      <c r="U123" s="5">
        <v>1802</v>
      </c>
      <c r="V123" s="5">
        <v>182265</v>
      </c>
      <c r="W123" s="5">
        <v>163369</v>
      </c>
      <c r="X123" s="5">
        <v>10202</v>
      </c>
      <c r="Y123" s="5">
        <v>1198</v>
      </c>
      <c r="Z123" s="5">
        <v>1061</v>
      </c>
      <c r="AA123" s="5">
        <v>6116</v>
      </c>
      <c r="AB123" s="5">
        <v>197</v>
      </c>
      <c r="AC123" s="5">
        <v>122</v>
      </c>
      <c r="AD123" s="5">
        <v>126753</v>
      </c>
      <c r="AE123" s="5">
        <v>91030</v>
      </c>
      <c r="AF123" s="5">
        <v>6144</v>
      </c>
      <c r="AG123" s="5">
        <v>548</v>
      </c>
      <c r="AH123" s="5">
        <v>3662</v>
      </c>
      <c r="AI123" s="5">
        <v>24999</v>
      </c>
      <c r="AJ123" s="5">
        <v>369</v>
      </c>
      <c r="AK123" s="5">
        <v>130830</v>
      </c>
      <c r="AL123" s="5">
        <v>43412</v>
      </c>
      <c r="AM123" s="5">
        <v>4670</v>
      </c>
      <c r="AN123" s="5">
        <v>2760</v>
      </c>
      <c r="AO123" s="5">
        <v>5996</v>
      </c>
      <c r="AP123" s="5">
        <v>43325</v>
      </c>
      <c r="AQ123" s="5">
        <v>30667</v>
      </c>
      <c r="AR123" s="5">
        <v>0</v>
      </c>
      <c r="AS123" s="5">
        <v>0</v>
      </c>
    </row>
    <row r="124" spans="1:45">
      <c r="A124" s="5">
        <v>1397</v>
      </c>
      <c r="B124" s="5">
        <v>3</v>
      </c>
      <c r="C124" s="5" t="s">
        <v>387</v>
      </c>
      <c r="D124" s="5" t="s">
        <v>388</v>
      </c>
      <c r="E124" s="5">
        <v>352766</v>
      </c>
      <c r="F124" s="5">
        <v>140413</v>
      </c>
      <c r="G124" s="5">
        <v>43031</v>
      </c>
      <c r="H124" s="5">
        <v>14196</v>
      </c>
      <c r="I124" s="5">
        <v>16705</v>
      </c>
      <c r="J124" s="5">
        <v>70198</v>
      </c>
      <c r="K124" s="5">
        <v>58291</v>
      </c>
      <c r="L124" s="5">
        <v>3716</v>
      </c>
      <c r="M124" s="5">
        <v>6217</v>
      </c>
      <c r="N124" s="5">
        <v>49812</v>
      </c>
      <c r="O124" s="5">
        <v>40405</v>
      </c>
      <c r="P124" s="5">
        <v>6292</v>
      </c>
      <c r="Q124" s="5">
        <v>715</v>
      </c>
      <c r="R124" s="5">
        <v>1056</v>
      </c>
      <c r="S124" s="5">
        <v>0</v>
      </c>
      <c r="T124" s="5">
        <v>480</v>
      </c>
      <c r="U124" s="5">
        <v>864</v>
      </c>
      <c r="V124" s="5">
        <v>79005</v>
      </c>
      <c r="W124" s="5">
        <v>73063</v>
      </c>
      <c r="X124" s="5">
        <v>1789</v>
      </c>
      <c r="Y124" s="5">
        <v>12</v>
      </c>
      <c r="Z124" s="5">
        <v>986</v>
      </c>
      <c r="AA124" s="5">
        <v>3152</v>
      </c>
      <c r="AB124" s="5">
        <v>0</v>
      </c>
      <c r="AC124" s="5">
        <v>3</v>
      </c>
      <c r="AD124" s="5">
        <v>48340</v>
      </c>
      <c r="AE124" s="5">
        <v>34732</v>
      </c>
      <c r="AF124" s="5">
        <v>1731</v>
      </c>
      <c r="AG124" s="5">
        <v>122</v>
      </c>
      <c r="AH124" s="5">
        <v>1878</v>
      </c>
      <c r="AI124" s="5">
        <v>9835</v>
      </c>
      <c r="AJ124" s="5">
        <v>41</v>
      </c>
      <c r="AK124" s="5">
        <v>15374</v>
      </c>
      <c r="AL124" s="5">
        <v>8394</v>
      </c>
      <c r="AM124" s="5">
        <v>2565</v>
      </c>
      <c r="AN124" s="5">
        <v>2556</v>
      </c>
      <c r="AO124" s="5">
        <v>1637</v>
      </c>
      <c r="AP124" s="5">
        <v>223</v>
      </c>
      <c r="AQ124" s="5">
        <v>0</v>
      </c>
      <c r="AR124" s="5">
        <v>0</v>
      </c>
      <c r="AS124" s="5">
        <v>0</v>
      </c>
    </row>
    <row r="125" spans="1:45">
      <c r="A125" s="5">
        <v>1397</v>
      </c>
      <c r="B125" s="5">
        <v>4</v>
      </c>
      <c r="C125" s="5" t="s">
        <v>389</v>
      </c>
      <c r="D125" s="5" t="s">
        <v>390</v>
      </c>
      <c r="E125" s="5">
        <v>262696</v>
      </c>
      <c r="F125" s="5">
        <v>105101</v>
      </c>
      <c r="G125" s="5">
        <v>35483</v>
      </c>
      <c r="H125" s="5">
        <v>8235</v>
      </c>
      <c r="I125" s="5">
        <v>13105</v>
      </c>
      <c r="J125" s="5">
        <v>55621</v>
      </c>
      <c r="K125" s="5">
        <v>36531</v>
      </c>
      <c r="L125" s="5">
        <v>2950</v>
      </c>
      <c r="M125" s="5">
        <v>5669</v>
      </c>
      <c r="N125" s="5">
        <v>33827</v>
      </c>
      <c r="O125" s="5">
        <v>25542</v>
      </c>
      <c r="P125" s="5">
        <v>5535</v>
      </c>
      <c r="Q125" s="5">
        <v>397</v>
      </c>
      <c r="R125" s="5">
        <v>1056</v>
      </c>
      <c r="S125" s="5">
        <v>0</v>
      </c>
      <c r="T125" s="5">
        <v>480</v>
      </c>
      <c r="U125" s="5">
        <v>817</v>
      </c>
      <c r="V125" s="5">
        <v>36253</v>
      </c>
      <c r="W125" s="5">
        <v>32313</v>
      </c>
      <c r="X125" s="5">
        <v>1486</v>
      </c>
      <c r="Y125" s="5">
        <v>0</v>
      </c>
      <c r="Z125" s="5">
        <v>971</v>
      </c>
      <c r="AA125" s="5">
        <v>1482</v>
      </c>
      <c r="AB125" s="5">
        <v>0</v>
      </c>
      <c r="AC125" s="5">
        <v>0</v>
      </c>
      <c r="AD125" s="5">
        <v>37488</v>
      </c>
      <c r="AE125" s="5">
        <v>29619</v>
      </c>
      <c r="AF125" s="5">
        <v>1324</v>
      </c>
      <c r="AG125" s="5">
        <v>116</v>
      </c>
      <c r="AH125" s="5">
        <v>1121</v>
      </c>
      <c r="AI125" s="5">
        <v>5291</v>
      </c>
      <c r="AJ125" s="5">
        <v>15</v>
      </c>
      <c r="AK125" s="5">
        <v>7398</v>
      </c>
      <c r="AL125" s="5">
        <v>5791</v>
      </c>
      <c r="AM125" s="5">
        <v>0</v>
      </c>
      <c r="AN125" s="5">
        <v>67</v>
      </c>
      <c r="AO125" s="5">
        <v>1540</v>
      </c>
      <c r="AP125" s="5">
        <v>0</v>
      </c>
      <c r="AQ125" s="5">
        <v>0</v>
      </c>
      <c r="AR125" s="5">
        <v>0</v>
      </c>
      <c r="AS125" s="5">
        <v>0</v>
      </c>
    </row>
    <row r="126" spans="1:45">
      <c r="A126" s="5">
        <v>1397</v>
      </c>
      <c r="B126" s="5">
        <v>4</v>
      </c>
      <c r="C126" s="5" t="s">
        <v>391</v>
      </c>
      <c r="D126" s="5" t="s">
        <v>392</v>
      </c>
      <c r="E126" s="5">
        <v>68709</v>
      </c>
      <c r="F126" s="5">
        <v>35060</v>
      </c>
      <c r="G126" s="5">
        <v>7383</v>
      </c>
      <c r="H126" s="5">
        <v>5957</v>
      </c>
      <c r="I126" s="5">
        <v>3600</v>
      </c>
      <c r="J126" s="5">
        <v>1018</v>
      </c>
      <c r="K126" s="5">
        <v>14378</v>
      </c>
      <c r="L126" s="5">
        <v>766</v>
      </c>
      <c r="M126" s="5">
        <v>547</v>
      </c>
      <c r="N126" s="5">
        <v>15971</v>
      </c>
      <c r="O126" s="5">
        <v>14864</v>
      </c>
      <c r="P126" s="5">
        <v>742</v>
      </c>
      <c r="Q126" s="5">
        <v>318</v>
      </c>
      <c r="R126" s="5">
        <v>0</v>
      </c>
      <c r="S126" s="5">
        <v>0</v>
      </c>
      <c r="T126" s="5">
        <v>0</v>
      </c>
      <c r="U126" s="5">
        <v>47</v>
      </c>
      <c r="V126" s="5">
        <v>17620</v>
      </c>
      <c r="W126" s="5">
        <v>15618</v>
      </c>
      <c r="X126" s="5">
        <v>303</v>
      </c>
      <c r="Y126" s="5">
        <v>12</v>
      </c>
      <c r="Z126" s="5">
        <v>15</v>
      </c>
      <c r="AA126" s="5">
        <v>1670</v>
      </c>
      <c r="AB126" s="5">
        <v>0</v>
      </c>
      <c r="AC126" s="5">
        <v>3</v>
      </c>
      <c r="AD126" s="5">
        <v>9763</v>
      </c>
      <c r="AE126" s="5">
        <v>4057</v>
      </c>
      <c r="AF126" s="5">
        <v>394</v>
      </c>
      <c r="AG126" s="5">
        <v>5</v>
      </c>
      <c r="AH126" s="5">
        <v>757</v>
      </c>
      <c r="AI126" s="5">
        <v>4536</v>
      </c>
      <c r="AJ126" s="5">
        <v>13</v>
      </c>
      <c r="AK126" s="5">
        <v>7976</v>
      </c>
      <c r="AL126" s="5">
        <v>2603</v>
      </c>
      <c r="AM126" s="5">
        <v>2565</v>
      </c>
      <c r="AN126" s="5">
        <v>2489</v>
      </c>
      <c r="AO126" s="5">
        <v>97</v>
      </c>
      <c r="AP126" s="5">
        <v>223</v>
      </c>
      <c r="AQ126" s="5">
        <v>0</v>
      </c>
      <c r="AR126" s="5">
        <v>0</v>
      </c>
      <c r="AS126" s="5">
        <v>0</v>
      </c>
    </row>
    <row r="127" spans="1:45">
      <c r="A127" s="5">
        <v>1397</v>
      </c>
      <c r="B127" s="5">
        <v>4</v>
      </c>
      <c r="C127" s="5" t="s">
        <v>393</v>
      </c>
      <c r="D127" s="5" t="s">
        <v>394</v>
      </c>
      <c r="E127" s="5">
        <v>21361</v>
      </c>
      <c r="F127" s="5">
        <v>252</v>
      </c>
      <c r="G127" s="5">
        <v>165</v>
      </c>
      <c r="H127" s="5">
        <v>3</v>
      </c>
      <c r="I127" s="5">
        <v>0</v>
      </c>
      <c r="J127" s="5">
        <v>13559</v>
      </c>
      <c r="K127" s="5">
        <v>7382</v>
      </c>
      <c r="L127" s="5">
        <v>0</v>
      </c>
      <c r="M127" s="5">
        <v>0</v>
      </c>
      <c r="N127" s="5">
        <v>14</v>
      </c>
      <c r="O127" s="5">
        <v>0</v>
      </c>
      <c r="P127" s="5">
        <v>14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25132</v>
      </c>
      <c r="W127" s="5">
        <v>25132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1089</v>
      </c>
      <c r="AE127" s="5">
        <v>1055</v>
      </c>
      <c r="AF127" s="5">
        <v>12</v>
      </c>
      <c r="AG127" s="5">
        <v>0</v>
      </c>
      <c r="AH127" s="5">
        <v>0</v>
      </c>
      <c r="AI127" s="5">
        <v>8</v>
      </c>
      <c r="AJ127" s="5">
        <v>13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</row>
    <row r="128" spans="1:45">
      <c r="A128" s="5">
        <v>1397</v>
      </c>
      <c r="B128" s="5">
        <v>3</v>
      </c>
      <c r="C128" s="5" t="s">
        <v>395</v>
      </c>
      <c r="D128" s="5" t="s">
        <v>396</v>
      </c>
      <c r="E128" s="5">
        <v>1828864</v>
      </c>
      <c r="F128" s="5">
        <v>970068</v>
      </c>
      <c r="G128" s="5">
        <v>143561</v>
      </c>
      <c r="H128" s="5">
        <v>18506</v>
      </c>
      <c r="I128" s="5">
        <v>21939</v>
      </c>
      <c r="J128" s="5">
        <v>272346</v>
      </c>
      <c r="K128" s="5">
        <v>391253</v>
      </c>
      <c r="L128" s="5">
        <v>2121</v>
      </c>
      <c r="M128" s="5">
        <v>9070</v>
      </c>
      <c r="N128" s="5">
        <v>450992</v>
      </c>
      <c r="O128" s="5">
        <v>413565</v>
      </c>
      <c r="P128" s="5">
        <v>21643</v>
      </c>
      <c r="Q128" s="5">
        <v>698</v>
      </c>
      <c r="R128" s="5">
        <v>0</v>
      </c>
      <c r="S128" s="5">
        <v>14108</v>
      </c>
      <c r="T128" s="5">
        <v>39</v>
      </c>
      <c r="U128" s="5">
        <v>939</v>
      </c>
      <c r="V128" s="5">
        <v>103260</v>
      </c>
      <c r="W128" s="5">
        <v>90306</v>
      </c>
      <c r="X128" s="5">
        <v>8413</v>
      </c>
      <c r="Y128" s="5">
        <v>1186</v>
      </c>
      <c r="Z128" s="5">
        <v>74</v>
      </c>
      <c r="AA128" s="5">
        <v>2964</v>
      </c>
      <c r="AB128" s="5">
        <v>197</v>
      </c>
      <c r="AC128" s="5">
        <v>119</v>
      </c>
      <c r="AD128" s="5">
        <v>78413</v>
      </c>
      <c r="AE128" s="5">
        <v>56298</v>
      </c>
      <c r="AF128" s="5">
        <v>4413</v>
      </c>
      <c r="AG128" s="5">
        <v>427</v>
      </c>
      <c r="AH128" s="5">
        <v>1783</v>
      </c>
      <c r="AI128" s="5">
        <v>15164</v>
      </c>
      <c r="AJ128" s="5">
        <v>328</v>
      </c>
      <c r="AK128" s="5">
        <v>115456</v>
      </c>
      <c r="AL128" s="5">
        <v>35019</v>
      </c>
      <c r="AM128" s="5">
        <v>2105</v>
      </c>
      <c r="AN128" s="5">
        <v>204</v>
      </c>
      <c r="AO128" s="5">
        <v>4359</v>
      </c>
      <c r="AP128" s="5">
        <v>43102</v>
      </c>
      <c r="AQ128" s="5">
        <v>30667</v>
      </c>
      <c r="AR128" s="5">
        <v>0</v>
      </c>
      <c r="AS128" s="5">
        <v>0</v>
      </c>
    </row>
    <row r="129" spans="1:45">
      <c r="A129" s="5">
        <v>1397</v>
      </c>
      <c r="B129" s="5">
        <v>4</v>
      </c>
      <c r="C129" s="5" t="s">
        <v>397</v>
      </c>
      <c r="D129" s="5" t="s">
        <v>398</v>
      </c>
      <c r="E129" s="5">
        <v>539956</v>
      </c>
      <c r="F129" s="5">
        <v>138444</v>
      </c>
      <c r="G129" s="5">
        <v>23004</v>
      </c>
      <c r="H129" s="5">
        <v>5986</v>
      </c>
      <c r="I129" s="5">
        <v>10431</v>
      </c>
      <c r="J129" s="5">
        <v>211618</v>
      </c>
      <c r="K129" s="5">
        <v>145443</v>
      </c>
      <c r="L129" s="5">
        <v>894</v>
      </c>
      <c r="M129" s="5">
        <v>4137</v>
      </c>
      <c r="N129" s="5">
        <v>45131</v>
      </c>
      <c r="O129" s="5">
        <v>15560</v>
      </c>
      <c r="P129" s="5">
        <v>15697</v>
      </c>
      <c r="Q129" s="5">
        <v>101</v>
      </c>
      <c r="R129" s="5">
        <v>0</v>
      </c>
      <c r="S129" s="5">
        <v>13585</v>
      </c>
      <c r="T129" s="5">
        <v>0</v>
      </c>
      <c r="U129" s="5">
        <v>188</v>
      </c>
      <c r="V129" s="5">
        <v>13009</v>
      </c>
      <c r="W129" s="5">
        <v>9409</v>
      </c>
      <c r="X129" s="5">
        <v>713</v>
      </c>
      <c r="Y129" s="5">
        <v>0</v>
      </c>
      <c r="Z129" s="5">
        <v>0</v>
      </c>
      <c r="AA129" s="5">
        <v>2886</v>
      </c>
      <c r="AB129" s="5">
        <v>0</v>
      </c>
      <c r="AC129" s="5">
        <v>0</v>
      </c>
      <c r="AD129" s="5">
        <v>10550</v>
      </c>
      <c r="AE129" s="5">
        <v>6268</v>
      </c>
      <c r="AF129" s="5">
        <v>784</v>
      </c>
      <c r="AG129" s="5">
        <v>61</v>
      </c>
      <c r="AH129" s="5">
        <v>66</v>
      </c>
      <c r="AI129" s="5">
        <v>3286</v>
      </c>
      <c r="AJ129" s="5">
        <v>84</v>
      </c>
      <c r="AK129" s="5">
        <v>7827</v>
      </c>
      <c r="AL129" s="5">
        <v>3319</v>
      </c>
      <c r="AM129" s="5">
        <v>0</v>
      </c>
      <c r="AN129" s="5">
        <v>0</v>
      </c>
      <c r="AO129" s="5">
        <v>310</v>
      </c>
      <c r="AP129" s="5">
        <v>4198</v>
      </c>
      <c r="AQ129" s="5">
        <v>0</v>
      </c>
      <c r="AR129" s="5">
        <v>0</v>
      </c>
      <c r="AS129" s="5">
        <v>0</v>
      </c>
    </row>
    <row r="130" spans="1:45">
      <c r="A130" s="5">
        <v>1397</v>
      </c>
      <c r="B130" s="5">
        <v>4</v>
      </c>
      <c r="C130" s="5" t="s">
        <v>399</v>
      </c>
      <c r="D130" s="5" t="s">
        <v>400</v>
      </c>
      <c r="E130" s="5">
        <v>32800</v>
      </c>
      <c r="F130" s="5">
        <v>19256</v>
      </c>
      <c r="G130" s="5">
        <v>8528</v>
      </c>
      <c r="H130" s="5">
        <v>3152</v>
      </c>
      <c r="I130" s="5">
        <v>0</v>
      </c>
      <c r="J130" s="5">
        <v>1466</v>
      </c>
      <c r="K130" s="5">
        <v>0</v>
      </c>
      <c r="L130" s="5">
        <v>228</v>
      </c>
      <c r="M130" s="5">
        <v>170</v>
      </c>
      <c r="N130" s="5">
        <v>6042</v>
      </c>
      <c r="O130" s="5">
        <v>4050</v>
      </c>
      <c r="P130" s="5">
        <v>1859</v>
      </c>
      <c r="Q130" s="5">
        <v>58</v>
      </c>
      <c r="R130" s="5">
        <v>0</v>
      </c>
      <c r="S130" s="5">
        <v>0</v>
      </c>
      <c r="T130" s="5">
        <v>39</v>
      </c>
      <c r="U130" s="5">
        <v>36</v>
      </c>
      <c r="V130" s="5">
        <v>22718</v>
      </c>
      <c r="W130" s="5">
        <v>20820</v>
      </c>
      <c r="X130" s="5">
        <v>1788</v>
      </c>
      <c r="Y130" s="5">
        <v>109</v>
      </c>
      <c r="Z130" s="5">
        <v>0</v>
      </c>
      <c r="AA130" s="5">
        <v>0</v>
      </c>
      <c r="AB130" s="5">
        <v>0</v>
      </c>
      <c r="AC130" s="5">
        <v>0</v>
      </c>
      <c r="AD130" s="5">
        <v>18156</v>
      </c>
      <c r="AE130" s="5">
        <v>16324</v>
      </c>
      <c r="AF130" s="5">
        <v>182</v>
      </c>
      <c r="AG130" s="5">
        <v>159</v>
      </c>
      <c r="AH130" s="5">
        <v>115</v>
      </c>
      <c r="AI130" s="5">
        <v>1373</v>
      </c>
      <c r="AJ130" s="5">
        <v>3</v>
      </c>
      <c r="AK130" s="5">
        <v>31926</v>
      </c>
      <c r="AL130" s="5">
        <v>31100</v>
      </c>
      <c r="AM130" s="5">
        <v>0</v>
      </c>
      <c r="AN130" s="5">
        <v>204</v>
      </c>
      <c r="AO130" s="5">
        <v>622</v>
      </c>
      <c r="AP130" s="5">
        <v>0</v>
      </c>
      <c r="AQ130" s="5">
        <v>0</v>
      </c>
      <c r="AR130" s="5">
        <v>0</v>
      </c>
      <c r="AS130" s="5">
        <v>0</v>
      </c>
    </row>
    <row r="131" spans="1:45">
      <c r="A131" s="5">
        <v>1397</v>
      </c>
      <c r="B131" s="5">
        <v>4</v>
      </c>
      <c r="C131" s="5" t="s">
        <v>401</v>
      </c>
      <c r="D131" s="5" t="s">
        <v>402</v>
      </c>
      <c r="E131" s="5">
        <v>49058</v>
      </c>
      <c r="F131" s="5">
        <v>21174</v>
      </c>
      <c r="G131" s="5">
        <v>7712</v>
      </c>
      <c r="H131" s="5">
        <v>3205</v>
      </c>
      <c r="I131" s="5">
        <v>1333</v>
      </c>
      <c r="J131" s="5">
        <v>15317</v>
      </c>
      <c r="K131" s="5">
        <v>0</v>
      </c>
      <c r="L131" s="5">
        <v>167</v>
      </c>
      <c r="M131" s="5">
        <v>151</v>
      </c>
      <c r="N131" s="5">
        <v>12770</v>
      </c>
      <c r="O131" s="5">
        <v>9536</v>
      </c>
      <c r="P131" s="5">
        <v>3166</v>
      </c>
      <c r="Q131" s="5">
        <v>68</v>
      </c>
      <c r="R131" s="5">
        <v>0</v>
      </c>
      <c r="S131" s="5">
        <v>0</v>
      </c>
      <c r="T131" s="5">
        <v>0</v>
      </c>
      <c r="U131" s="5">
        <v>0</v>
      </c>
      <c r="V131" s="5">
        <v>2483</v>
      </c>
      <c r="W131" s="5">
        <v>1902</v>
      </c>
      <c r="X131" s="5">
        <v>435</v>
      </c>
      <c r="Y131" s="5">
        <v>15</v>
      </c>
      <c r="Z131" s="5">
        <v>0</v>
      </c>
      <c r="AA131" s="5">
        <v>9</v>
      </c>
      <c r="AB131" s="5">
        <v>33</v>
      </c>
      <c r="AC131" s="5">
        <v>89</v>
      </c>
      <c r="AD131" s="5">
        <v>4134</v>
      </c>
      <c r="AE131" s="5">
        <v>2457</v>
      </c>
      <c r="AF131" s="5">
        <v>180</v>
      </c>
      <c r="AG131" s="5">
        <v>21</v>
      </c>
      <c r="AH131" s="5">
        <v>30</v>
      </c>
      <c r="AI131" s="5">
        <v>1353</v>
      </c>
      <c r="AJ131" s="5">
        <v>93</v>
      </c>
      <c r="AK131" s="5">
        <v>66</v>
      </c>
      <c r="AL131" s="5">
        <v>66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1397</v>
      </c>
      <c r="B132" s="5">
        <v>4</v>
      </c>
      <c r="C132" s="5" t="s">
        <v>403</v>
      </c>
      <c r="D132" s="5" t="s">
        <v>404</v>
      </c>
      <c r="E132" s="5">
        <v>1207049</v>
      </c>
      <c r="F132" s="5">
        <v>791195</v>
      </c>
      <c r="G132" s="5">
        <v>104318</v>
      </c>
      <c r="H132" s="5">
        <v>6162</v>
      </c>
      <c r="I132" s="5">
        <v>10175</v>
      </c>
      <c r="J132" s="5">
        <v>43945</v>
      </c>
      <c r="K132" s="5">
        <v>245810</v>
      </c>
      <c r="L132" s="5">
        <v>832</v>
      </c>
      <c r="M132" s="5">
        <v>4612</v>
      </c>
      <c r="N132" s="5">
        <v>387049</v>
      </c>
      <c r="O132" s="5">
        <v>384419</v>
      </c>
      <c r="P132" s="5">
        <v>920</v>
      </c>
      <c r="Q132" s="5">
        <v>471</v>
      </c>
      <c r="R132" s="5">
        <v>0</v>
      </c>
      <c r="S132" s="5">
        <v>524</v>
      </c>
      <c r="T132" s="5">
        <v>0</v>
      </c>
      <c r="U132" s="5">
        <v>715</v>
      </c>
      <c r="V132" s="5">
        <v>65050</v>
      </c>
      <c r="W132" s="5">
        <v>58175</v>
      </c>
      <c r="X132" s="5">
        <v>5477</v>
      </c>
      <c r="Y132" s="5">
        <v>1062</v>
      </c>
      <c r="Z132" s="5">
        <v>74</v>
      </c>
      <c r="AA132" s="5">
        <v>68</v>
      </c>
      <c r="AB132" s="5">
        <v>164</v>
      </c>
      <c r="AC132" s="5">
        <v>30</v>
      </c>
      <c r="AD132" s="5">
        <v>45574</v>
      </c>
      <c r="AE132" s="5">
        <v>31248</v>
      </c>
      <c r="AF132" s="5">
        <v>3267</v>
      </c>
      <c r="AG132" s="5">
        <v>185</v>
      </c>
      <c r="AH132" s="5">
        <v>1573</v>
      </c>
      <c r="AI132" s="5">
        <v>9153</v>
      </c>
      <c r="AJ132" s="5">
        <v>147</v>
      </c>
      <c r="AK132" s="5">
        <v>75637</v>
      </c>
      <c r="AL132" s="5">
        <v>534</v>
      </c>
      <c r="AM132" s="5">
        <v>2105</v>
      </c>
      <c r="AN132" s="5">
        <v>0</v>
      </c>
      <c r="AO132" s="5">
        <v>3427</v>
      </c>
      <c r="AP132" s="5">
        <v>38904</v>
      </c>
      <c r="AQ132" s="5">
        <v>30667</v>
      </c>
      <c r="AR132" s="5">
        <v>0</v>
      </c>
      <c r="AS132" s="5">
        <v>0</v>
      </c>
    </row>
    <row r="133" spans="1:45">
      <c r="A133" s="5">
        <v>1397</v>
      </c>
      <c r="B133" s="5">
        <v>2</v>
      </c>
      <c r="C133" s="5" t="s">
        <v>405</v>
      </c>
      <c r="D133" s="5" t="s">
        <v>406</v>
      </c>
      <c r="E133" s="5">
        <v>334373</v>
      </c>
      <c r="F133" s="5">
        <v>128841</v>
      </c>
      <c r="G133" s="5">
        <v>53384</v>
      </c>
      <c r="H133" s="5">
        <v>23391</v>
      </c>
      <c r="I133" s="5">
        <v>6482</v>
      </c>
      <c r="J133" s="5">
        <v>103657</v>
      </c>
      <c r="K133" s="5">
        <v>11514</v>
      </c>
      <c r="L133" s="5">
        <v>4844</v>
      </c>
      <c r="M133" s="5">
        <v>2261</v>
      </c>
      <c r="N133" s="5">
        <v>27064</v>
      </c>
      <c r="O133" s="5">
        <v>23606</v>
      </c>
      <c r="P133" s="5">
        <v>2394</v>
      </c>
      <c r="Q133" s="5">
        <v>251</v>
      </c>
      <c r="R133" s="5">
        <v>0</v>
      </c>
      <c r="S133" s="5">
        <v>0</v>
      </c>
      <c r="T133" s="5">
        <v>139</v>
      </c>
      <c r="U133" s="5">
        <v>675</v>
      </c>
      <c r="V133" s="5">
        <v>21665</v>
      </c>
      <c r="W133" s="5">
        <v>12333</v>
      </c>
      <c r="X133" s="5">
        <v>842</v>
      </c>
      <c r="Y133" s="5">
        <v>100</v>
      </c>
      <c r="Z133" s="5">
        <v>0</v>
      </c>
      <c r="AA133" s="5">
        <v>8324</v>
      </c>
      <c r="AB133" s="5">
        <v>15</v>
      </c>
      <c r="AC133" s="5">
        <v>50</v>
      </c>
      <c r="AD133" s="5">
        <v>12353</v>
      </c>
      <c r="AE133" s="5">
        <v>9431</v>
      </c>
      <c r="AF133" s="5">
        <v>59</v>
      </c>
      <c r="AG133" s="5">
        <v>100</v>
      </c>
      <c r="AH133" s="5">
        <v>216</v>
      </c>
      <c r="AI133" s="5">
        <v>2535</v>
      </c>
      <c r="AJ133" s="5">
        <v>13</v>
      </c>
      <c r="AK133" s="5">
        <v>18990</v>
      </c>
      <c r="AL133" s="5">
        <v>0</v>
      </c>
      <c r="AM133" s="5">
        <v>100</v>
      </c>
      <c r="AN133" s="5">
        <v>0</v>
      </c>
      <c r="AO133" s="5">
        <v>404</v>
      </c>
      <c r="AP133" s="5">
        <v>18486</v>
      </c>
      <c r="AQ133" s="5">
        <v>0</v>
      </c>
      <c r="AR133" s="5">
        <v>0</v>
      </c>
      <c r="AS133" s="5">
        <v>0</v>
      </c>
    </row>
    <row r="134" spans="1:45">
      <c r="A134" s="5">
        <v>1397</v>
      </c>
      <c r="B134" s="5">
        <v>3</v>
      </c>
      <c r="C134" s="5" t="s">
        <v>407</v>
      </c>
      <c r="D134" s="5" t="s">
        <v>408</v>
      </c>
      <c r="E134" s="5">
        <v>150730</v>
      </c>
      <c r="F134" s="5">
        <v>36104</v>
      </c>
      <c r="G134" s="5">
        <v>29784</v>
      </c>
      <c r="H134" s="5">
        <v>10645</v>
      </c>
      <c r="I134" s="5">
        <v>0</v>
      </c>
      <c r="J134" s="5">
        <v>69809</v>
      </c>
      <c r="K134" s="5">
        <v>4324</v>
      </c>
      <c r="L134" s="5">
        <v>33</v>
      </c>
      <c r="M134" s="5">
        <v>31</v>
      </c>
      <c r="N134" s="5">
        <v>4120</v>
      </c>
      <c r="O134" s="5">
        <v>4000</v>
      </c>
      <c r="P134" s="5">
        <v>50</v>
      </c>
      <c r="Q134" s="5">
        <v>50</v>
      </c>
      <c r="R134" s="5">
        <v>0</v>
      </c>
      <c r="S134" s="5">
        <v>0</v>
      </c>
      <c r="T134" s="5">
        <v>0</v>
      </c>
      <c r="U134" s="5">
        <v>20</v>
      </c>
      <c r="V134" s="5">
        <v>2480</v>
      </c>
      <c r="W134" s="5">
        <v>1940</v>
      </c>
      <c r="X134" s="5">
        <v>375</v>
      </c>
      <c r="Y134" s="5">
        <v>100</v>
      </c>
      <c r="Z134" s="5">
        <v>0</v>
      </c>
      <c r="AA134" s="5">
        <v>0</v>
      </c>
      <c r="AB134" s="5">
        <v>15</v>
      </c>
      <c r="AC134" s="5">
        <v>50</v>
      </c>
      <c r="AD134" s="5">
        <v>1968</v>
      </c>
      <c r="AE134" s="5">
        <v>1819</v>
      </c>
      <c r="AF134" s="5">
        <v>0</v>
      </c>
      <c r="AG134" s="5">
        <v>0</v>
      </c>
      <c r="AH134" s="5">
        <v>150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</row>
    <row r="135" spans="1:45">
      <c r="A135" s="5">
        <v>1397</v>
      </c>
      <c r="B135" s="5">
        <v>4</v>
      </c>
      <c r="C135" s="5" t="s">
        <v>409</v>
      </c>
      <c r="D135" s="5" t="s">
        <v>408</v>
      </c>
      <c r="E135" s="5">
        <v>150730</v>
      </c>
      <c r="F135" s="5">
        <v>36104</v>
      </c>
      <c r="G135" s="5">
        <v>29784</v>
      </c>
      <c r="H135" s="5">
        <v>10645</v>
      </c>
      <c r="I135" s="5">
        <v>0</v>
      </c>
      <c r="J135" s="5">
        <v>69809</v>
      </c>
      <c r="K135" s="5">
        <v>4324</v>
      </c>
      <c r="L135" s="5">
        <v>33</v>
      </c>
      <c r="M135" s="5">
        <v>31</v>
      </c>
      <c r="N135" s="5">
        <v>4120</v>
      </c>
      <c r="O135" s="5">
        <v>4000</v>
      </c>
      <c r="P135" s="5">
        <v>50</v>
      </c>
      <c r="Q135" s="5">
        <v>50</v>
      </c>
      <c r="R135" s="5">
        <v>0</v>
      </c>
      <c r="S135" s="5">
        <v>0</v>
      </c>
      <c r="T135" s="5">
        <v>0</v>
      </c>
      <c r="U135" s="5">
        <v>20</v>
      </c>
      <c r="V135" s="5">
        <v>2480</v>
      </c>
      <c r="W135" s="5">
        <v>1940</v>
      </c>
      <c r="X135" s="5">
        <v>375</v>
      </c>
      <c r="Y135" s="5">
        <v>100</v>
      </c>
      <c r="Z135" s="5">
        <v>0</v>
      </c>
      <c r="AA135" s="5">
        <v>0</v>
      </c>
      <c r="AB135" s="5">
        <v>15</v>
      </c>
      <c r="AC135" s="5">
        <v>50</v>
      </c>
      <c r="AD135" s="5">
        <v>1968</v>
      </c>
      <c r="AE135" s="5">
        <v>1819</v>
      </c>
      <c r="AF135" s="5">
        <v>0</v>
      </c>
      <c r="AG135" s="5">
        <v>0</v>
      </c>
      <c r="AH135" s="5">
        <v>150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</row>
    <row r="136" spans="1:45">
      <c r="A136" s="5">
        <v>1397</v>
      </c>
      <c r="B136" s="5">
        <v>3</v>
      </c>
      <c r="C136" s="5" t="s">
        <v>410</v>
      </c>
      <c r="D136" s="5" t="s">
        <v>411</v>
      </c>
      <c r="E136" s="5">
        <v>38519</v>
      </c>
      <c r="F136" s="5">
        <v>13945</v>
      </c>
      <c r="G136" s="5">
        <v>15175</v>
      </c>
      <c r="H136" s="5">
        <v>92</v>
      </c>
      <c r="I136" s="5">
        <v>818</v>
      </c>
      <c r="J136" s="5">
        <v>1800</v>
      </c>
      <c r="K136" s="5">
        <v>4500</v>
      </c>
      <c r="L136" s="5">
        <v>2032</v>
      </c>
      <c r="M136" s="5">
        <v>157</v>
      </c>
      <c r="N136" s="5">
        <v>882</v>
      </c>
      <c r="O136" s="5">
        <v>0</v>
      </c>
      <c r="P136" s="5">
        <v>882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1260</v>
      </c>
      <c r="AE136" s="5">
        <v>0</v>
      </c>
      <c r="AF136" s="5">
        <v>0</v>
      </c>
      <c r="AG136" s="5">
        <v>0</v>
      </c>
      <c r="AH136" s="5">
        <v>0</v>
      </c>
      <c r="AI136" s="5">
        <v>1260</v>
      </c>
      <c r="AJ136" s="5">
        <v>0</v>
      </c>
      <c r="AK136" s="5">
        <v>404</v>
      </c>
      <c r="AL136" s="5">
        <v>0</v>
      </c>
      <c r="AM136" s="5">
        <v>0</v>
      </c>
      <c r="AN136" s="5">
        <v>0</v>
      </c>
      <c r="AO136" s="5">
        <v>404</v>
      </c>
      <c r="AP136" s="5">
        <v>0</v>
      </c>
      <c r="AQ136" s="5">
        <v>0</v>
      </c>
      <c r="AR136" s="5">
        <v>0</v>
      </c>
      <c r="AS136" s="5">
        <v>0</v>
      </c>
    </row>
    <row r="137" spans="1:45">
      <c r="A137" s="5">
        <v>1397</v>
      </c>
      <c r="B137" s="5">
        <v>4</v>
      </c>
      <c r="C137" s="5" t="s">
        <v>412</v>
      </c>
      <c r="D137" s="5" t="s">
        <v>411</v>
      </c>
      <c r="E137" s="5">
        <v>38519</v>
      </c>
      <c r="F137" s="5">
        <v>13945</v>
      </c>
      <c r="G137" s="5">
        <v>15175</v>
      </c>
      <c r="H137" s="5">
        <v>92</v>
      </c>
      <c r="I137" s="5">
        <v>818</v>
      </c>
      <c r="J137" s="5">
        <v>1800</v>
      </c>
      <c r="K137" s="5">
        <v>4500</v>
      </c>
      <c r="L137" s="5">
        <v>2032</v>
      </c>
      <c r="M137" s="5">
        <v>157</v>
      </c>
      <c r="N137" s="5">
        <v>882</v>
      </c>
      <c r="O137" s="5">
        <v>0</v>
      </c>
      <c r="P137" s="5">
        <v>882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1260</v>
      </c>
      <c r="AE137" s="5">
        <v>0</v>
      </c>
      <c r="AF137" s="5">
        <v>0</v>
      </c>
      <c r="AG137" s="5">
        <v>0</v>
      </c>
      <c r="AH137" s="5">
        <v>0</v>
      </c>
      <c r="AI137" s="5">
        <v>1260</v>
      </c>
      <c r="AJ137" s="5">
        <v>0</v>
      </c>
      <c r="AK137" s="5">
        <v>404</v>
      </c>
      <c r="AL137" s="5">
        <v>0</v>
      </c>
      <c r="AM137" s="5">
        <v>0</v>
      </c>
      <c r="AN137" s="5">
        <v>0</v>
      </c>
      <c r="AO137" s="5">
        <v>404</v>
      </c>
      <c r="AP137" s="5">
        <v>0</v>
      </c>
      <c r="AQ137" s="5">
        <v>0</v>
      </c>
      <c r="AR137" s="5">
        <v>0</v>
      </c>
      <c r="AS137" s="5">
        <v>0</v>
      </c>
    </row>
    <row r="138" spans="1:45">
      <c r="A138" s="5">
        <v>1397</v>
      </c>
      <c r="B138" s="5">
        <v>3</v>
      </c>
      <c r="C138" s="5" t="s">
        <v>413</v>
      </c>
      <c r="D138" s="5" t="s">
        <v>414</v>
      </c>
      <c r="E138" s="5">
        <v>39896</v>
      </c>
      <c r="F138" s="5">
        <v>24872</v>
      </c>
      <c r="G138" s="5">
        <v>2438</v>
      </c>
      <c r="H138" s="5">
        <v>424</v>
      </c>
      <c r="I138" s="5">
        <v>4540</v>
      </c>
      <c r="J138" s="5">
        <v>5018</v>
      </c>
      <c r="K138" s="5">
        <v>0</v>
      </c>
      <c r="L138" s="5">
        <v>2339</v>
      </c>
      <c r="M138" s="5">
        <v>264</v>
      </c>
      <c r="N138" s="5">
        <v>5601</v>
      </c>
      <c r="O138" s="5">
        <v>4363</v>
      </c>
      <c r="P138" s="5">
        <v>1095</v>
      </c>
      <c r="Q138" s="5">
        <v>28</v>
      </c>
      <c r="R138" s="5">
        <v>0</v>
      </c>
      <c r="S138" s="5">
        <v>0</v>
      </c>
      <c r="T138" s="5">
        <v>0</v>
      </c>
      <c r="U138" s="5">
        <v>114</v>
      </c>
      <c r="V138" s="5">
        <v>1279</v>
      </c>
      <c r="W138" s="5">
        <v>1279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339</v>
      </c>
      <c r="AE138" s="5">
        <v>243</v>
      </c>
      <c r="AF138" s="5">
        <v>31</v>
      </c>
      <c r="AG138" s="5">
        <v>0</v>
      </c>
      <c r="AH138" s="5">
        <v>24</v>
      </c>
      <c r="AI138" s="5">
        <v>41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</row>
    <row r="139" spans="1:45">
      <c r="A139" s="5">
        <v>1397</v>
      </c>
      <c r="B139" s="5">
        <v>4</v>
      </c>
      <c r="C139" s="5" t="s">
        <v>415</v>
      </c>
      <c r="D139" s="5" t="s">
        <v>414</v>
      </c>
      <c r="E139" s="5">
        <v>39896</v>
      </c>
      <c r="F139" s="5">
        <v>24872</v>
      </c>
      <c r="G139" s="5">
        <v>2438</v>
      </c>
      <c r="H139" s="5">
        <v>424</v>
      </c>
      <c r="I139" s="5">
        <v>4540</v>
      </c>
      <c r="J139" s="5">
        <v>5018</v>
      </c>
      <c r="K139" s="5">
        <v>0</v>
      </c>
      <c r="L139" s="5">
        <v>2339</v>
      </c>
      <c r="M139" s="5">
        <v>264</v>
      </c>
      <c r="N139" s="5">
        <v>5601</v>
      </c>
      <c r="O139" s="5">
        <v>4363</v>
      </c>
      <c r="P139" s="5">
        <v>1095</v>
      </c>
      <c r="Q139" s="5">
        <v>28</v>
      </c>
      <c r="R139" s="5">
        <v>0</v>
      </c>
      <c r="S139" s="5">
        <v>0</v>
      </c>
      <c r="T139" s="5">
        <v>0</v>
      </c>
      <c r="U139" s="5">
        <v>114</v>
      </c>
      <c r="V139" s="5">
        <v>1279</v>
      </c>
      <c r="W139" s="5">
        <v>1279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339</v>
      </c>
      <c r="AE139" s="5">
        <v>243</v>
      </c>
      <c r="AF139" s="5">
        <v>31</v>
      </c>
      <c r="AG139" s="5">
        <v>0</v>
      </c>
      <c r="AH139" s="5">
        <v>24</v>
      </c>
      <c r="AI139" s="5">
        <v>41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</row>
    <row r="140" spans="1:45">
      <c r="A140" s="5">
        <v>1397</v>
      </c>
      <c r="B140" s="5">
        <v>3</v>
      </c>
      <c r="C140" s="5" t="s">
        <v>416</v>
      </c>
      <c r="D140" s="5" t="s">
        <v>417</v>
      </c>
      <c r="E140" s="5">
        <v>28769</v>
      </c>
      <c r="F140" s="5">
        <v>18771</v>
      </c>
      <c r="G140" s="5">
        <v>653</v>
      </c>
      <c r="H140" s="5">
        <v>1444</v>
      </c>
      <c r="I140" s="5">
        <v>816</v>
      </c>
      <c r="J140" s="5">
        <v>6983</v>
      </c>
      <c r="K140" s="5">
        <v>0</v>
      </c>
      <c r="L140" s="5">
        <v>53</v>
      </c>
      <c r="M140" s="5">
        <v>47</v>
      </c>
      <c r="N140" s="5">
        <v>35</v>
      </c>
      <c r="O140" s="5">
        <v>0</v>
      </c>
      <c r="P140" s="5">
        <v>35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9147</v>
      </c>
      <c r="W140" s="5">
        <v>388</v>
      </c>
      <c r="X140" s="5">
        <v>461</v>
      </c>
      <c r="Y140" s="5">
        <v>0</v>
      </c>
      <c r="Z140" s="5">
        <v>0</v>
      </c>
      <c r="AA140" s="5">
        <v>8298</v>
      </c>
      <c r="AB140" s="5">
        <v>0</v>
      </c>
      <c r="AC140" s="5">
        <v>0</v>
      </c>
      <c r="AD140" s="5">
        <v>558</v>
      </c>
      <c r="AE140" s="5">
        <v>523</v>
      </c>
      <c r="AF140" s="5">
        <v>0</v>
      </c>
      <c r="AG140" s="5">
        <v>0</v>
      </c>
      <c r="AH140" s="5">
        <v>0</v>
      </c>
      <c r="AI140" s="5">
        <v>35</v>
      </c>
      <c r="AJ140" s="5">
        <v>0</v>
      </c>
      <c r="AK140" s="5">
        <v>18486</v>
      </c>
      <c r="AL140" s="5">
        <v>0</v>
      </c>
      <c r="AM140" s="5">
        <v>0</v>
      </c>
      <c r="AN140" s="5">
        <v>0</v>
      </c>
      <c r="AO140" s="5">
        <v>0</v>
      </c>
      <c r="AP140" s="5">
        <v>18486</v>
      </c>
      <c r="AQ140" s="5">
        <v>0</v>
      </c>
      <c r="AR140" s="5">
        <v>0</v>
      </c>
      <c r="AS140" s="5">
        <v>0</v>
      </c>
    </row>
    <row r="141" spans="1:45">
      <c r="A141" s="5">
        <v>1397</v>
      </c>
      <c r="B141" s="5">
        <v>4</v>
      </c>
      <c r="C141" s="5" t="s">
        <v>418</v>
      </c>
      <c r="D141" s="5" t="s">
        <v>417</v>
      </c>
      <c r="E141" s="5">
        <v>28769</v>
      </c>
      <c r="F141" s="5">
        <v>18771</v>
      </c>
      <c r="G141" s="5">
        <v>653</v>
      </c>
      <c r="H141" s="5">
        <v>1444</v>
      </c>
      <c r="I141" s="5">
        <v>816</v>
      </c>
      <c r="J141" s="5">
        <v>6983</v>
      </c>
      <c r="K141" s="5">
        <v>0</v>
      </c>
      <c r="L141" s="5">
        <v>53</v>
      </c>
      <c r="M141" s="5">
        <v>47</v>
      </c>
      <c r="N141" s="5">
        <v>35</v>
      </c>
      <c r="O141" s="5">
        <v>0</v>
      </c>
      <c r="P141" s="5">
        <v>35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9147</v>
      </c>
      <c r="W141" s="5">
        <v>388</v>
      </c>
      <c r="X141" s="5">
        <v>461</v>
      </c>
      <c r="Y141" s="5">
        <v>0</v>
      </c>
      <c r="Z141" s="5">
        <v>0</v>
      </c>
      <c r="AA141" s="5">
        <v>8298</v>
      </c>
      <c r="AB141" s="5">
        <v>0</v>
      </c>
      <c r="AC141" s="5">
        <v>0</v>
      </c>
      <c r="AD141" s="5">
        <v>558</v>
      </c>
      <c r="AE141" s="5">
        <v>523</v>
      </c>
      <c r="AF141" s="5">
        <v>0</v>
      </c>
      <c r="AG141" s="5">
        <v>0</v>
      </c>
      <c r="AH141" s="5">
        <v>0</v>
      </c>
      <c r="AI141" s="5">
        <v>35</v>
      </c>
      <c r="AJ141" s="5">
        <v>0</v>
      </c>
      <c r="AK141" s="5">
        <v>18486</v>
      </c>
      <c r="AL141" s="5">
        <v>0</v>
      </c>
      <c r="AM141" s="5">
        <v>0</v>
      </c>
      <c r="AN141" s="5">
        <v>0</v>
      </c>
      <c r="AO141" s="5">
        <v>0</v>
      </c>
      <c r="AP141" s="5">
        <v>18486</v>
      </c>
      <c r="AQ141" s="5">
        <v>0</v>
      </c>
      <c r="AR141" s="5">
        <v>0</v>
      </c>
      <c r="AS141" s="5">
        <v>0</v>
      </c>
    </row>
    <row r="142" spans="1:45">
      <c r="A142" s="5">
        <v>1397</v>
      </c>
      <c r="B142" s="5">
        <v>3</v>
      </c>
      <c r="C142" s="5" t="s">
        <v>419</v>
      </c>
      <c r="D142" s="5" t="s">
        <v>420</v>
      </c>
      <c r="E142" s="5">
        <v>34986</v>
      </c>
      <c r="F142" s="5">
        <v>6600</v>
      </c>
      <c r="G142" s="5">
        <v>5283</v>
      </c>
      <c r="H142" s="5">
        <v>10567</v>
      </c>
      <c r="I142" s="5">
        <v>308</v>
      </c>
      <c r="J142" s="5">
        <v>8013</v>
      </c>
      <c r="K142" s="5">
        <v>2689</v>
      </c>
      <c r="L142" s="5">
        <v>248</v>
      </c>
      <c r="M142" s="5">
        <v>1278</v>
      </c>
      <c r="N142" s="5">
        <v>1917</v>
      </c>
      <c r="O142" s="5">
        <v>1296</v>
      </c>
      <c r="P142" s="5">
        <v>332</v>
      </c>
      <c r="Q142" s="5">
        <v>173</v>
      </c>
      <c r="R142" s="5">
        <v>0</v>
      </c>
      <c r="S142" s="5">
        <v>0</v>
      </c>
      <c r="T142" s="5">
        <v>0</v>
      </c>
      <c r="U142" s="5">
        <v>115</v>
      </c>
      <c r="V142" s="5">
        <v>8250</v>
      </c>
      <c r="W142" s="5">
        <v>8224</v>
      </c>
      <c r="X142" s="5">
        <v>0</v>
      </c>
      <c r="Y142" s="5">
        <v>0</v>
      </c>
      <c r="Z142" s="5">
        <v>0</v>
      </c>
      <c r="AA142" s="5">
        <v>26</v>
      </c>
      <c r="AB142" s="5">
        <v>0</v>
      </c>
      <c r="AC142" s="5">
        <v>0</v>
      </c>
      <c r="AD142" s="5">
        <v>8228</v>
      </c>
      <c r="AE142" s="5">
        <v>6846</v>
      </c>
      <c r="AF142" s="5">
        <v>28</v>
      </c>
      <c r="AG142" s="5">
        <v>100</v>
      </c>
      <c r="AH142" s="5">
        <v>41</v>
      </c>
      <c r="AI142" s="5">
        <v>1199</v>
      </c>
      <c r="AJ142" s="5">
        <v>13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1397</v>
      </c>
      <c r="B143" s="5">
        <v>4</v>
      </c>
      <c r="C143" s="5" t="s">
        <v>421</v>
      </c>
      <c r="D143" s="5" t="s">
        <v>422</v>
      </c>
      <c r="E143" s="5">
        <v>34986</v>
      </c>
      <c r="F143" s="5">
        <v>6600</v>
      </c>
      <c r="G143" s="5">
        <v>5283</v>
      </c>
      <c r="H143" s="5">
        <v>10567</v>
      </c>
      <c r="I143" s="5">
        <v>308</v>
      </c>
      <c r="J143" s="5">
        <v>8013</v>
      </c>
      <c r="K143" s="5">
        <v>2689</v>
      </c>
      <c r="L143" s="5">
        <v>248</v>
      </c>
      <c r="M143" s="5">
        <v>1278</v>
      </c>
      <c r="N143" s="5">
        <v>1917</v>
      </c>
      <c r="O143" s="5">
        <v>1296</v>
      </c>
      <c r="P143" s="5">
        <v>332</v>
      </c>
      <c r="Q143" s="5">
        <v>173</v>
      </c>
      <c r="R143" s="5">
        <v>0</v>
      </c>
      <c r="S143" s="5">
        <v>0</v>
      </c>
      <c r="T143" s="5">
        <v>0</v>
      </c>
      <c r="U143" s="5">
        <v>115</v>
      </c>
      <c r="V143" s="5">
        <v>8250</v>
      </c>
      <c r="W143" s="5">
        <v>8224</v>
      </c>
      <c r="X143" s="5">
        <v>0</v>
      </c>
      <c r="Y143" s="5">
        <v>0</v>
      </c>
      <c r="Z143" s="5">
        <v>0</v>
      </c>
      <c r="AA143" s="5">
        <v>26</v>
      </c>
      <c r="AB143" s="5">
        <v>0</v>
      </c>
      <c r="AC143" s="5">
        <v>0</v>
      </c>
      <c r="AD143" s="5">
        <v>8228</v>
      </c>
      <c r="AE143" s="5">
        <v>6846</v>
      </c>
      <c r="AF143" s="5">
        <v>28</v>
      </c>
      <c r="AG143" s="5">
        <v>100</v>
      </c>
      <c r="AH143" s="5">
        <v>41</v>
      </c>
      <c r="AI143" s="5">
        <v>1199</v>
      </c>
      <c r="AJ143" s="5">
        <v>13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1397</v>
      </c>
      <c r="B144" s="5">
        <v>0</v>
      </c>
      <c r="C144" s="5" t="s">
        <v>423</v>
      </c>
      <c r="D144" s="5" t="s">
        <v>424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</row>
    <row r="145" spans="1:45">
      <c r="A145" s="5">
        <v>1397</v>
      </c>
      <c r="B145" s="5">
        <v>3</v>
      </c>
      <c r="C145" s="5" t="s">
        <v>425</v>
      </c>
      <c r="D145" s="5" t="s">
        <v>426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170</v>
      </c>
      <c r="W145" s="5">
        <v>170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</row>
    <row r="146" spans="1:45">
      <c r="A146" s="5">
        <v>1397</v>
      </c>
      <c r="B146" s="5">
        <v>4</v>
      </c>
      <c r="C146" s="5" t="s">
        <v>427</v>
      </c>
      <c r="D146" s="5" t="s">
        <v>426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170</v>
      </c>
      <c r="W146" s="5">
        <v>170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</row>
    <row r="147" spans="1:45">
      <c r="A147" s="5">
        <v>1397</v>
      </c>
      <c r="B147" s="5">
        <v>7</v>
      </c>
      <c r="C147" s="5" t="s">
        <v>428</v>
      </c>
      <c r="D147" s="5" t="s">
        <v>429</v>
      </c>
      <c r="E147" s="5">
        <v>41473</v>
      </c>
      <c r="F147" s="5">
        <v>28548</v>
      </c>
      <c r="G147" s="5">
        <v>50</v>
      </c>
      <c r="H147" s="5">
        <v>219</v>
      </c>
      <c r="I147" s="5">
        <v>0</v>
      </c>
      <c r="J147" s="5">
        <v>12033</v>
      </c>
      <c r="K147" s="5">
        <v>0</v>
      </c>
      <c r="L147" s="5">
        <v>139</v>
      </c>
      <c r="M147" s="5">
        <v>484</v>
      </c>
      <c r="N147" s="5">
        <v>14509</v>
      </c>
      <c r="O147" s="5">
        <v>13946</v>
      </c>
      <c r="P147" s="5">
        <v>0</v>
      </c>
      <c r="Q147" s="5">
        <v>0</v>
      </c>
      <c r="R147" s="5">
        <v>0</v>
      </c>
      <c r="S147" s="5">
        <v>0</v>
      </c>
      <c r="T147" s="5">
        <v>139</v>
      </c>
      <c r="U147" s="5">
        <v>425</v>
      </c>
      <c r="V147" s="5">
        <v>339</v>
      </c>
      <c r="W147" s="5">
        <v>333</v>
      </c>
      <c r="X147" s="5">
        <v>7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100</v>
      </c>
      <c r="AL147" s="5">
        <v>0</v>
      </c>
      <c r="AM147" s="5">
        <v>100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</row>
    <row r="148" spans="1:45">
      <c r="A148" s="5">
        <v>1397</v>
      </c>
      <c r="B148" s="5">
        <v>9</v>
      </c>
      <c r="C148" s="5" t="s">
        <v>430</v>
      </c>
      <c r="D148" s="5" t="s">
        <v>429</v>
      </c>
      <c r="E148" s="5">
        <v>41473</v>
      </c>
      <c r="F148" s="5">
        <v>28548</v>
      </c>
      <c r="G148" s="5">
        <v>50</v>
      </c>
      <c r="H148" s="5">
        <v>219</v>
      </c>
      <c r="I148" s="5">
        <v>0</v>
      </c>
      <c r="J148" s="5">
        <v>12033</v>
      </c>
      <c r="K148" s="5">
        <v>0</v>
      </c>
      <c r="L148" s="5">
        <v>139</v>
      </c>
      <c r="M148" s="5">
        <v>484</v>
      </c>
      <c r="N148" s="5">
        <v>14509</v>
      </c>
      <c r="O148" s="5">
        <v>13946</v>
      </c>
      <c r="P148" s="5">
        <v>0</v>
      </c>
      <c r="Q148" s="5">
        <v>0</v>
      </c>
      <c r="R148" s="5">
        <v>0</v>
      </c>
      <c r="S148" s="5">
        <v>0</v>
      </c>
      <c r="T148" s="5">
        <v>139</v>
      </c>
      <c r="U148" s="5">
        <v>425</v>
      </c>
      <c r="V148" s="5">
        <v>339</v>
      </c>
      <c r="W148" s="5">
        <v>333</v>
      </c>
      <c r="X148" s="5">
        <v>7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100</v>
      </c>
      <c r="AL148" s="5">
        <v>0</v>
      </c>
      <c r="AM148" s="5">
        <v>100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</row>
    <row r="149" spans="1:45">
      <c r="A149" s="5">
        <v>1397</v>
      </c>
      <c r="B149" s="5">
        <v>2</v>
      </c>
      <c r="C149" s="5" t="s">
        <v>431</v>
      </c>
      <c r="D149" s="5" t="s">
        <v>432</v>
      </c>
      <c r="E149" s="5">
        <v>1201193</v>
      </c>
      <c r="F149" s="5">
        <v>769407</v>
      </c>
      <c r="G149" s="5">
        <v>58709</v>
      </c>
      <c r="H149" s="5">
        <v>39179</v>
      </c>
      <c r="I149" s="5">
        <v>14478</v>
      </c>
      <c r="J149" s="5">
        <v>237598</v>
      </c>
      <c r="K149" s="5">
        <v>62443</v>
      </c>
      <c r="L149" s="5">
        <v>5659</v>
      </c>
      <c r="M149" s="5">
        <v>13719</v>
      </c>
      <c r="N149" s="5">
        <v>192800</v>
      </c>
      <c r="O149" s="5">
        <v>171709</v>
      </c>
      <c r="P149" s="5">
        <v>6872</v>
      </c>
      <c r="Q149" s="5">
        <v>3785</v>
      </c>
      <c r="R149" s="5">
        <v>249</v>
      </c>
      <c r="S149" s="5">
        <v>5562</v>
      </c>
      <c r="T149" s="5">
        <v>222</v>
      </c>
      <c r="U149" s="5">
        <v>4400</v>
      </c>
      <c r="V149" s="5">
        <v>42952</v>
      </c>
      <c r="W149" s="5">
        <v>40644</v>
      </c>
      <c r="X149" s="5">
        <v>742</v>
      </c>
      <c r="Y149" s="5">
        <v>10</v>
      </c>
      <c r="Z149" s="5">
        <v>48</v>
      </c>
      <c r="AA149" s="5">
        <v>498</v>
      </c>
      <c r="AB149" s="5">
        <v>195</v>
      </c>
      <c r="AC149" s="5">
        <v>816</v>
      </c>
      <c r="AD149" s="5">
        <v>107300</v>
      </c>
      <c r="AE149" s="5">
        <v>86112</v>
      </c>
      <c r="AF149" s="5">
        <v>5482</v>
      </c>
      <c r="AG149" s="5">
        <v>871</v>
      </c>
      <c r="AH149" s="5">
        <v>6190</v>
      </c>
      <c r="AI149" s="5">
        <v>8155</v>
      </c>
      <c r="AJ149" s="5">
        <v>490</v>
      </c>
      <c r="AK149" s="5">
        <v>101498</v>
      </c>
      <c r="AL149" s="5">
        <v>7011</v>
      </c>
      <c r="AM149" s="5">
        <v>0</v>
      </c>
      <c r="AN149" s="5">
        <v>1523</v>
      </c>
      <c r="AO149" s="5">
        <v>59287</v>
      </c>
      <c r="AP149" s="5">
        <v>7500</v>
      </c>
      <c r="AQ149" s="5">
        <v>26124</v>
      </c>
      <c r="AR149" s="5">
        <v>0</v>
      </c>
      <c r="AS149" s="5">
        <v>54</v>
      </c>
    </row>
    <row r="150" spans="1:45">
      <c r="A150" s="5">
        <v>1397</v>
      </c>
      <c r="B150" s="5">
        <v>3</v>
      </c>
      <c r="C150" s="5" t="s">
        <v>433</v>
      </c>
      <c r="D150" s="5" t="s">
        <v>434</v>
      </c>
      <c r="E150" s="5">
        <v>303529</v>
      </c>
      <c r="F150" s="5">
        <v>168283</v>
      </c>
      <c r="G150" s="5">
        <v>15595</v>
      </c>
      <c r="H150" s="5">
        <v>15701</v>
      </c>
      <c r="I150" s="5">
        <v>7790</v>
      </c>
      <c r="J150" s="5">
        <v>75737</v>
      </c>
      <c r="K150" s="5">
        <v>7782</v>
      </c>
      <c r="L150" s="5">
        <v>4680</v>
      </c>
      <c r="M150" s="5">
        <v>7962</v>
      </c>
      <c r="N150" s="5">
        <v>75252</v>
      </c>
      <c r="O150" s="5">
        <v>69061</v>
      </c>
      <c r="P150" s="5">
        <v>3219</v>
      </c>
      <c r="Q150" s="5">
        <v>733</v>
      </c>
      <c r="R150" s="5">
        <v>0</v>
      </c>
      <c r="S150" s="5">
        <v>149</v>
      </c>
      <c r="T150" s="5">
        <v>39</v>
      </c>
      <c r="U150" s="5">
        <v>2052</v>
      </c>
      <c r="V150" s="5">
        <v>14229</v>
      </c>
      <c r="W150" s="5">
        <v>13076</v>
      </c>
      <c r="X150" s="5">
        <v>184</v>
      </c>
      <c r="Y150" s="5">
        <v>10</v>
      </c>
      <c r="Z150" s="5">
        <v>0</v>
      </c>
      <c r="AA150" s="5">
        <v>0</v>
      </c>
      <c r="AB150" s="5">
        <v>185</v>
      </c>
      <c r="AC150" s="5">
        <v>774</v>
      </c>
      <c r="AD150" s="5">
        <v>17562</v>
      </c>
      <c r="AE150" s="5">
        <v>12093</v>
      </c>
      <c r="AF150" s="5">
        <v>2441</v>
      </c>
      <c r="AG150" s="5">
        <v>187</v>
      </c>
      <c r="AH150" s="5">
        <v>2465</v>
      </c>
      <c r="AI150" s="5">
        <v>126</v>
      </c>
      <c r="AJ150" s="5">
        <v>250</v>
      </c>
      <c r="AK150" s="5">
        <v>65093</v>
      </c>
      <c r="AL150" s="5">
        <v>3636</v>
      </c>
      <c r="AM150" s="5">
        <v>0</v>
      </c>
      <c r="AN150" s="5">
        <v>1523</v>
      </c>
      <c r="AO150" s="5">
        <v>58810</v>
      </c>
      <c r="AP150" s="5">
        <v>0</v>
      </c>
      <c r="AQ150" s="5">
        <v>1124</v>
      </c>
      <c r="AR150" s="5">
        <v>0</v>
      </c>
      <c r="AS150" s="5">
        <v>0</v>
      </c>
    </row>
    <row r="151" spans="1:45">
      <c r="A151" s="5">
        <v>1397</v>
      </c>
      <c r="B151" s="5">
        <v>4</v>
      </c>
      <c r="C151" s="5" t="s">
        <v>435</v>
      </c>
      <c r="D151" s="5" t="s">
        <v>434</v>
      </c>
      <c r="E151" s="5">
        <v>303529</v>
      </c>
      <c r="F151" s="5">
        <v>168283</v>
      </c>
      <c r="G151" s="5">
        <v>15595</v>
      </c>
      <c r="H151" s="5">
        <v>15701</v>
      </c>
      <c r="I151" s="5">
        <v>7790</v>
      </c>
      <c r="J151" s="5">
        <v>75737</v>
      </c>
      <c r="K151" s="5">
        <v>7782</v>
      </c>
      <c r="L151" s="5">
        <v>4680</v>
      </c>
      <c r="M151" s="5">
        <v>7962</v>
      </c>
      <c r="N151" s="5">
        <v>75252</v>
      </c>
      <c r="O151" s="5">
        <v>69061</v>
      </c>
      <c r="P151" s="5">
        <v>3219</v>
      </c>
      <c r="Q151" s="5">
        <v>733</v>
      </c>
      <c r="R151" s="5">
        <v>0</v>
      </c>
      <c r="S151" s="5">
        <v>149</v>
      </c>
      <c r="T151" s="5">
        <v>39</v>
      </c>
      <c r="U151" s="5">
        <v>2052</v>
      </c>
      <c r="V151" s="5">
        <v>14229</v>
      </c>
      <c r="W151" s="5">
        <v>13076</v>
      </c>
      <c r="X151" s="5">
        <v>184</v>
      </c>
      <c r="Y151" s="5">
        <v>10</v>
      </c>
      <c r="Z151" s="5">
        <v>0</v>
      </c>
      <c r="AA151" s="5">
        <v>0</v>
      </c>
      <c r="AB151" s="5">
        <v>185</v>
      </c>
      <c r="AC151" s="5">
        <v>774</v>
      </c>
      <c r="AD151" s="5">
        <v>17562</v>
      </c>
      <c r="AE151" s="5">
        <v>12093</v>
      </c>
      <c r="AF151" s="5">
        <v>2441</v>
      </c>
      <c r="AG151" s="5">
        <v>187</v>
      </c>
      <c r="AH151" s="5">
        <v>2465</v>
      </c>
      <c r="AI151" s="5">
        <v>126</v>
      </c>
      <c r="AJ151" s="5">
        <v>250</v>
      </c>
      <c r="AK151" s="5">
        <v>65093</v>
      </c>
      <c r="AL151" s="5">
        <v>3636</v>
      </c>
      <c r="AM151" s="5">
        <v>0</v>
      </c>
      <c r="AN151" s="5">
        <v>1523</v>
      </c>
      <c r="AO151" s="5">
        <v>58810</v>
      </c>
      <c r="AP151" s="5">
        <v>0</v>
      </c>
      <c r="AQ151" s="5">
        <v>1124</v>
      </c>
      <c r="AR151" s="5">
        <v>0</v>
      </c>
      <c r="AS151" s="5">
        <v>0</v>
      </c>
    </row>
    <row r="152" spans="1:45">
      <c r="A152" s="5">
        <v>1397</v>
      </c>
      <c r="B152" s="5">
        <v>3</v>
      </c>
      <c r="C152" s="5" t="s">
        <v>436</v>
      </c>
      <c r="D152" s="5" t="s">
        <v>437</v>
      </c>
      <c r="E152" s="5">
        <v>61506</v>
      </c>
      <c r="F152" s="5">
        <v>14729</v>
      </c>
      <c r="G152" s="5">
        <v>6836</v>
      </c>
      <c r="H152" s="5">
        <v>3776</v>
      </c>
      <c r="I152" s="5">
        <v>370</v>
      </c>
      <c r="J152" s="5">
        <v>16674</v>
      </c>
      <c r="K152" s="5">
        <v>19000</v>
      </c>
      <c r="L152" s="5">
        <v>0</v>
      </c>
      <c r="M152" s="5">
        <v>121</v>
      </c>
      <c r="N152" s="5">
        <v>11796</v>
      </c>
      <c r="O152" s="5">
        <v>10507</v>
      </c>
      <c r="P152" s="5">
        <v>1033</v>
      </c>
      <c r="Q152" s="5">
        <v>135</v>
      </c>
      <c r="R152" s="5">
        <v>0</v>
      </c>
      <c r="S152" s="5">
        <v>0</v>
      </c>
      <c r="T152" s="5">
        <v>0</v>
      </c>
      <c r="U152" s="5">
        <v>121</v>
      </c>
      <c r="V152" s="5">
        <v>1336</v>
      </c>
      <c r="W152" s="5">
        <v>1336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10556</v>
      </c>
      <c r="AE152" s="5">
        <v>5399</v>
      </c>
      <c r="AF152" s="5">
        <v>144</v>
      </c>
      <c r="AG152" s="5">
        <v>56</v>
      </c>
      <c r="AH152" s="5">
        <v>832</v>
      </c>
      <c r="AI152" s="5">
        <v>4125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</row>
    <row r="153" spans="1:45">
      <c r="A153" s="5">
        <v>1397</v>
      </c>
      <c r="B153" s="5">
        <v>4</v>
      </c>
      <c r="C153" s="5" t="s">
        <v>438</v>
      </c>
      <c r="D153" s="5" t="s">
        <v>437</v>
      </c>
      <c r="E153" s="5">
        <v>61506</v>
      </c>
      <c r="F153" s="5">
        <v>14729</v>
      </c>
      <c r="G153" s="5">
        <v>6836</v>
      </c>
      <c r="H153" s="5">
        <v>3776</v>
      </c>
      <c r="I153" s="5">
        <v>370</v>
      </c>
      <c r="J153" s="5">
        <v>16674</v>
      </c>
      <c r="K153" s="5">
        <v>19000</v>
      </c>
      <c r="L153" s="5">
        <v>0</v>
      </c>
      <c r="M153" s="5">
        <v>121</v>
      </c>
      <c r="N153" s="5">
        <v>11796</v>
      </c>
      <c r="O153" s="5">
        <v>10507</v>
      </c>
      <c r="P153" s="5">
        <v>1033</v>
      </c>
      <c r="Q153" s="5">
        <v>135</v>
      </c>
      <c r="R153" s="5">
        <v>0</v>
      </c>
      <c r="S153" s="5">
        <v>0</v>
      </c>
      <c r="T153" s="5">
        <v>0</v>
      </c>
      <c r="U153" s="5">
        <v>121</v>
      </c>
      <c r="V153" s="5">
        <v>1336</v>
      </c>
      <c r="W153" s="5">
        <v>1336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10556</v>
      </c>
      <c r="AE153" s="5">
        <v>5399</v>
      </c>
      <c r="AF153" s="5">
        <v>144</v>
      </c>
      <c r="AG153" s="5">
        <v>56</v>
      </c>
      <c r="AH153" s="5">
        <v>832</v>
      </c>
      <c r="AI153" s="5">
        <v>4125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</row>
    <row r="154" spans="1:45">
      <c r="A154" s="5">
        <v>1397</v>
      </c>
      <c r="B154" s="5">
        <v>3</v>
      </c>
      <c r="C154" s="5" t="s">
        <v>439</v>
      </c>
      <c r="D154" s="5" t="s">
        <v>440</v>
      </c>
      <c r="E154" s="5">
        <v>515564</v>
      </c>
      <c r="F154" s="5">
        <v>429506</v>
      </c>
      <c r="G154" s="5">
        <v>9650</v>
      </c>
      <c r="H154" s="5">
        <v>8452</v>
      </c>
      <c r="I154" s="5">
        <v>2387</v>
      </c>
      <c r="J154" s="5">
        <v>50540</v>
      </c>
      <c r="K154" s="5">
        <v>12013</v>
      </c>
      <c r="L154" s="5">
        <v>184</v>
      </c>
      <c r="M154" s="5">
        <v>2833</v>
      </c>
      <c r="N154" s="5">
        <v>62284</v>
      </c>
      <c r="O154" s="5">
        <v>57519</v>
      </c>
      <c r="P154" s="5">
        <v>1906</v>
      </c>
      <c r="Q154" s="5">
        <v>1491</v>
      </c>
      <c r="R154" s="5">
        <v>249</v>
      </c>
      <c r="S154" s="5">
        <v>0</v>
      </c>
      <c r="T154" s="5">
        <v>22</v>
      </c>
      <c r="U154" s="5">
        <v>1097</v>
      </c>
      <c r="V154" s="5">
        <v>7611</v>
      </c>
      <c r="W154" s="5">
        <v>7051</v>
      </c>
      <c r="X154" s="5">
        <v>468</v>
      </c>
      <c r="Y154" s="5">
        <v>0</v>
      </c>
      <c r="Z154" s="5">
        <v>48</v>
      </c>
      <c r="AA154" s="5">
        <v>0</v>
      </c>
      <c r="AB154" s="5">
        <v>10</v>
      </c>
      <c r="AC154" s="5">
        <v>34</v>
      </c>
      <c r="AD154" s="5">
        <v>48222</v>
      </c>
      <c r="AE154" s="5">
        <v>39112</v>
      </c>
      <c r="AF154" s="5">
        <v>2534</v>
      </c>
      <c r="AG154" s="5">
        <v>628</v>
      </c>
      <c r="AH154" s="5">
        <v>2605</v>
      </c>
      <c r="AI154" s="5">
        <v>3170</v>
      </c>
      <c r="AJ154" s="5">
        <v>172</v>
      </c>
      <c r="AK154" s="5">
        <v>32554</v>
      </c>
      <c r="AL154" s="5">
        <v>0</v>
      </c>
      <c r="AM154" s="5">
        <v>0</v>
      </c>
      <c r="AN154" s="5">
        <v>0</v>
      </c>
      <c r="AO154" s="5">
        <v>0</v>
      </c>
      <c r="AP154" s="5">
        <v>7500</v>
      </c>
      <c r="AQ154" s="5">
        <v>25000</v>
      </c>
      <c r="AR154" s="5">
        <v>0</v>
      </c>
      <c r="AS154" s="5">
        <v>54</v>
      </c>
    </row>
    <row r="155" spans="1:45">
      <c r="A155" s="5">
        <v>1397</v>
      </c>
      <c r="B155" s="5">
        <v>14</v>
      </c>
      <c r="C155" s="5" t="s">
        <v>441</v>
      </c>
      <c r="D155" s="5" t="s">
        <v>442</v>
      </c>
      <c r="E155" s="5">
        <v>515564</v>
      </c>
      <c r="F155" s="5">
        <v>429506</v>
      </c>
      <c r="G155" s="5">
        <v>9650</v>
      </c>
      <c r="H155" s="5">
        <v>8452</v>
      </c>
      <c r="I155" s="5">
        <v>2387</v>
      </c>
      <c r="J155" s="5">
        <v>50540</v>
      </c>
      <c r="K155" s="5">
        <v>12013</v>
      </c>
      <c r="L155" s="5">
        <v>184</v>
      </c>
      <c r="M155" s="5">
        <v>2833</v>
      </c>
      <c r="N155" s="5">
        <v>62284</v>
      </c>
      <c r="O155" s="5">
        <v>57519</v>
      </c>
      <c r="P155" s="5">
        <v>1906</v>
      </c>
      <c r="Q155" s="5">
        <v>1491</v>
      </c>
      <c r="R155" s="5">
        <v>249</v>
      </c>
      <c r="S155" s="5">
        <v>0</v>
      </c>
      <c r="T155" s="5">
        <v>22</v>
      </c>
      <c r="U155" s="5">
        <v>1097</v>
      </c>
      <c r="V155" s="5">
        <v>7611</v>
      </c>
      <c r="W155" s="5">
        <v>7051</v>
      </c>
      <c r="X155" s="5">
        <v>468</v>
      </c>
      <c r="Y155" s="5">
        <v>0</v>
      </c>
      <c r="Z155" s="5">
        <v>48</v>
      </c>
      <c r="AA155" s="5">
        <v>0</v>
      </c>
      <c r="AB155" s="5">
        <v>10</v>
      </c>
      <c r="AC155" s="5">
        <v>34</v>
      </c>
      <c r="AD155" s="5">
        <v>48222</v>
      </c>
      <c r="AE155" s="5">
        <v>39112</v>
      </c>
      <c r="AF155" s="5">
        <v>2534</v>
      </c>
      <c r="AG155" s="5">
        <v>628</v>
      </c>
      <c r="AH155" s="5">
        <v>2605</v>
      </c>
      <c r="AI155" s="5">
        <v>3170</v>
      </c>
      <c r="AJ155" s="5">
        <v>172</v>
      </c>
      <c r="AK155" s="5">
        <v>32554</v>
      </c>
      <c r="AL155" s="5">
        <v>0</v>
      </c>
      <c r="AM155" s="5">
        <v>0</v>
      </c>
      <c r="AN155" s="5">
        <v>0</v>
      </c>
      <c r="AO155" s="5">
        <v>0</v>
      </c>
      <c r="AP155" s="5">
        <v>7500</v>
      </c>
      <c r="AQ155" s="5">
        <v>25000</v>
      </c>
      <c r="AR155" s="5">
        <v>0</v>
      </c>
      <c r="AS155" s="5">
        <v>54</v>
      </c>
    </row>
    <row r="156" spans="1:45">
      <c r="A156" s="5">
        <v>1397</v>
      </c>
      <c r="B156" s="5">
        <v>3</v>
      </c>
      <c r="C156" s="5" t="s">
        <v>443</v>
      </c>
      <c r="D156" s="5" t="s">
        <v>444</v>
      </c>
      <c r="E156" s="5">
        <v>40193</v>
      </c>
      <c r="F156" s="5">
        <v>23367</v>
      </c>
      <c r="G156" s="5">
        <v>1417</v>
      </c>
      <c r="H156" s="5">
        <v>2607</v>
      </c>
      <c r="I156" s="5">
        <v>0</v>
      </c>
      <c r="J156" s="5">
        <v>9700</v>
      </c>
      <c r="K156" s="5">
        <v>2000</v>
      </c>
      <c r="L156" s="5">
        <v>535</v>
      </c>
      <c r="M156" s="5">
        <v>568</v>
      </c>
      <c r="N156" s="5">
        <v>17648</v>
      </c>
      <c r="O156" s="5">
        <v>12083</v>
      </c>
      <c r="P156" s="5">
        <v>152</v>
      </c>
      <c r="Q156" s="5">
        <v>1217</v>
      </c>
      <c r="R156" s="5">
        <v>0</v>
      </c>
      <c r="S156" s="5">
        <v>3794</v>
      </c>
      <c r="T156" s="5">
        <v>0</v>
      </c>
      <c r="U156" s="5">
        <v>401</v>
      </c>
      <c r="V156" s="5">
        <v>2420</v>
      </c>
      <c r="W156" s="5">
        <v>2292</v>
      </c>
      <c r="X156" s="5">
        <v>90</v>
      </c>
      <c r="Y156" s="5">
        <v>0</v>
      </c>
      <c r="Z156" s="5">
        <v>0</v>
      </c>
      <c r="AA156" s="5">
        <v>30</v>
      </c>
      <c r="AB156" s="5">
        <v>0</v>
      </c>
      <c r="AC156" s="5">
        <v>8</v>
      </c>
      <c r="AD156" s="5">
        <v>5266</v>
      </c>
      <c r="AE156" s="5">
        <v>4876</v>
      </c>
      <c r="AF156" s="5">
        <v>167</v>
      </c>
      <c r="AG156" s="5">
        <v>0</v>
      </c>
      <c r="AH156" s="5">
        <v>115</v>
      </c>
      <c r="AI156" s="5">
        <v>104</v>
      </c>
      <c r="AJ156" s="5">
        <v>4</v>
      </c>
      <c r="AK156" s="5">
        <v>806</v>
      </c>
      <c r="AL156" s="5">
        <v>329</v>
      </c>
      <c r="AM156" s="5">
        <v>0</v>
      </c>
      <c r="AN156" s="5">
        <v>0</v>
      </c>
      <c r="AO156" s="5">
        <v>477</v>
      </c>
      <c r="AP156" s="5">
        <v>0</v>
      </c>
      <c r="AQ156" s="5">
        <v>0</v>
      </c>
      <c r="AR156" s="5">
        <v>0</v>
      </c>
      <c r="AS156" s="5">
        <v>0</v>
      </c>
    </row>
    <row r="157" spans="1:45">
      <c r="A157" s="5">
        <v>1397</v>
      </c>
      <c r="B157" s="5">
        <v>4</v>
      </c>
      <c r="C157" s="5" t="s">
        <v>445</v>
      </c>
      <c r="D157" s="5" t="s">
        <v>444</v>
      </c>
      <c r="E157" s="5">
        <v>40193</v>
      </c>
      <c r="F157" s="5">
        <v>23367</v>
      </c>
      <c r="G157" s="5">
        <v>1417</v>
      </c>
      <c r="H157" s="5">
        <v>2607</v>
      </c>
      <c r="I157" s="5">
        <v>0</v>
      </c>
      <c r="J157" s="5">
        <v>9700</v>
      </c>
      <c r="K157" s="5">
        <v>2000</v>
      </c>
      <c r="L157" s="5">
        <v>535</v>
      </c>
      <c r="M157" s="5">
        <v>568</v>
      </c>
      <c r="N157" s="5">
        <v>17648</v>
      </c>
      <c r="O157" s="5">
        <v>12083</v>
      </c>
      <c r="P157" s="5">
        <v>152</v>
      </c>
      <c r="Q157" s="5">
        <v>1217</v>
      </c>
      <c r="R157" s="5">
        <v>0</v>
      </c>
      <c r="S157" s="5">
        <v>3794</v>
      </c>
      <c r="T157" s="5">
        <v>0</v>
      </c>
      <c r="U157" s="5">
        <v>401</v>
      </c>
      <c r="V157" s="5">
        <v>2420</v>
      </c>
      <c r="W157" s="5">
        <v>2292</v>
      </c>
      <c r="X157" s="5">
        <v>90</v>
      </c>
      <c r="Y157" s="5">
        <v>0</v>
      </c>
      <c r="Z157" s="5">
        <v>0</v>
      </c>
      <c r="AA157" s="5">
        <v>30</v>
      </c>
      <c r="AB157" s="5">
        <v>0</v>
      </c>
      <c r="AC157" s="5">
        <v>8</v>
      </c>
      <c r="AD157" s="5">
        <v>5266</v>
      </c>
      <c r="AE157" s="5">
        <v>4876</v>
      </c>
      <c r="AF157" s="5">
        <v>167</v>
      </c>
      <c r="AG157" s="5">
        <v>0</v>
      </c>
      <c r="AH157" s="5">
        <v>115</v>
      </c>
      <c r="AI157" s="5">
        <v>104</v>
      </c>
      <c r="AJ157" s="5">
        <v>4</v>
      </c>
      <c r="AK157" s="5">
        <v>806</v>
      </c>
      <c r="AL157" s="5">
        <v>329</v>
      </c>
      <c r="AM157" s="5">
        <v>0</v>
      </c>
      <c r="AN157" s="5">
        <v>0</v>
      </c>
      <c r="AO157" s="5">
        <v>477</v>
      </c>
      <c r="AP157" s="5">
        <v>0</v>
      </c>
      <c r="AQ157" s="5">
        <v>0</v>
      </c>
      <c r="AR157" s="5">
        <v>0</v>
      </c>
      <c r="AS157" s="5">
        <v>0</v>
      </c>
    </row>
    <row r="158" spans="1:45">
      <c r="A158" s="5">
        <v>1397</v>
      </c>
      <c r="B158" s="5">
        <v>3</v>
      </c>
      <c r="C158" s="5" t="s">
        <v>446</v>
      </c>
      <c r="D158" s="5" t="s">
        <v>447</v>
      </c>
      <c r="E158" s="5">
        <v>264950</v>
      </c>
      <c r="F158" s="5">
        <v>121983</v>
      </c>
      <c r="G158" s="5">
        <v>25120</v>
      </c>
      <c r="H158" s="5">
        <v>7920</v>
      </c>
      <c r="I158" s="5">
        <v>3932</v>
      </c>
      <c r="J158" s="5">
        <v>84341</v>
      </c>
      <c r="K158" s="5">
        <v>20439</v>
      </c>
      <c r="L158" s="5">
        <v>213</v>
      </c>
      <c r="M158" s="5">
        <v>1002</v>
      </c>
      <c r="N158" s="5">
        <v>14977</v>
      </c>
      <c r="O158" s="5">
        <v>11768</v>
      </c>
      <c r="P158" s="5">
        <v>563</v>
      </c>
      <c r="Q158" s="5">
        <v>209</v>
      </c>
      <c r="R158" s="5">
        <v>0</v>
      </c>
      <c r="S158" s="5">
        <v>1619</v>
      </c>
      <c r="T158" s="5">
        <v>161</v>
      </c>
      <c r="U158" s="5">
        <v>658</v>
      </c>
      <c r="V158" s="5">
        <v>14026</v>
      </c>
      <c r="W158" s="5">
        <v>13558</v>
      </c>
      <c r="X158" s="5">
        <v>0</v>
      </c>
      <c r="Y158" s="5">
        <v>0</v>
      </c>
      <c r="Z158" s="5">
        <v>0</v>
      </c>
      <c r="AA158" s="5">
        <v>468</v>
      </c>
      <c r="AB158" s="5">
        <v>0</v>
      </c>
      <c r="AC158" s="5">
        <v>0</v>
      </c>
      <c r="AD158" s="5">
        <v>24858</v>
      </c>
      <c r="AE158" s="5">
        <v>23796</v>
      </c>
      <c r="AF158" s="5">
        <v>196</v>
      </c>
      <c r="AG158" s="5">
        <v>0</v>
      </c>
      <c r="AH158" s="5">
        <v>173</v>
      </c>
      <c r="AI158" s="5">
        <v>630</v>
      </c>
      <c r="AJ158" s="5">
        <v>64</v>
      </c>
      <c r="AK158" s="5">
        <v>3046</v>
      </c>
      <c r="AL158" s="5">
        <v>3046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</row>
    <row r="159" spans="1:45">
      <c r="A159" s="5">
        <v>1397</v>
      </c>
      <c r="B159" s="5">
        <v>4</v>
      </c>
      <c r="C159" s="5" t="s">
        <v>448</v>
      </c>
      <c r="D159" s="5" t="s">
        <v>447</v>
      </c>
      <c r="E159" s="5">
        <v>264950</v>
      </c>
      <c r="F159" s="5">
        <v>121983</v>
      </c>
      <c r="G159" s="5">
        <v>25120</v>
      </c>
      <c r="H159" s="5">
        <v>7920</v>
      </c>
      <c r="I159" s="5">
        <v>3932</v>
      </c>
      <c r="J159" s="5">
        <v>84341</v>
      </c>
      <c r="K159" s="5">
        <v>20439</v>
      </c>
      <c r="L159" s="5">
        <v>213</v>
      </c>
      <c r="M159" s="5">
        <v>1002</v>
      </c>
      <c r="N159" s="5">
        <v>14977</v>
      </c>
      <c r="O159" s="5">
        <v>11768</v>
      </c>
      <c r="P159" s="5">
        <v>563</v>
      </c>
      <c r="Q159" s="5">
        <v>209</v>
      </c>
      <c r="R159" s="5">
        <v>0</v>
      </c>
      <c r="S159" s="5">
        <v>1619</v>
      </c>
      <c r="T159" s="5">
        <v>161</v>
      </c>
      <c r="U159" s="5">
        <v>658</v>
      </c>
      <c r="V159" s="5">
        <v>14026</v>
      </c>
      <c r="W159" s="5">
        <v>13558</v>
      </c>
      <c r="X159" s="5">
        <v>0</v>
      </c>
      <c r="Y159" s="5">
        <v>0</v>
      </c>
      <c r="Z159" s="5">
        <v>0</v>
      </c>
      <c r="AA159" s="5">
        <v>468</v>
      </c>
      <c r="AB159" s="5">
        <v>0</v>
      </c>
      <c r="AC159" s="5">
        <v>0</v>
      </c>
      <c r="AD159" s="5">
        <v>24858</v>
      </c>
      <c r="AE159" s="5">
        <v>23796</v>
      </c>
      <c r="AF159" s="5">
        <v>196</v>
      </c>
      <c r="AG159" s="5">
        <v>0</v>
      </c>
      <c r="AH159" s="5">
        <v>173</v>
      </c>
      <c r="AI159" s="5">
        <v>630</v>
      </c>
      <c r="AJ159" s="5">
        <v>64</v>
      </c>
      <c r="AK159" s="5">
        <v>3046</v>
      </c>
      <c r="AL159" s="5">
        <v>3046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</row>
    <row r="160" spans="1:45">
      <c r="A160" s="5">
        <v>1397</v>
      </c>
      <c r="B160" s="5">
        <v>3</v>
      </c>
      <c r="C160" s="5" t="s">
        <v>449</v>
      </c>
      <c r="D160" s="5" t="s">
        <v>450</v>
      </c>
      <c r="E160" s="5">
        <v>15450</v>
      </c>
      <c r="F160" s="5">
        <v>11540</v>
      </c>
      <c r="G160" s="5">
        <v>90</v>
      </c>
      <c r="H160" s="5">
        <v>724</v>
      </c>
      <c r="I160" s="5">
        <v>0</v>
      </c>
      <c r="J160" s="5">
        <v>605</v>
      </c>
      <c r="K160" s="5">
        <v>1210</v>
      </c>
      <c r="L160" s="5">
        <v>48</v>
      </c>
      <c r="M160" s="5">
        <v>1233</v>
      </c>
      <c r="N160" s="5">
        <v>10843</v>
      </c>
      <c r="O160" s="5">
        <v>10770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73</v>
      </c>
      <c r="V160" s="5">
        <v>3330</v>
      </c>
      <c r="W160" s="5">
        <v>3330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836</v>
      </c>
      <c r="AE160" s="5">
        <v>836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</row>
    <row r="161" spans="1:45">
      <c r="A161" s="5">
        <v>1397</v>
      </c>
      <c r="B161" s="5">
        <v>4</v>
      </c>
      <c r="C161" s="5" t="s">
        <v>451</v>
      </c>
      <c r="D161" s="5" t="s">
        <v>450</v>
      </c>
      <c r="E161" s="5">
        <v>15450</v>
      </c>
      <c r="F161" s="5">
        <v>11540</v>
      </c>
      <c r="G161" s="5">
        <v>90</v>
      </c>
      <c r="H161" s="5">
        <v>724</v>
      </c>
      <c r="I161" s="5">
        <v>0</v>
      </c>
      <c r="J161" s="5">
        <v>605</v>
      </c>
      <c r="K161" s="5">
        <v>1210</v>
      </c>
      <c r="L161" s="5">
        <v>48</v>
      </c>
      <c r="M161" s="5">
        <v>1233</v>
      </c>
      <c r="N161" s="5">
        <v>10843</v>
      </c>
      <c r="O161" s="5">
        <v>10770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73</v>
      </c>
      <c r="V161" s="5">
        <v>3330</v>
      </c>
      <c r="W161" s="5">
        <v>3330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836</v>
      </c>
      <c r="AE161" s="5">
        <v>836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</row>
    <row r="162" spans="1:45">
      <c r="A162" s="5">
        <v>1397</v>
      </c>
      <c r="B162" s="5">
        <v>2</v>
      </c>
      <c r="C162" s="5" t="s">
        <v>452</v>
      </c>
      <c r="D162" s="5" t="s">
        <v>453</v>
      </c>
      <c r="E162" s="5">
        <v>1303323</v>
      </c>
      <c r="F162" s="5">
        <v>718857</v>
      </c>
      <c r="G162" s="5">
        <v>103243</v>
      </c>
      <c r="H162" s="5">
        <v>55044</v>
      </c>
      <c r="I162" s="5">
        <v>42317</v>
      </c>
      <c r="J162" s="5">
        <v>198247</v>
      </c>
      <c r="K162" s="5">
        <v>158460</v>
      </c>
      <c r="L162" s="5">
        <v>14676</v>
      </c>
      <c r="M162" s="5">
        <v>12479</v>
      </c>
      <c r="N162" s="5">
        <v>117916</v>
      </c>
      <c r="O162" s="5">
        <v>103448</v>
      </c>
      <c r="P162" s="5">
        <v>8804</v>
      </c>
      <c r="Q162" s="5">
        <v>2294</v>
      </c>
      <c r="R162" s="5">
        <v>380</v>
      </c>
      <c r="S162" s="5">
        <v>107</v>
      </c>
      <c r="T162" s="5">
        <v>238</v>
      </c>
      <c r="U162" s="5">
        <v>2646</v>
      </c>
      <c r="V162" s="5">
        <v>111483</v>
      </c>
      <c r="W162" s="5">
        <v>95077</v>
      </c>
      <c r="X162" s="5">
        <v>11791</v>
      </c>
      <c r="Y162" s="5">
        <v>110</v>
      </c>
      <c r="Z162" s="5">
        <v>90</v>
      </c>
      <c r="AA162" s="5">
        <v>4052</v>
      </c>
      <c r="AB162" s="5">
        <v>74</v>
      </c>
      <c r="AC162" s="5">
        <v>289</v>
      </c>
      <c r="AD162" s="5">
        <v>157367</v>
      </c>
      <c r="AE162" s="5">
        <v>122542</v>
      </c>
      <c r="AF162" s="5">
        <v>2999</v>
      </c>
      <c r="AG162" s="5">
        <v>3409</v>
      </c>
      <c r="AH162" s="5">
        <v>3544</v>
      </c>
      <c r="AI162" s="5">
        <v>24467</v>
      </c>
      <c r="AJ162" s="5">
        <v>406</v>
      </c>
      <c r="AK162" s="5">
        <v>50771</v>
      </c>
      <c r="AL162" s="5">
        <v>18825</v>
      </c>
      <c r="AM162" s="5">
        <v>2000</v>
      </c>
      <c r="AN162" s="5">
        <v>214</v>
      </c>
      <c r="AO162" s="5">
        <v>3318</v>
      </c>
      <c r="AP162" s="5">
        <v>21400</v>
      </c>
      <c r="AQ162" s="5">
        <v>5000</v>
      </c>
      <c r="AR162" s="5">
        <v>0</v>
      </c>
      <c r="AS162" s="5">
        <v>14</v>
      </c>
    </row>
    <row r="163" spans="1:45">
      <c r="A163" s="5">
        <v>1397</v>
      </c>
      <c r="B163" s="5">
        <v>3</v>
      </c>
      <c r="C163" s="5" t="s">
        <v>454</v>
      </c>
      <c r="D163" s="5" t="s">
        <v>455</v>
      </c>
      <c r="E163" s="5">
        <v>617786</v>
      </c>
      <c r="F163" s="5">
        <v>301384</v>
      </c>
      <c r="G163" s="5">
        <v>67268</v>
      </c>
      <c r="H163" s="5">
        <v>35142</v>
      </c>
      <c r="I163" s="5">
        <v>12640</v>
      </c>
      <c r="J163" s="5">
        <v>131035</v>
      </c>
      <c r="K163" s="5">
        <v>50482</v>
      </c>
      <c r="L163" s="5">
        <v>9686</v>
      </c>
      <c r="M163" s="5">
        <v>10150</v>
      </c>
      <c r="N163" s="5">
        <v>64096</v>
      </c>
      <c r="O163" s="5">
        <v>56979</v>
      </c>
      <c r="P163" s="5">
        <v>4203</v>
      </c>
      <c r="Q163" s="5">
        <v>476</v>
      </c>
      <c r="R163" s="5">
        <v>32</v>
      </c>
      <c r="S163" s="5">
        <v>0</v>
      </c>
      <c r="T163" s="5">
        <v>212</v>
      </c>
      <c r="U163" s="5">
        <v>2194</v>
      </c>
      <c r="V163" s="5">
        <v>70764</v>
      </c>
      <c r="W163" s="5">
        <v>57267</v>
      </c>
      <c r="X163" s="5">
        <v>11486</v>
      </c>
      <c r="Y163" s="5">
        <v>73</v>
      </c>
      <c r="Z163" s="5">
        <v>90</v>
      </c>
      <c r="AA163" s="5">
        <v>1515</v>
      </c>
      <c r="AB163" s="5">
        <v>64</v>
      </c>
      <c r="AC163" s="5">
        <v>269</v>
      </c>
      <c r="AD163" s="5">
        <v>108858</v>
      </c>
      <c r="AE163" s="5">
        <v>90285</v>
      </c>
      <c r="AF163" s="5">
        <v>1506</v>
      </c>
      <c r="AG163" s="5">
        <v>3029</v>
      </c>
      <c r="AH163" s="5">
        <v>2163</v>
      </c>
      <c r="AI163" s="5">
        <v>11523</v>
      </c>
      <c r="AJ163" s="5">
        <v>352</v>
      </c>
      <c r="AK163" s="5">
        <v>28006</v>
      </c>
      <c r="AL163" s="5">
        <v>12815</v>
      </c>
      <c r="AM163" s="5">
        <v>0</v>
      </c>
      <c r="AN163" s="5">
        <v>214</v>
      </c>
      <c r="AO163" s="5">
        <v>2967</v>
      </c>
      <c r="AP163" s="5">
        <v>7000</v>
      </c>
      <c r="AQ163" s="5">
        <v>5000</v>
      </c>
      <c r="AR163" s="5">
        <v>0</v>
      </c>
      <c r="AS163" s="5">
        <v>9</v>
      </c>
    </row>
    <row r="164" spans="1:45">
      <c r="A164" s="5">
        <v>1397</v>
      </c>
      <c r="B164" s="5">
        <v>4</v>
      </c>
      <c r="C164" s="5" t="s">
        <v>456</v>
      </c>
      <c r="D164" s="5" t="s">
        <v>457</v>
      </c>
      <c r="E164" s="5">
        <v>49345</v>
      </c>
      <c r="F164" s="5">
        <v>29188</v>
      </c>
      <c r="G164" s="5">
        <v>13926</v>
      </c>
      <c r="H164" s="5">
        <v>1161</v>
      </c>
      <c r="I164" s="5">
        <v>1000</v>
      </c>
      <c r="J164" s="5">
        <v>0</v>
      </c>
      <c r="K164" s="5">
        <v>3000</v>
      </c>
      <c r="L164" s="5">
        <v>619</v>
      </c>
      <c r="M164" s="5">
        <v>450</v>
      </c>
      <c r="N164" s="5">
        <v>1252</v>
      </c>
      <c r="O164" s="5">
        <v>1188</v>
      </c>
      <c r="P164" s="5">
        <v>64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10240</v>
      </c>
      <c r="W164" s="5">
        <v>10236</v>
      </c>
      <c r="X164" s="5">
        <v>0</v>
      </c>
      <c r="Y164" s="5">
        <v>0</v>
      </c>
      <c r="Z164" s="5">
        <v>4</v>
      </c>
      <c r="AA164" s="5">
        <v>0</v>
      </c>
      <c r="AB164" s="5">
        <v>0</v>
      </c>
      <c r="AC164" s="5">
        <v>0</v>
      </c>
      <c r="AD164" s="5">
        <v>10372</v>
      </c>
      <c r="AE164" s="5">
        <v>3673</v>
      </c>
      <c r="AF164" s="5">
        <v>0</v>
      </c>
      <c r="AG164" s="5">
        <v>2062</v>
      </c>
      <c r="AH164" s="5">
        <v>0</v>
      </c>
      <c r="AI164" s="5">
        <v>4637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</row>
    <row r="165" spans="1:45">
      <c r="A165" s="5">
        <v>1397</v>
      </c>
      <c r="B165" s="5">
        <v>4</v>
      </c>
      <c r="C165" s="5" t="s">
        <v>458</v>
      </c>
      <c r="D165" s="5" t="s">
        <v>459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70</v>
      </c>
      <c r="W165" s="5">
        <v>70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300</v>
      </c>
      <c r="AE165" s="5">
        <v>300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1397</v>
      </c>
      <c r="B166" s="5">
        <v>4</v>
      </c>
      <c r="C166" s="5" t="s">
        <v>460</v>
      </c>
      <c r="D166" s="5" t="s">
        <v>461</v>
      </c>
      <c r="E166" s="5">
        <v>167189</v>
      </c>
      <c r="F166" s="5">
        <v>58736</v>
      </c>
      <c r="G166" s="5">
        <v>7416</v>
      </c>
      <c r="H166" s="5">
        <v>20224</v>
      </c>
      <c r="I166" s="5">
        <v>5148</v>
      </c>
      <c r="J166" s="5">
        <v>39878</v>
      </c>
      <c r="K166" s="5">
        <v>28081</v>
      </c>
      <c r="L166" s="5">
        <v>3108</v>
      </c>
      <c r="M166" s="5">
        <v>4597</v>
      </c>
      <c r="N166" s="5">
        <v>14186</v>
      </c>
      <c r="O166" s="5">
        <v>10742</v>
      </c>
      <c r="P166" s="5">
        <v>1793</v>
      </c>
      <c r="Q166" s="5">
        <v>44</v>
      </c>
      <c r="R166" s="5">
        <v>0</v>
      </c>
      <c r="S166" s="5">
        <v>0</v>
      </c>
      <c r="T166" s="5">
        <v>40</v>
      </c>
      <c r="U166" s="5">
        <v>1566</v>
      </c>
      <c r="V166" s="5">
        <v>17644</v>
      </c>
      <c r="W166" s="5">
        <v>16458</v>
      </c>
      <c r="X166" s="5">
        <v>991</v>
      </c>
      <c r="Y166" s="5">
        <v>0</v>
      </c>
      <c r="Z166" s="5">
        <v>0</v>
      </c>
      <c r="AA166" s="5">
        <v>3</v>
      </c>
      <c r="AB166" s="5">
        <v>0</v>
      </c>
      <c r="AC166" s="5">
        <v>193</v>
      </c>
      <c r="AD166" s="5">
        <v>75091</v>
      </c>
      <c r="AE166" s="5">
        <v>72896</v>
      </c>
      <c r="AF166" s="5">
        <v>365</v>
      </c>
      <c r="AG166" s="5">
        <v>677</v>
      </c>
      <c r="AH166" s="5">
        <v>363</v>
      </c>
      <c r="AI166" s="5">
        <v>545</v>
      </c>
      <c r="AJ166" s="5">
        <v>244</v>
      </c>
      <c r="AK166" s="5">
        <v>3080</v>
      </c>
      <c r="AL166" s="5">
        <v>2191</v>
      </c>
      <c r="AM166" s="5">
        <v>0</v>
      </c>
      <c r="AN166" s="5">
        <v>110</v>
      </c>
      <c r="AO166" s="5">
        <v>779</v>
      </c>
      <c r="AP166" s="5">
        <v>0</v>
      </c>
      <c r="AQ166" s="5">
        <v>0</v>
      </c>
      <c r="AR166" s="5">
        <v>0</v>
      </c>
      <c r="AS166" s="5">
        <v>0</v>
      </c>
    </row>
    <row r="167" spans="1:45">
      <c r="A167" s="5">
        <v>1397</v>
      </c>
      <c r="B167" s="5">
        <v>4</v>
      </c>
      <c r="C167" s="5" t="s">
        <v>462</v>
      </c>
      <c r="D167" s="5" t="s">
        <v>463</v>
      </c>
      <c r="E167" s="5">
        <v>38179</v>
      </c>
      <c r="F167" s="5">
        <v>19567</v>
      </c>
      <c r="G167" s="5">
        <v>7893</v>
      </c>
      <c r="H167" s="5">
        <v>2812</v>
      </c>
      <c r="I167" s="5">
        <v>84</v>
      </c>
      <c r="J167" s="5">
        <v>5785</v>
      </c>
      <c r="K167" s="5">
        <v>539</v>
      </c>
      <c r="L167" s="5">
        <v>383</v>
      </c>
      <c r="M167" s="5">
        <v>1116</v>
      </c>
      <c r="N167" s="5">
        <v>8136</v>
      </c>
      <c r="O167" s="5">
        <v>7218</v>
      </c>
      <c r="P167" s="5">
        <v>599</v>
      </c>
      <c r="Q167" s="5">
        <v>73</v>
      </c>
      <c r="R167" s="5">
        <v>0</v>
      </c>
      <c r="S167" s="5">
        <v>0</v>
      </c>
      <c r="T167" s="5">
        <v>106</v>
      </c>
      <c r="U167" s="5">
        <v>140</v>
      </c>
      <c r="V167" s="5">
        <v>9919</v>
      </c>
      <c r="W167" s="5">
        <v>9109</v>
      </c>
      <c r="X167" s="5">
        <v>780</v>
      </c>
      <c r="Y167" s="5">
        <v>0</v>
      </c>
      <c r="Z167" s="5">
        <v>0</v>
      </c>
      <c r="AA167" s="5">
        <v>0</v>
      </c>
      <c r="AB167" s="5">
        <v>17</v>
      </c>
      <c r="AC167" s="5">
        <v>13</v>
      </c>
      <c r="AD167" s="5">
        <v>7263</v>
      </c>
      <c r="AE167" s="5">
        <v>4002</v>
      </c>
      <c r="AF167" s="5">
        <v>271</v>
      </c>
      <c r="AG167" s="5">
        <v>180</v>
      </c>
      <c r="AH167" s="5">
        <v>155</v>
      </c>
      <c r="AI167" s="5">
        <v>2635</v>
      </c>
      <c r="AJ167" s="5">
        <v>20</v>
      </c>
      <c r="AK167" s="5">
        <v>8409</v>
      </c>
      <c r="AL167" s="5">
        <v>8409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1397</v>
      </c>
      <c r="B168" s="5">
        <v>4</v>
      </c>
      <c r="C168" s="5" t="s">
        <v>464</v>
      </c>
      <c r="D168" s="5" t="s">
        <v>465</v>
      </c>
      <c r="E168" s="5">
        <v>21605</v>
      </c>
      <c r="F168" s="5">
        <v>1535</v>
      </c>
      <c r="G168" s="5">
        <v>484</v>
      </c>
      <c r="H168" s="5">
        <v>2361</v>
      </c>
      <c r="I168" s="5">
        <v>443</v>
      </c>
      <c r="J168" s="5">
        <v>10000</v>
      </c>
      <c r="K168" s="5">
        <v>6717</v>
      </c>
      <c r="L168" s="5">
        <v>0</v>
      </c>
      <c r="M168" s="5">
        <v>64</v>
      </c>
      <c r="N168" s="5">
        <v>296</v>
      </c>
      <c r="O168" s="5">
        <v>265</v>
      </c>
      <c r="P168" s="5">
        <v>12</v>
      </c>
      <c r="Q168" s="5">
        <v>1</v>
      </c>
      <c r="R168" s="5">
        <v>0</v>
      </c>
      <c r="S168" s="5">
        <v>0</v>
      </c>
      <c r="T168" s="5">
        <v>0</v>
      </c>
      <c r="U168" s="5">
        <v>17</v>
      </c>
      <c r="V168" s="5">
        <v>1561</v>
      </c>
      <c r="W168" s="5">
        <v>1162</v>
      </c>
      <c r="X168" s="5">
        <v>22</v>
      </c>
      <c r="Y168" s="5">
        <v>0</v>
      </c>
      <c r="Z168" s="5">
        <v>0</v>
      </c>
      <c r="AA168" s="5">
        <v>377</v>
      </c>
      <c r="AB168" s="5">
        <v>0</v>
      </c>
      <c r="AC168" s="5">
        <v>0</v>
      </c>
      <c r="AD168" s="5">
        <v>487</v>
      </c>
      <c r="AE168" s="5">
        <v>450</v>
      </c>
      <c r="AF168" s="5">
        <v>28</v>
      </c>
      <c r="AG168" s="5">
        <v>0</v>
      </c>
      <c r="AH168" s="5">
        <v>0</v>
      </c>
      <c r="AI168" s="5">
        <v>0</v>
      </c>
      <c r="AJ168" s="5">
        <v>10</v>
      </c>
      <c r="AK168" s="5">
        <v>34</v>
      </c>
      <c r="AL168" s="5">
        <v>0</v>
      </c>
      <c r="AM168" s="5">
        <v>0</v>
      </c>
      <c r="AN168" s="5">
        <v>25</v>
      </c>
      <c r="AO168" s="5">
        <v>0</v>
      </c>
      <c r="AP168" s="5">
        <v>0</v>
      </c>
      <c r="AQ168" s="5">
        <v>0</v>
      </c>
      <c r="AR168" s="5">
        <v>0</v>
      </c>
      <c r="AS168" s="5">
        <v>9</v>
      </c>
    </row>
    <row r="169" spans="1:45">
      <c r="A169" s="5">
        <v>1397</v>
      </c>
      <c r="B169" s="5">
        <v>4</v>
      </c>
      <c r="C169" s="5" t="s">
        <v>466</v>
      </c>
      <c r="D169" s="5" t="s">
        <v>467</v>
      </c>
      <c r="E169" s="5">
        <v>85258</v>
      </c>
      <c r="F169" s="5">
        <v>81921</v>
      </c>
      <c r="G169" s="5">
        <v>1536</v>
      </c>
      <c r="H169" s="5">
        <v>191</v>
      </c>
      <c r="I169" s="5">
        <v>455</v>
      </c>
      <c r="J169" s="5">
        <v>140</v>
      </c>
      <c r="K169" s="5">
        <v>0</v>
      </c>
      <c r="L169" s="5">
        <v>26</v>
      </c>
      <c r="M169" s="5">
        <v>989</v>
      </c>
      <c r="N169" s="5">
        <v>27260</v>
      </c>
      <c r="O169" s="5">
        <v>26975</v>
      </c>
      <c r="P169" s="5">
        <v>148</v>
      </c>
      <c r="Q169" s="5">
        <v>1</v>
      </c>
      <c r="R169" s="5">
        <v>0</v>
      </c>
      <c r="S169" s="5">
        <v>0</v>
      </c>
      <c r="T169" s="5">
        <v>0</v>
      </c>
      <c r="U169" s="5">
        <v>135</v>
      </c>
      <c r="V169" s="5">
        <v>4162</v>
      </c>
      <c r="W169" s="5">
        <v>4117</v>
      </c>
      <c r="X169" s="5">
        <v>45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2846</v>
      </c>
      <c r="AE169" s="5">
        <v>1874</v>
      </c>
      <c r="AF169" s="5">
        <v>45</v>
      </c>
      <c r="AG169" s="5">
        <v>0</v>
      </c>
      <c r="AH169" s="5">
        <v>25</v>
      </c>
      <c r="AI169" s="5">
        <v>835</v>
      </c>
      <c r="AJ169" s="5">
        <v>66</v>
      </c>
      <c r="AK169" s="5">
        <v>250</v>
      </c>
      <c r="AL169" s="5">
        <v>0</v>
      </c>
      <c r="AM169" s="5">
        <v>0</v>
      </c>
      <c r="AN169" s="5">
        <v>0</v>
      </c>
      <c r="AO169" s="5">
        <v>250</v>
      </c>
      <c r="AP169" s="5">
        <v>0</v>
      </c>
      <c r="AQ169" s="5">
        <v>0</v>
      </c>
      <c r="AR169" s="5">
        <v>0</v>
      </c>
      <c r="AS169" s="5">
        <v>0</v>
      </c>
    </row>
    <row r="170" spans="1:45">
      <c r="A170" s="5">
        <v>1397</v>
      </c>
      <c r="B170" s="5">
        <v>4</v>
      </c>
      <c r="C170" s="5" t="s">
        <v>468</v>
      </c>
      <c r="D170" s="5" t="s">
        <v>469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</row>
    <row r="171" spans="1:45">
      <c r="A171" s="5">
        <v>1397</v>
      </c>
      <c r="B171" s="5">
        <v>9</v>
      </c>
      <c r="C171" s="5" t="s">
        <v>470</v>
      </c>
      <c r="D171" s="5" t="s">
        <v>471</v>
      </c>
      <c r="E171" s="5">
        <v>256211</v>
      </c>
      <c r="F171" s="5">
        <v>110437</v>
      </c>
      <c r="G171" s="5">
        <v>36013</v>
      </c>
      <c r="H171" s="5">
        <v>8392</v>
      </c>
      <c r="I171" s="5">
        <v>5510</v>
      </c>
      <c r="J171" s="5">
        <v>75232</v>
      </c>
      <c r="K171" s="5">
        <v>12144</v>
      </c>
      <c r="L171" s="5">
        <v>5550</v>
      </c>
      <c r="M171" s="5">
        <v>2933</v>
      </c>
      <c r="N171" s="5">
        <v>12965</v>
      </c>
      <c r="O171" s="5">
        <v>10590</v>
      </c>
      <c r="P171" s="5">
        <v>1586</v>
      </c>
      <c r="Q171" s="5">
        <v>357</v>
      </c>
      <c r="R171" s="5">
        <v>32</v>
      </c>
      <c r="S171" s="5">
        <v>0</v>
      </c>
      <c r="T171" s="5">
        <v>66</v>
      </c>
      <c r="U171" s="5">
        <v>335</v>
      </c>
      <c r="V171" s="5">
        <v>27167</v>
      </c>
      <c r="W171" s="5">
        <v>16114</v>
      </c>
      <c r="X171" s="5">
        <v>9647</v>
      </c>
      <c r="Y171" s="5">
        <v>73</v>
      </c>
      <c r="Z171" s="5">
        <v>87</v>
      </c>
      <c r="AA171" s="5">
        <v>1135</v>
      </c>
      <c r="AB171" s="5">
        <v>48</v>
      </c>
      <c r="AC171" s="5">
        <v>64</v>
      </c>
      <c r="AD171" s="5">
        <v>12500</v>
      </c>
      <c r="AE171" s="5">
        <v>7090</v>
      </c>
      <c r="AF171" s="5">
        <v>797</v>
      </c>
      <c r="AG171" s="5">
        <v>110</v>
      </c>
      <c r="AH171" s="5">
        <v>1620</v>
      </c>
      <c r="AI171" s="5">
        <v>2870</v>
      </c>
      <c r="AJ171" s="5">
        <v>13</v>
      </c>
      <c r="AK171" s="5">
        <v>16232</v>
      </c>
      <c r="AL171" s="5">
        <v>2215</v>
      </c>
      <c r="AM171" s="5">
        <v>0</v>
      </c>
      <c r="AN171" s="5">
        <v>79</v>
      </c>
      <c r="AO171" s="5">
        <v>1938</v>
      </c>
      <c r="AP171" s="5">
        <v>7000</v>
      </c>
      <c r="AQ171" s="5">
        <v>5000</v>
      </c>
      <c r="AR171" s="5">
        <v>0</v>
      </c>
      <c r="AS171" s="5">
        <v>0</v>
      </c>
    </row>
    <row r="172" spans="1:45">
      <c r="A172" s="5">
        <v>1397</v>
      </c>
      <c r="B172" s="5">
        <v>3</v>
      </c>
      <c r="C172" s="5" t="s">
        <v>472</v>
      </c>
      <c r="D172" s="5" t="s">
        <v>473</v>
      </c>
      <c r="E172" s="5">
        <v>685537</v>
      </c>
      <c r="F172" s="5">
        <v>417473</v>
      </c>
      <c r="G172" s="5">
        <v>35975</v>
      </c>
      <c r="H172" s="5">
        <v>19903</v>
      </c>
      <c r="I172" s="5">
        <v>29677</v>
      </c>
      <c r="J172" s="5">
        <v>67212</v>
      </c>
      <c r="K172" s="5">
        <v>107978</v>
      </c>
      <c r="L172" s="5">
        <v>4990</v>
      </c>
      <c r="M172" s="5">
        <v>2329</v>
      </c>
      <c r="N172" s="5">
        <v>53820</v>
      </c>
      <c r="O172" s="5">
        <v>46469</v>
      </c>
      <c r="P172" s="5">
        <v>4601</v>
      </c>
      <c r="Q172" s="5">
        <v>1818</v>
      </c>
      <c r="R172" s="5">
        <v>348</v>
      </c>
      <c r="S172" s="5">
        <v>107</v>
      </c>
      <c r="T172" s="5">
        <v>27</v>
      </c>
      <c r="U172" s="5">
        <v>452</v>
      </c>
      <c r="V172" s="5">
        <v>40719</v>
      </c>
      <c r="W172" s="5">
        <v>37810</v>
      </c>
      <c r="X172" s="5">
        <v>305</v>
      </c>
      <c r="Y172" s="5">
        <v>37</v>
      </c>
      <c r="Z172" s="5">
        <v>0</v>
      </c>
      <c r="AA172" s="5">
        <v>2538</v>
      </c>
      <c r="AB172" s="5">
        <v>10</v>
      </c>
      <c r="AC172" s="5">
        <v>20</v>
      </c>
      <c r="AD172" s="5">
        <v>48509</v>
      </c>
      <c r="AE172" s="5">
        <v>32257</v>
      </c>
      <c r="AF172" s="5">
        <v>1493</v>
      </c>
      <c r="AG172" s="5">
        <v>380</v>
      </c>
      <c r="AH172" s="5">
        <v>1380</v>
      </c>
      <c r="AI172" s="5">
        <v>12944</v>
      </c>
      <c r="AJ172" s="5">
        <v>54</v>
      </c>
      <c r="AK172" s="5">
        <v>22766</v>
      </c>
      <c r="AL172" s="5">
        <v>6010</v>
      </c>
      <c r="AM172" s="5">
        <v>2000</v>
      </c>
      <c r="AN172" s="5">
        <v>0</v>
      </c>
      <c r="AO172" s="5">
        <v>351</v>
      </c>
      <c r="AP172" s="5">
        <v>14400</v>
      </c>
      <c r="AQ172" s="5">
        <v>0</v>
      </c>
      <c r="AR172" s="5">
        <v>0</v>
      </c>
      <c r="AS172" s="5">
        <v>5</v>
      </c>
    </row>
    <row r="173" spans="1:45">
      <c r="A173" s="5">
        <v>1397</v>
      </c>
      <c r="B173" s="5">
        <v>4</v>
      </c>
      <c r="C173" s="5" t="s">
        <v>474</v>
      </c>
      <c r="D173" s="5" t="s">
        <v>475</v>
      </c>
      <c r="E173" s="5">
        <v>89839</v>
      </c>
      <c r="F173" s="5">
        <v>61021</v>
      </c>
      <c r="G173" s="5">
        <v>5242</v>
      </c>
      <c r="H173" s="5">
        <v>3673</v>
      </c>
      <c r="I173" s="5">
        <v>4632</v>
      </c>
      <c r="J173" s="5">
        <v>12120</v>
      </c>
      <c r="K173" s="5">
        <v>1643</v>
      </c>
      <c r="L173" s="5">
        <v>519</v>
      </c>
      <c r="M173" s="5">
        <v>988</v>
      </c>
      <c r="N173" s="5">
        <v>23779</v>
      </c>
      <c r="O173" s="5">
        <v>21615</v>
      </c>
      <c r="P173" s="5">
        <v>178</v>
      </c>
      <c r="Q173" s="5">
        <v>1362</v>
      </c>
      <c r="R173" s="5">
        <v>348</v>
      </c>
      <c r="S173" s="5">
        <v>0</v>
      </c>
      <c r="T173" s="5">
        <v>0</v>
      </c>
      <c r="U173" s="5">
        <v>276</v>
      </c>
      <c r="V173" s="5">
        <v>16128</v>
      </c>
      <c r="W173" s="5">
        <v>15954</v>
      </c>
      <c r="X173" s="5">
        <v>131</v>
      </c>
      <c r="Y173" s="5">
        <v>37</v>
      </c>
      <c r="Z173" s="5">
        <v>0</v>
      </c>
      <c r="AA173" s="5">
        <v>7</v>
      </c>
      <c r="AB173" s="5">
        <v>0</v>
      </c>
      <c r="AC173" s="5">
        <v>0</v>
      </c>
      <c r="AD173" s="5">
        <v>37038</v>
      </c>
      <c r="AE173" s="5">
        <v>23403</v>
      </c>
      <c r="AF173" s="5">
        <v>325</v>
      </c>
      <c r="AG173" s="5">
        <v>162</v>
      </c>
      <c r="AH173" s="5">
        <v>556</v>
      </c>
      <c r="AI173" s="5">
        <v>12539</v>
      </c>
      <c r="AJ173" s="5">
        <v>53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</row>
    <row r="174" spans="1:45">
      <c r="A174" s="5">
        <v>1397</v>
      </c>
      <c r="B174" s="5">
        <v>4</v>
      </c>
      <c r="C174" s="5" t="s">
        <v>476</v>
      </c>
      <c r="D174" s="5" t="s">
        <v>477</v>
      </c>
      <c r="E174" s="5">
        <v>56457</v>
      </c>
      <c r="F174" s="5">
        <v>20636</v>
      </c>
      <c r="G174" s="5">
        <v>3495</v>
      </c>
      <c r="H174" s="5">
        <v>2236</v>
      </c>
      <c r="I174" s="5">
        <v>958</v>
      </c>
      <c r="J174" s="5">
        <v>13976</v>
      </c>
      <c r="K174" s="5">
        <v>14446</v>
      </c>
      <c r="L174" s="5">
        <v>103</v>
      </c>
      <c r="M174" s="5">
        <v>607</v>
      </c>
      <c r="N174" s="5">
        <v>5549</v>
      </c>
      <c r="O174" s="5">
        <v>5293</v>
      </c>
      <c r="P174" s="5">
        <v>138</v>
      </c>
      <c r="Q174" s="5">
        <v>60</v>
      </c>
      <c r="R174" s="5">
        <v>0</v>
      </c>
      <c r="S174" s="5">
        <v>0</v>
      </c>
      <c r="T174" s="5">
        <v>0</v>
      </c>
      <c r="U174" s="5">
        <v>58</v>
      </c>
      <c r="V174" s="5">
        <v>4976</v>
      </c>
      <c r="W174" s="5">
        <v>4654</v>
      </c>
      <c r="X174" s="5">
        <v>125</v>
      </c>
      <c r="Y174" s="5">
        <v>0</v>
      </c>
      <c r="Z174" s="5">
        <v>0</v>
      </c>
      <c r="AA174" s="5">
        <v>198</v>
      </c>
      <c r="AB174" s="5">
        <v>0</v>
      </c>
      <c r="AC174" s="5">
        <v>0</v>
      </c>
      <c r="AD174" s="5">
        <v>2364</v>
      </c>
      <c r="AE174" s="5">
        <v>1270</v>
      </c>
      <c r="AF174" s="5">
        <v>490</v>
      </c>
      <c r="AG174" s="5">
        <v>194</v>
      </c>
      <c r="AH174" s="5">
        <v>155</v>
      </c>
      <c r="AI174" s="5">
        <v>255</v>
      </c>
      <c r="AJ174" s="5">
        <v>0</v>
      </c>
      <c r="AK174" s="5">
        <v>1000</v>
      </c>
      <c r="AL174" s="5">
        <v>1000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</row>
    <row r="175" spans="1:45">
      <c r="A175" s="5">
        <v>1397</v>
      </c>
      <c r="B175" s="5">
        <v>4</v>
      </c>
      <c r="C175" s="5" t="s">
        <v>478</v>
      </c>
      <c r="D175" s="5" t="s">
        <v>479</v>
      </c>
      <c r="E175" s="5">
        <v>6727</v>
      </c>
      <c r="F175" s="5">
        <v>1039</v>
      </c>
      <c r="G175" s="5">
        <v>5591</v>
      </c>
      <c r="H175" s="5">
        <v>52</v>
      </c>
      <c r="I175" s="5">
        <v>0</v>
      </c>
      <c r="J175" s="5">
        <v>0</v>
      </c>
      <c r="K175" s="5">
        <v>0</v>
      </c>
      <c r="L175" s="5">
        <v>0</v>
      </c>
      <c r="M175" s="5">
        <v>45</v>
      </c>
      <c r="N175" s="5">
        <v>3050</v>
      </c>
      <c r="O175" s="5">
        <v>324</v>
      </c>
      <c r="P175" s="5">
        <v>2681</v>
      </c>
      <c r="Q175" s="5">
        <v>0</v>
      </c>
      <c r="R175" s="5">
        <v>0</v>
      </c>
      <c r="S175" s="5">
        <v>0</v>
      </c>
      <c r="T175" s="5">
        <v>0</v>
      </c>
      <c r="U175" s="5">
        <v>45</v>
      </c>
      <c r="V175" s="5">
        <v>443</v>
      </c>
      <c r="W175" s="5">
        <v>443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405</v>
      </c>
      <c r="AE175" s="5">
        <v>243</v>
      </c>
      <c r="AF175" s="5">
        <v>162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1397</v>
      </c>
      <c r="B176" s="5">
        <v>4</v>
      </c>
      <c r="C176" s="5" t="s">
        <v>480</v>
      </c>
      <c r="D176" s="5" t="s">
        <v>481</v>
      </c>
      <c r="E176" s="5">
        <v>252744</v>
      </c>
      <c r="F176" s="5">
        <v>106876</v>
      </c>
      <c r="G176" s="5">
        <v>3040</v>
      </c>
      <c r="H176" s="5">
        <v>5887</v>
      </c>
      <c r="I176" s="5">
        <v>22835</v>
      </c>
      <c r="J176" s="5">
        <v>29644</v>
      </c>
      <c r="K176" s="5">
        <v>83020</v>
      </c>
      <c r="L176" s="5">
        <v>1210</v>
      </c>
      <c r="M176" s="5">
        <v>233</v>
      </c>
      <c r="N176" s="5">
        <v>17674</v>
      </c>
      <c r="O176" s="5">
        <v>16789</v>
      </c>
      <c r="P176" s="5">
        <v>734</v>
      </c>
      <c r="Q176" s="5">
        <v>124</v>
      </c>
      <c r="R176" s="5">
        <v>0</v>
      </c>
      <c r="S176" s="5">
        <v>0</v>
      </c>
      <c r="T176" s="5">
        <v>27</v>
      </c>
      <c r="U176" s="5">
        <v>0</v>
      </c>
      <c r="V176" s="5">
        <v>13962</v>
      </c>
      <c r="W176" s="5">
        <v>11629</v>
      </c>
      <c r="X176" s="5">
        <v>0</v>
      </c>
      <c r="Y176" s="5">
        <v>0</v>
      </c>
      <c r="Z176" s="5">
        <v>0</v>
      </c>
      <c r="AA176" s="5">
        <v>2333</v>
      </c>
      <c r="AB176" s="5">
        <v>0</v>
      </c>
      <c r="AC176" s="5">
        <v>0</v>
      </c>
      <c r="AD176" s="5">
        <v>4878</v>
      </c>
      <c r="AE176" s="5">
        <v>4296</v>
      </c>
      <c r="AF176" s="5">
        <v>159</v>
      </c>
      <c r="AG176" s="5">
        <v>4</v>
      </c>
      <c r="AH176" s="5">
        <v>420</v>
      </c>
      <c r="AI176" s="5">
        <v>0</v>
      </c>
      <c r="AJ176" s="5">
        <v>0</v>
      </c>
      <c r="AK176" s="5">
        <v>21766</v>
      </c>
      <c r="AL176" s="5">
        <v>5010</v>
      </c>
      <c r="AM176" s="5">
        <v>2000</v>
      </c>
      <c r="AN176" s="5">
        <v>0</v>
      </c>
      <c r="AO176" s="5">
        <v>351</v>
      </c>
      <c r="AP176" s="5">
        <v>14400</v>
      </c>
      <c r="AQ176" s="5">
        <v>0</v>
      </c>
      <c r="AR176" s="5">
        <v>0</v>
      </c>
      <c r="AS176" s="5">
        <v>5</v>
      </c>
    </row>
    <row r="177" spans="1:45">
      <c r="A177" s="5">
        <v>1397</v>
      </c>
      <c r="B177" s="5">
        <v>4</v>
      </c>
      <c r="C177" s="5" t="s">
        <v>482</v>
      </c>
      <c r="D177" s="5" t="s">
        <v>483</v>
      </c>
      <c r="E177" s="5">
        <v>9914</v>
      </c>
      <c r="F177" s="5">
        <v>4044</v>
      </c>
      <c r="G177" s="5">
        <v>3558</v>
      </c>
      <c r="H177" s="5">
        <v>792</v>
      </c>
      <c r="I177" s="5">
        <v>0</v>
      </c>
      <c r="J177" s="5">
        <v>846</v>
      </c>
      <c r="K177" s="5">
        <v>301</v>
      </c>
      <c r="L177" s="5">
        <v>185</v>
      </c>
      <c r="M177" s="5">
        <v>187</v>
      </c>
      <c r="N177" s="5">
        <v>2484</v>
      </c>
      <c r="O177" s="5">
        <v>1552</v>
      </c>
      <c r="P177" s="5">
        <v>581</v>
      </c>
      <c r="Q177" s="5">
        <v>244</v>
      </c>
      <c r="R177" s="5">
        <v>0</v>
      </c>
      <c r="S177" s="5">
        <v>107</v>
      </c>
      <c r="T177" s="5">
        <v>0</v>
      </c>
      <c r="U177" s="5">
        <v>0</v>
      </c>
      <c r="V177" s="5">
        <v>2713</v>
      </c>
      <c r="W177" s="5">
        <v>2713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934</v>
      </c>
      <c r="AE177" s="5">
        <v>712</v>
      </c>
      <c r="AF177" s="5">
        <v>85</v>
      </c>
      <c r="AG177" s="5">
        <v>9</v>
      </c>
      <c r="AH177" s="5">
        <v>104</v>
      </c>
      <c r="AI177" s="5">
        <v>25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</row>
    <row r="178" spans="1:45">
      <c r="A178" s="5">
        <v>1397</v>
      </c>
      <c r="B178" s="5">
        <v>4</v>
      </c>
      <c r="C178" s="5" t="s">
        <v>484</v>
      </c>
      <c r="D178" s="5" t="s">
        <v>485</v>
      </c>
      <c r="E178" s="5">
        <v>3201</v>
      </c>
      <c r="F178" s="5">
        <v>1906</v>
      </c>
      <c r="G178" s="5">
        <v>156</v>
      </c>
      <c r="H178" s="5">
        <v>173</v>
      </c>
      <c r="I178" s="5">
        <v>445</v>
      </c>
      <c r="J178" s="5">
        <v>380</v>
      </c>
      <c r="K178" s="5">
        <v>0</v>
      </c>
      <c r="L178" s="5">
        <v>20</v>
      </c>
      <c r="M178" s="5">
        <v>120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731</v>
      </c>
      <c r="W178" s="5">
        <v>731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375</v>
      </c>
      <c r="AE178" s="5">
        <v>343</v>
      </c>
      <c r="AF178" s="5">
        <v>5</v>
      </c>
      <c r="AG178" s="5">
        <v>1</v>
      </c>
      <c r="AH178" s="5">
        <v>0</v>
      </c>
      <c r="AI178" s="5">
        <v>25</v>
      </c>
      <c r="AJ178" s="5">
        <v>1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</row>
    <row r="179" spans="1:45">
      <c r="A179" s="5">
        <v>1397</v>
      </c>
      <c r="B179" s="5">
        <v>4</v>
      </c>
      <c r="C179" s="5" t="s">
        <v>486</v>
      </c>
      <c r="D179" s="5" t="s">
        <v>487</v>
      </c>
      <c r="E179" s="5">
        <v>266655</v>
      </c>
      <c r="F179" s="5">
        <v>221950</v>
      </c>
      <c r="G179" s="5">
        <v>14893</v>
      </c>
      <c r="H179" s="5">
        <v>7089</v>
      </c>
      <c r="I179" s="5">
        <v>807</v>
      </c>
      <c r="J179" s="5">
        <v>10245</v>
      </c>
      <c r="K179" s="5">
        <v>8568</v>
      </c>
      <c r="L179" s="5">
        <v>2953</v>
      </c>
      <c r="M179" s="5">
        <v>149</v>
      </c>
      <c r="N179" s="5">
        <v>1285</v>
      </c>
      <c r="O179" s="5">
        <v>896</v>
      </c>
      <c r="P179" s="5">
        <v>289</v>
      </c>
      <c r="Q179" s="5">
        <v>28</v>
      </c>
      <c r="R179" s="5">
        <v>0</v>
      </c>
      <c r="S179" s="5">
        <v>0</v>
      </c>
      <c r="T179" s="5">
        <v>0</v>
      </c>
      <c r="U179" s="5">
        <v>72</v>
      </c>
      <c r="V179" s="5">
        <v>1766</v>
      </c>
      <c r="W179" s="5">
        <v>1686</v>
      </c>
      <c r="X179" s="5">
        <v>50</v>
      </c>
      <c r="Y179" s="5">
        <v>0</v>
      </c>
      <c r="Z179" s="5">
        <v>0</v>
      </c>
      <c r="AA179" s="5">
        <v>0</v>
      </c>
      <c r="AB179" s="5">
        <v>10</v>
      </c>
      <c r="AC179" s="5">
        <v>20</v>
      </c>
      <c r="AD179" s="5">
        <v>2515</v>
      </c>
      <c r="AE179" s="5">
        <v>1990</v>
      </c>
      <c r="AF179" s="5">
        <v>268</v>
      </c>
      <c r="AG179" s="5">
        <v>10</v>
      </c>
      <c r="AH179" s="5">
        <v>146</v>
      </c>
      <c r="AI179" s="5">
        <v>100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</row>
    <row r="180" spans="1:45">
      <c r="A180" s="5">
        <v>1397</v>
      </c>
      <c r="B180" s="5">
        <v>2</v>
      </c>
      <c r="C180" s="5" t="s">
        <v>488</v>
      </c>
      <c r="D180" s="5" t="s">
        <v>489</v>
      </c>
      <c r="E180" s="5">
        <v>556635</v>
      </c>
      <c r="F180" s="5">
        <v>337341</v>
      </c>
      <c r="G180" s="5">
        <v>71582</v>
      </c>
      <c r="H180" s="5">
        <v>12217</v>
      </c>
      <c r="I180" s="5">
        <v>13452</v>
      </c>
      <c r="J180" s="5">
        <v>44610</v>
      </c>
      <c r="K180" s="5">
        <v>71015</v>
      </c>
      <c r="L180" s="5">
        <v>1173</v>
      </c>
      <c r="M180" s="5">
        <v>5244</v>
      </c>
      <c r="N180" s="5">
        <v>85237</v>
      </c>
      <c r="O180" s="5">
        <v>64404</v>
      </c>
      <c r="P180" s="5">
        <v>12544</v>
      </c>
      <c r="Q180" s="5">
        <v>1463</v>
      </c>
      <c r="R180" s="5">
        <v>4002</v>
      </c>
      <c r="S180" s="5">
        <v>394</v>
      </c>
      <c r="T180" s="5">
        <v>59</v>
      </c>
      <c r="U180" s="5">
        <v>2370</v>
      </c>
      <c r="V180" s="5">
        <v>35451</v>
      </c>
      <c r="W180" s="5">
        <v>32789</v>
      </c>
      <c r="X180" s="5">
        <v>1356</v>
      </c>
      <c r="Y180" s="5">
        <v>69</v>
      </c>
      <c r="Z180" s="5">
        <v>99</v>
      </c>
      <c r="AA180" s="5">
        <v>1134</v>
      </c>
      <c r="AB180" s="5">
        <v>0</v>
      </c>
      <c r="AC180" s="5">
        <v>4</v>
      </c>
      <c r="AD180" s="5">
        <v>61100</v>
      </c>
      <c r="AE180" s="5">
        <v>39733</v>
      </c>
      <c r="AF180" s="5">
        <v>2538</v>
      </c>
      <c r="AG180" s="5">
        <v>371</v>
      </c>
      <c r="AH180" s="5">
        <v>1324</v>
      </c>
      <c r="AI180" s="5">
        <v>16965</v>
      </c>
      <c r="AJ180" s="5">
        <v>170</v>
      </c>
      <c r="AK180" s="5">
        <v>8030</v>
      </c>
      <c r="AL180" s="5">
        <v>3554</v>
      </c>
      <c r="AM180" s="5">
        <v>18</v>
      </c>
      <c r="AN180" s="5">
        <v>0</v>
      </c>
      <c r="AO180" s="5">
        <v>4431</v>
      </c>
      <c r="AP180" s="5">
        <v>27</v>
      </c>
      <c r="AQ180" s="5">
        <v>0</v>
      </c>
      <c r="AR180" s="5">
        <v>0</v>
      </c>
      <c r="AS180" s="5">
        <v>0</v>
      </c>
    </row>
    <row r="181" spans="1:45">
      <c r="A181" s="5">
        <v>1397</v>
      </c>
      <c r="B181" s="5">
        <v>3</v>
      </c>
      <c r="C181" s="5" t="s">
        <v>490</v>
      </c>
      <c r="D181" s="5" t="s">
        <v>491</v>
      </c>
      <c r="E181" s="5">
        <v>1758</v>
      </c>
      <c r="F181" s="5">
        <v>249</v>
      </c>
      <c r="G181" s="5">
        <v>1272</v>
      </c>
      <c r="H181" s="5">
        <v>133</v>
      </c>
      <c r="I181" s="5">
        <v>0</v>
      </c>
      <c r="J181" s="5">
        <v>0</v>
      </c>
      <c r="K181" s="5">
        <v>0</v>
      </c>
      <c r="L181" s="5">
        <v>57</v>
      </c>
      <c r="M181" s="5">
        <v>47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1034</v>
      </c>
      <c r="AE181" s="5">
        <v>581</v>
      </c>
      <c r="AF181" s="5">
        <v>383</v>
      </c>
      <c r="AG181" s="5">
        <v>30</v>
      </c>
      <c r="AH181" s="5">
        <v>20</v>
      </c>
      <c r="AI181" s="5">
        <v>21</v>
      </c>
      <c r="AJ181" s="5">
        <v>0</v>
      </c>
      <c r="AK181" s="5">
        <v>1893</v>
      </c>
      <c r="AL181" s="5">
        <v>0</v>
      </c>
      <c r="AM181" s="5">
        <v>0</v>
      </c>
      <c r="AN181" s="5">
        <v>0</v>
      </c>
      <c r="AO181" s="5">
        <v>1893</v>
      </c>
      <c r="AP181" s="5">
        <v>0</v>
      </c>
      <c r="AQ181" s="5">
        <v>0</v>
      </c>
      <c r="AR181" s="5">
        <v>0</v>
      </c>
      <c r="AS181" s="5">
        <v>0</v>
      </c>
    </row>
    <row r="182" spans="1:45">
      <c r="A182" s="5">
        <v>1397</v>
      </c>
      <c r="B182" s="5">
        <v>4</v>
      </c>
      <c r="C182" s="5" t="s">
        <v>492</v>
      </c>
      <c r="D182" s="5" t="s">
        <v>491</v>
      </c>
      <c r="E182" s="5">
        <v>1758</v>
      </c>
      <c r="F182" s="5">
        <v>249</v>
      </c>
      <c r="G182" s="5">
        <v>1272</v>
      </c>
      <c r="H182" s="5">
        <v>133</v>
      </c>
      <c r="I182" s="5">
        <v>0</v>
      </c>
      <c r="J182" s="5">
        <v>0</v>
      </c>
      <c r="K182" s="5">
        <v>0</v>
      </c>
      <c r="L182" s="5">
        <v>57</v>
      </c>
      <c r="M182" s="5">
        <v>47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1034</v>
      </c>
      <c r="AE182" s="5">
        <v>581</v>
      </c>
      <c r="AF182" s="5">
        <v>383</v>
      </c>
      <c r="AG182" s="5">
        <v>30</v>
      </c>
      <c r="AH182" s="5">
        <v>20</v>
      </c>
      <c r="AI182" s="5">
        <v>21</v>
      </c>
      <c r="AJ182" s="5">
        <v>0</v>
      </c>
      <c r="AK182" s="5">
        <v>1893</v>
      </c>
      <c r="AL182" s="5">
        <v>0</v>
      </c>
      <c r="AM182" s="5">
        <v>0</v>
      </c>
      <c r="AN182" s="5">
        <v>0</v>
      </c>
      <c r="AO182" s="5">
        <v>1893</v>
      </c>
      <c r="AP182" s="5">
        <v>0</v>
      </c>
      <c r="AQ182" s="5">
        <v>0</v>
      </c>
      <c r="AR182" s="5">
        <v>0</v>
      </c>
      <c r="AS182" s="5">
        <v>0</v>
      </c>
    </row>
    <row r="183" spans="1:45">
      <c r="A183" s="5">
        <v>1397</v>
      </c>
      <c r="B183" s="5">
        <v>3</v>
      </c>
      <c r="C183" s="5" t="s">
        <v>493</v>
      </c>
      <c r="D183" s="5" t="s">
        <v>494</v>
      </c>
      <c r="E183" s="5">
        <v>9536</v>
      </c>
      <c r="F183" s="5">
        <v>3930</v>
      </c>
      <c r="G183" s="5">
        <v>3966</v>
      </c>
      <c r="H183" s="5">
        <v>470</v>
      </c>
      <c r="I183" s="5">
        <v>260</v>
      </c>
      <c r="J183" s="5">
        <v>254</v>
      </c>
      <c r="K183" s="5">
        <v>0</v>
      </c>
      <c r="L183" s="5">
        <v>74</v>
      </c>
      <c r="M183" s="5">
        <v>583</v>
      </c>
      <c r="N183" s="5">
        <v>1353</v>
      </c>
      <c r="O183" s="5">
        <v>607</v>
      </c>
      <c r="P183" s="5">
        <v>529</v>
      </c>
      <c r="Q183" s="5">
        <v>48</v>
      </c>
      <c r="R183" s="5">
        <v>0</v>
      </c>
      <c r="S183" s="5">
        <v>0</v>
      </c>
      <c r="T183" s="5">
        <v>41</v>
      </c>
      <c r="U183" s="5">
        <v>129</v>
      </c>
      <c r="V183" s="5">
        <v>10635</v>
      </c>
      <c r="W183" s="5">
        <v>10464</v>
      </c>
      <c r="X183" s="5">
        <v>157</v>
      </c>
      <c r="Y183" s="5">
        <v>10</v>
      </c>
      <c r="Z183" s="5">
        <v>0</v>
      </c>
      <c r="AA183" s="5">
        <v>0</v>
      </c>
      <c r="AB183" s="5">
        <v>0</v>
      </c>
      <c r="AC183" s="5">
        <v>4</v>
      </c>
      <c r="AD183" s="5">
        <v>3761</v>
      </c>
      <c r="AE183" s="5">
        <v>2670</v>
      </c>
      <c r="AF183" s="5">
        <v>251</v>
      </c>
      <c r="AG183" s="5">
        <v>143</v>
      </c>
      <c r="AH183" s="5">
        <v>120</v>
      </c>
      <c r="AI183" s="5">
        <v>451</v>
      </c>
      <c r="AJ183" s="5">
        <v>126</v>
      </c>
      <c r="AK183" s="5">
        <v>439</v>
      </c>
      <c r="AL183" s="5">
        <v>0</v>
      </c>
      <c r="AM183" s="5">
        <v>0</v>
      </c>
      <c r="AN183" s="5">
        <v>0</v>
      </c>
      <c r="AO183" s="5">
        <v>413</v>
      </c>
      <c r="AP183" s="5">
        <v>27</v>
      </c>
      <c r="AQ183" s="5">
        <v>0</v>
      </c>
      <c r="AR183" s="5">
        <v>0</v>
      </c>
      <c r="AS183" s="5">
        <v>0</v>
      </c>
    </row>
    <row r="184" spans="1:45">
      <c r="A184" s="5">
        <v>1397</v>
      </c>
      <c r="B184" s="5">
        <v>4</v>
      </c>
      <c r="C184" s="5" t="s">
        <v>495</v>
      </c>
      <c r="D184" s="5" t="s">
        <v>494</v>
      </c>
      <c r="E184" s="5">
        <v>9536</v>
      </c>
      <c r="F184" s="5">
        <v>3930</v>
      </c>
      <c r="G184" s="5">
        <v>3966</v>
      </c>
      <c r="H184" s="5">
        <v>470</v>
      </c>
      <c r="I184" s="5">
        <v>260</v>
      </c>
      <c r="J184" s="5">
        <v>254</v>
      </c>
      <c r="K184" s="5">
        <v>0</v>
      </c>
      <c r="L184" s="5">
        <v>74</v>
      </c>
      <c r="M184" s="5">
        <v>583</v>
      </c>
      <c r="N184" s="5">
        <v>1353</v>
      </c>
      <c r="O184" s="5">
        <v>607</v>
      </c>
      <c r="P184" s="5">
        <v>529</v>
      </c>
      <c r="Q184" s="5">
        <v>48</v>
      </c>
      <c r="R184" s="5">
        <v>0</v>
      </c>
      <c r="S184" s="5">
        <v>0</v>
      </c>
      <c r="T184" s="5">
        <v>41</v>
      </c>
      <c r="U184" s="5">
        <v>129</v>
      </c>
      <c r="V184" s="5">
        <v>10635</v>
      </c>
      <c r="W184" s="5">
        <v>10464</v>
      </c>
      <c r="X184" s="5">
        <v>157</v>
      </c>
      <c r="Y184" s="5">
        <v>10</v>
      </c>
      <c r="Z184" s="5">
        <v>0</v>
      </c>
      <c r="AA184" s="5">
        <v>0</v>
      </c>
      <c r="AB184" s="5">
        <v>0</v>
      </c>
      <c r="AC184" s="5">
        <v>4</v>
      </c>
      <c r="AD184" s="5">
        <v>3761</v>
      </c>
      <c r="AE184" s="5">
        <v>2670</v>
      </c>
      <c r="AF184" s="5">
        <v>251</v>
      </c>
      <c r="AG184" s="5">
        <v>143</v>
      </c>
      <c r="AH184" s="5">
        <v>120</v>
      </c>
      <c r="AI184" s="5">
        <v>451</v>
      </c>
      <c r="AJ184" s="5">
        <v>126</v>
      </c>
      <c r="AK184" s="5">
        <v>439</v>
      </c>
      <c r="AL184" s="5">
        <v>0</v>
      </c>
      <c r="AM184" s="5">
        <v>0</v>
      </c>
      <c r="AN184" s="5">
        <v>0</v>
      </c>
      <c r="AO184" s="5">
        <v>413</v>
      </c>
      <c r="AP184" s="5">
        <v>27</v>
      </c>
      <c r="AQ184" s="5">
        <v>0</v>
      </c>
      <c r="AR184" s="5">
        <v>0</v>
      </c>
      <c r="AS184" s="5">
        <v>0</v>
      </c>
    </row>
    <row r="185" spans="1:45">
      <c r="A185" s="5">
        <v>1397</v>
      </c>
      <c r="B185" s="5">
        <v>3</v>
      </c>
      <c r="C185" s="5" t="s">
        <v>496</v>
      </c>
      <c r="D185" s="5" t="s">
        <v>497</v>
      </c>
      <c r="E185" s="5">
        <v>545341</v>
      </c>
      <c r="F185" s="5">
        <v>333162</v>
      </c>
      <c r="G185" s="5">
        <v>66345</v>
      </c>
      <c r="H185" s="5">
        <v>11615</v>
      </c>
      <c r="I185" s="5">
        <v>13193</v>
      </c>
      <c r="J185" s="5">
        <v>44356</v>
      </c>
      <c r="K185" s="5">
        <v>71015</v>
      </c>
      <c r="L185" s="5">
        <v>1042</v>
      </c>
      <c r="M185" s="5">
        <v>4614</v>
      </c>
      <c r="N185" s="5">
        <v>83884</v>
      </c>
      <c r="O185" s="5">
        <v>63797</v>
      </c>
      <c r="P185" s="5">
        <v>12016</v>
      </c>
      <c r="Q185" s="5">
        <v>1416</v>
      </c>
      <c r="R185" s="5">
        <v>4002</v>
      </c>
      <c r="S185" s="5">
        <v>394</v>
      </c>
      <c r="T185" s="5">
        <v>18</v>
      </c>
      <c r="U185" s="5">
        <v>2241</v>
      </c>
      <c r="V185" s="5">
        <v>24816</v>
      </c>
      <c r="W185" s="5">
        <v>22325</v>
      </c>
      <c r="X185" s="5">
        <v>1199</v>
      </c>
      <c r="Y185" s="5">
        <v>59</v>
      </c>
      <c r="Z185" s="5">
        <v>99</v>
      </c>
      <c r="AA185" s="5">
        <v>1134</v>
      </c>
      <c r="AB185" s="5">
        <v>0</v>
      </c>
      <c r="AC185" s="5">
        <v>0</v>
      </c>
      <c r="AD185" s="5">
        <v>56305</v>
      </c>
      <c r="AE185" s="5">
        <v>36482</v>
      </c>
      <c r="AF185" s="5">
        <v>1904</v>
      </c>
      <c r="AG185" s="5">
        <v>199</v>
      </c>
      <c r="AH185" s="5">
        <v>1183</v>
      </c>
      <c r="AI185" s="5">
        <v>16493</v>
      </c>
      <c r="AJ185" s="5">
        <v>44</v>
      </c>
      <c r="AK185" s="5">
        <v>5698</v>
      </c>
      <c r="AL185" s="5">
        <v>3554</v>
      </c>
      <c r="AM185" s="5">
        <v>18</v>
      </c>
      <c r="AN185" s="5">
        <v>0</v>
      </c>
      <c r="AO185" s="5">
        <v>2126</v>
      </c>
      <c r="AP185" s="5">
        <v>0</v>
      </c>
      <c r="AQ185" s="5">
        <v>0</v>
      </c>
      <c r="AR185" s="5">
        <v>0</v>
      </c>
      <c r="AS185" s="5">
        <v>0</v>
      </c>
    </row>
    <row r="186" spans="1:45">
      <c r="A186" s="5">
        <v>1397</v>
      </c>
      <c r="B186" s="5">
        <v>4</v>
      </c>
      <c r="C186" s="5" t="s">
        <v>498</v>
      </c>
      <c r="D186" s="5" t="s">
        <v>497</v>
      </c>
      <c r="E186" s="5">
        <v>545341</v>
      </c>
      <c r="F186" s="5">
        <v>333162</v>
      </c>
      <c r="G186" s="5">
        <v>66345</v>
      </c>
      <c r="H186" s="5">
        <v>11615</v>
      </c>
      <c r="I186" s="5">
        <v>13193</v>
      </c>
      <c r="J186" s="5">
        <v>44356</v>
      </c>
      <c r="K186" s="5">
        <v>71015</v>
      </c>
      <c r="L186" s="5">
        <v>1042</v>
      </c>
      <c r="M186" s="5">
        <v>4614</v>
      </c>
      <c r="N186" s="5">
        <v>83884</v>
      </c>
      <c r="O186" s="5">
        <v>63797</v>
      </c>
      <c r="P186" s="5">
        <v>12016</v>
      </c>
      <c r="Q186" s="5">
        <v>1416</v>
      </c>
      <c r="R186" s="5">
        <v>4002</v>
      </c>
      <c r="S186" s="5">
        <v>394</v>
      </c>
      <c r="T186" s="5">
        <v>18</v>
      </c>
      <c r="U186" s="5">
        <v>2241</v>
      </c>
      <c r="V186" s="5">
        <v>24816</v>
      </c>
      <c r="W186" s="5">
        <v>22325</v>
      </c>
      <c r="X186" s="5">
        <v>1199</v>
      </c>
      <c r="Y186" s="5">
        <v>59</v>
      </c>
      <c r="Z186" s="5">
        <v>99</v>
      </c>
      <c r="AA186" s="5">
        <v>1134</v>
      </c>
      <c r="AB186" s="5">
        <v>0</v>
      </c>
      <c r="AC186" s="5">
        <v>0</v>
      </c>
      <c r="AD186" s="5">
        <v>56305</v>
      </c>
      <c r="AE186" s="5">
        <v>36482</v>
      </c>
      <c r="AF186" s="5">
        <v>1904</v>
      </c>
      <c r="AG186" s="5">
        <v>199</v>
      </c>
      <c r="AH186" s="5">
        <v>1183</v>
      </c>
      <c r="AI186" s="5">
        <v>16493</v>
      </c>
      <c r="AJ186" s="5">
        <v>44</v>
      </c>
      <c r="AK186" s="5">
        <v>5698</v>
      </c>
      <c r="AL186" s="5">
        <v>3554</v>
      </c>
      <c r="AM186" s="5">
        <v>18</v>
      </c>
      <c r="AN186" s="5">
        <v>0</v>
      </c>
      <c r="AO186" s="5">
        <v>2126</v>
      </c>
      <c r="AP186" s="5">
        <v>0</v>
      </c>
      <c r="AQ186" s="5">
        <v>0</v>
      </c>
      <c r="AR186" s="5">
        <v>0</v>
      </c>
      <c r="AS186" s="5">
        <v>0</v>
      </c>
    </row>
    <row r="187" spans="1:45">
      <c r="A187" s="5">
        <v>1397</v>
      </c>
      <c r="B187" s="5">
        <v>2</v>
      </c>
      <c r="C187" s="5" t="s">
        <v>499</v>
      </c>
      <c r="D187" s="5" t="s">
        <v>500</v>
      </c>
      <c r="E187" s="5">
        <v>132956</v>
      </c>
      <c r="F187" s="5">
        <v>74916</v>
      </c>
      <c r="G187" s="5">
        <v>6499</v>
      </c>
      <c r="H187" s="5">
        <v>4900</v>
      </c>
      <c r="I187" s="5">
        <v>1129</v>
      </c>
      <c r="J187" s="5">
        <v>39274</v>
      </c>
      <c r="K187" s="5">
        <v>3456</v>
      </c>
      <c r="L187" s="5">
        <v>1042</v>
      </c>
      <c r="M187" s="5">
        <v>1741</v>
      </c>
      <c r="N187" s="5">
        <v>58156</v>
      </c>
      <c r="O187" s="5">
        <v>57124</v>
      </c>
      <c r="P187" s="5">
        <v>324</v>
      </c>
      <c r="Q187" s="5">
        <v>360</v>
      </c>
      <c r="R187" s="5">
        <v>0</v>
      </c>
      <c r="S187" s="5">
        <v>0</v>
      </c>
      <c r="T187" s="5">
        <v>90</v>
      </c>
      <c r="U187" s="5">
        <v>258</v>
      </c>
      <c r="V187" s="5">
        <v>3498</v>
      </c>
      <c r="W187" s="5">
        <v>3215</v>
      </c>
      <c r="X187" s="5">
        <v>60</v>
      </c>
      <c r="Y187" s="5">
        <v>0</v>
      </c>
      <c r="Z187" s="5">
        <v>5</v>
      </c>
      <c r="AA187" s="5">
        <v>197</v>
      </c>
      <c r="AB187" s="5">
        <v>20</v>
      </c>
      <c r="AC187" s="5">
        <v>0</v>
      </c>
      <c r="AD187" s="5">
        <v>3781</v>
      </c>
      <c r="AE187" s="5">
        <v>2876</v>
      </c>
      <c r="AF187" s="5">
        <v>246</v>
      </c>
      <c r="AG187" s="5">
        <v>57</v>
      </c>
      <c r="AH187" s="5">
        <v>185</v>
      </c>
      <c r="AI187" s="5">
        <v>348</v>
      </c>
      <c r="AJ187" s="5">
        <v>68</v>
      </c>
      <c r="AK187" s="5">
        <v>5897</v>
      </c>
      <c r="AL187" s="5">
        <v>3553</v>
      </c>
      <c r="AM187" s="5">
        <v>44</v>
      </c>
      <c r="AN187" s="5">
        <v>0</v>
      </c>
      <c r="AO187" s="5">
        <v>2300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1397</v>
      </c>
      <c r="B188" s="5">
        <v>3</v>
      </c>
      <c r="C188" s="5" t="s">
        <v>501</v>
      </c>
      <c r="D188" s="5" t="s">
        <v>502</v>
      </c>
      <c r="E188" s="5">
        <v>4889</v>
      </c>
      <c r="F188" s="5">
        <v>1285</v>
      </c>
      <c r="G188" s="5">
        <v>1069</v>
      </c>
      <c r="H188" s="5">
        <v>771</v>
      </c>
      <c r="I188" s="5">
        <v>0</v>
      </c>
      <c r="J188" s="5">
        <v>1190</v>
      </c>
      <c r="K188" s="5">
        <v>0</v>
      </c>
      <c r="L188" s="5">
        <v>265</v>
      </c>
      <c r="M188" s="5">
        <v>308</v>
      </c>
      <c r="N188" s="5">
        <v>273</v>
      </c>
      <c r="O188" s="5">
        <v>126</v>
      </c>
      <c r="P188" s="5">
        <v>0</v>
      </c>
      <c r="Q188" s="5">
        <v>22</v>
      </c>
      <c r="R188" s="5">
        <v>0</v>
      </c>
      <c r="S188" s="5">
        <v>0</v>
      </c>
      <c r="T188" s="5">
        <v>0</v>
      </c>
      <c r="U188" s="5">
        <v>125</v>
      </c>
      <c r="V188" s="5">
        <v>1093</v>
      </c>
      <c r="W188" s="5">
        <v>1011</v>
      </c>
      <c r="X188" s="5">
        <v>40</v>
      </c>
      <c r="Y188" s="5">
        <v>0</v>
      </c>
      <c r="Z188" s="5">
        <v>5</v>
      </c>
      <c r="AA188" s="5">
        <v>17</v>
      </c>
      <c r="AB188" s="5">
        <v>20</v>
      </c>
      <c r="AC188" s="5">
        <v>0</v>
      </c>
      <c r="AD188" s="5">
        <v>1161</v>
      </c>
      <c r="AE188" s="5">
        <v>563</v>
      </c>
      <c r="AF188" s="5">
        <v>120</v>
      </c>
      <c r="AG188" s="5">
        <v>20</v>
      </c>
      <c r="AH188" s="5">
        <v>153</v>
      </c>
      <c r="AI188" s="5">
        <v>267</v>
      </c>
      <c r="AJ188" s="5">
        <v>38</v>
      </c>
      <c r="AK188" s="5">
        <v>2640</v>
      </c>
      <c r="AL188" s="5">
        <v>2640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</row>
    <row r="189" spans="1:45">
      <c r="A189" s="5">
        <v>1397</v>
      </c>
      <c r="B189" s="5">
        <v>4</v>
      </c>
      <c r="C189" s="5" t="s">
        <v>503</v>
      </c>
      <c r="D189" s="5" t="s">
        <v>504</v>
      </c>
      <c r="E189" s="5">
        <v>4648</v>
      </c>
      <c r="F189" s="5">
        <v>1076</v>
      </c>
      <c r="G189" s="5">
        <v>1069</v>
      </c>
      <c r="H189" s="5">
        <v>743</v>
      </c>
      <c r="I189" s="5">
        <v>0</v>
      </c>
      <c r="J189" s="5">
        <v>1190</v>
      </c>
      <c r="K189" s="5">
        <v>0</v>
      </c>
      <c r="L189" s="5">
        <v>265</v>
      </c>
      <c r="M189" s="5">
        <v>304</v>
      </c>
      <c r="N189" s="5">
        <v>121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121</v>
      </c>
      <c r="V189" s="5">
        <v>1093</v>
      </c>
      <c r="W189" s="5">
        <v>1011</v>
      </c>
      <c r="X189" s="5">
        <v>40</v>
      </c>
      <c r="Y189" s="5">
        <v>0</v>
      </c>
      <c r="Z189" s="5">
        <v>5</v>
      </c>
      <c r="AA189" s="5">
        <v>17</v>
      </c>
      <c r="AB189" s="5">
        <v>20</v>
      </c>
      <c r="AC189" s="5">
        <v>0</v>
      </c>
      <c r="AD189" s="5">
        <v>1049</v>
      </c>
      <c r="AE189" s="5">
        <v>518</v>
      </c>
      <c r="AF189" s="5">
        <v>120</v>
      </c>
      <c r="AG189" s="5">
        <v>20</v>
      </c>
      <c r="AH189" s="5">
        <v>153</v>
      </c>
      <c r="AI189" s="5">
        <v>200</v>
      </c>
      <c r="AJ189" s="5">
        <v>38</v>
      </c>
      <c r="AK189" s="5">
        <v>2640</v>
      </c>
      <c r="AL189" s="5">
        <v>2640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</row>
    <row r="190" spans="1:45">
      <c r="A190" s="5">
        <v>1397</v>
      </c>
      <c r="B190" s="5">
        <v>4</v>
      </c>
      <c r="C190" s="5" t="s">
        <v>505</v>
      </c>
      <c r="D190" s="5" t="s">
        <v>506</v>
      </c>
      <c r="E190" s="5">
        <v>241</v>
      </c>
      <c r="F190" s="5">
        <v>209</v>
      </c>
      <c r="G190" s="5">
        <v>0</v>
      </c>
      <c r="H190" s="5">
        <v>28</v>
      </c>
      <c r="I190" s="5">
        <v>0</v>
      </c>
      <c r="J190" s="5">
        <v>0</v>
      </c>
      <c r="K190" s="5">
        <v>0</v>
      </c>
      <c r="L190" s="5">
        <v>0</v>
      </c>
      <c r="M190" s="5">
        <v>4</v>
      </c>
      <c r="N190" s="5">
        <v>152</v>
      </c>
      <c r="O190" s="5">
        <v>126</v>
      </c>
      <c r="P190" s="5">
        <v>0</v>
      </c>
      <c r="Q190" s="5">
        <v>22</v>
      </c>
      <c r="R190" s="5">
        <v>0</v>
      </c>
      <c r="S190" s="5">
        <v>0</v>
      </c>
      <c r="T190" s="5">
        <v>0</v>
      </c>
      <c r="U190" s="5">
        <v>4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112</v>
      </c>
      <c r="AE190" s="5">
        <v>45</v>
      </c>
      <c r="AF190" s="5">
        <v>0</v>
      </c>
      <c r="AG190" s="5">
        <v>0</v>
      </c>
      <c r="AH190" s="5">
        <v>0</v>
      </c>
      <c r="AI190" s="5">
        <v>67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</row>
    <row r="191" spans="1:45">
      <c r="A191" s="5">
        <v>1397</v>
      </c>
      <c r="B191" s="5">
        <v>3</v>
      </c>
      <c r="C191" s="5" t="s">
        <v>507</v>
      </c>
      <c r="D191" s="5" t="s">
        <v>508</v>
      </c>
      <c r="E191" s="5">
        <v>35497</v>
      </c>
      <c r="F191" s="5">
        <v>6799</v>
      </c>
      <c r="G191" s="5">
        <v>1533</v>
      </c>
      <c r="H191" s="5">
        <v>2153</v>
      </c>
      <c r="I191" s="5">
        <v>234</v>
      </c>
      <c r="J191" s="5">
        <v>23623</v>
      </c>
      <c r="K191" s="5">
        <v>0</v>
      </c>
      <c r="L191" s="5">
        <v>27</v>
      </c>
      <c r="M191" s="5">
        <v>1127</v>
      </c>
      <c r="N191" s="5">
        <v>6880</v>
      </c>
      <c r="O191" s="5">
        <v>6799</v>
      </c>
      <c r="P191" s="5">
        <v>25</v>
      </c>
      <c r="Q191" s="5">
        <v>56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9</v>
      </c>
      <c r="AE191" s="5">
        <v>9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</row>
    <row r="192" spans="1:45">
      <c r="A192" s="5">
        <v>1397</v>
      </c>
      <c r="B192" s="5">
        <v>4</v>
      </c>
      <c r="C192" s="5" t="s">
        <v>509</v>
      </c>
      <c r="D192" s="5" t="s">
        <v>508</v>
      </c>
      <c r="E192" s="5">
        <v>35497</v>
      </c>
      <c r="F192" s="5">
        <v>6799</v>
      </c>
      <c r="G192" s="5">
        <v>1533</v>
      </c>
      <c r="H192" s="5">
        <v>2153</v>
      </c>
      <c r="I192" s="5">
        <v>234</v>
      </c>
      <c r="J192" s="5">
        <v>23623</v>
      </c>
      <c r="K192" s="5">
        <v>0</v>
      </c>
      <c r="L192" s="5">
        <v>27</v>
      </c>
      <c r="M192" s="5">
        <v>1127</v>
      </c>
      <c r="N192" s="5">
        <v>6880</v>
      </c>
      <c r="O192" s="5">
        <v>6799</v>
      </c>
      <c r="P192" s="5">
        <v>25</v>
      </c>
      <c r="Q192" s="5">
        <v>56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9</v>
      </c>
      <c r="AE192" s="5">
        <v>9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1397</v>
      </c>
      <c r="B193" s="5">
        <v>3</v>
      </c>
      <c r="C193" s="5" t="s">
        <v>510</v>
      </c>
      <c r="D193" s="5" t="s">
        <v>511</v>
      </c>
      <c r="E193" s="5">
        <v>92571</v>
      </c>
      <c r="F193" s="5">
        <v>66831</v>
      </c>
      <c r="G193" s="5">
        <v>3897</v>
      </c>
      <c r="H193" s="5">
        <v>1975</v>
      </c>
      <c r="I193" s="5">
        <v>895</v>
      </c>
      <c r="J193" s="5">
        <v>14461</v>
      </c>
      <c r="K193" s="5">
        <v>3456</v>
      </c>
      <c r="L193" s="5">
        <v>750</v>
      </c>
      <c r="M193" s="5">
        <v>306</v>
      </c>
      <c r="N193" s="5">
        <v>51003</v>
      </c>
      <c r="O193" s="5">
        <v>50199</v>
      </c>
      <c r="P193" s="5">
        <v>299</v>
      </c>
      <c r="Q193" s="5">
        <v>282</v>
      </c>
      <c r="R193" s="5">
        <v>0</v>
      </c>
      <c r="S193" s="5">
        <v>0</v>
      </c>
      <c r="T193" s="5">
        <v>90</v>
      </c>
      <c r="U193" s="5">
        <v>132</v>
      </c>
      <c r="V193" s="5">
        <v>2404</v>
      </c>
      <c r="W193" s="5">
        <v>2204</v>
      </c>
      <c r="X193" s="5">
        <v>20</v>
      </c>
      <c r="Y193" s="5">
        <v>0</v>
      </c>
      <c r="Z193" s="5">
        <v>0</v>
      </c>
      <c r="AA193" s="5">
        <v>180</v>
      </c>
      <c r="AB193" s="5">
        <v>0</v>
      </c>
      <c r="AC193" s="5">
        <v>0</v>
      </c>
      <c r="AD193" s="5">
        <v>2610</v>
      </c>
      <c r="AE193" s="5">
        <v>2304</v>
      </c>
      <c r="AF193" s="5">
        <v>126</v>
      </c>
      <c r="AG193" s="5">
        <v>37</v>
      </c>
      <c r="AH193" s="5">
        <v>32</v>
      </c>
      <c r="AI193" s="5">
        <v>81</v>
      </c>
      <c r="AJ193" s="5">
        <v>30</v>
      </c>
      <c r="AK193" s="5">
        <v>3257</v>
      </c>
      <c r="AL193" s="5">
        <v>913</v>
      </c>
      <c r="AM193" s="5">
        <v>44</v>
      </c>
      <c r="AN193" s="5">
        <v>0</v>
      </c>
      <c r="AO193" s="5">
        <v>2300</v>
      </c>
      <c r="AP193" s="5">
        <v>0</v>
      </c>
      <c r="AQ193" s="5">
        <v>0</v>
      </c>
      <c r="AR193" s="5">
        <v>0</v>
      </c>
      <c r="AS193" s="5">
        <v>0</v>
      </c>
    </row>
    <row r="194" spans="1:45">
      <c r="A194" s="5">
        <v>1397</v>
      </c>
      <c r="B194" s="5">
        <v>4</v>
      </c>
      <c r="C194" s="5" t="s">
        <v>512</v>
      </c>
      <c r="D194" s="5" t="s">
        <v>513</v>
      </c>
      <c r="E194" s="5">
        <v>88795</v>
      </c>
      <c r="F194" s="5">
        <v>64201</v>
      </c>
      <c r="G194" s="5">
        <v>3115</v>
      </c>
      <c r="H194" s="5">
        <v>1780</v>
      </c>
      <c r="I194" s="5">
        <v>895</v>
      </c>
      <c r="J194" s="5">
        <v>14461</v>
      </c>
      <c r="K194" s="5">
        <v>3456</v>
      </c>
      <c r="L194" s="5">
        <v>750</v>
      </c>
      <c r="M194" s="5">
        <v>136</v>
      </c>
      <c r="N194" s="5">
        <v>50291</v>
      </c>
      <c r="O194" s="5">
        <v>49799</v>
      </c>
      <c r="P194" s="5">
        <v>257</v>
      </c>
      <c r="Q194" s="5">
        <v>132</v>
      </c>
      <c r="R194" s="5">
        <v>0</v>
      </c>
      <c r="S194" s="5">
        <v>0</v>
      </c>
      <c r="T194" s="5">
        <v>90</v>
      </c>
      <c r="U194" s="5">
        <v>12</v>
      </c>
      <c r="V194" s="5">
        <v>782</v>
      </c>
      <c r="W194" s="5">
        <v>602</v>
      </c>
      <c r="X194" s="5">
        <v>0</v>
      </c>
      <c r="Y194" s="5">
        <v>0</v>
      </c>
      <c r="Z194" s="5">
        <v>0</v>
      </c>
      <c r="AA194" s="5">
        <v>180</v>
      </c>
      <c r="AB194" s="5">
        <v>0</v>
      </c>
      <c r="AC194" s="5">
        <v>0</v>
      </c>
      <c r="AD194" s="5">
        <v>1139</v>
      </c>
      <c r="AE194" s="5">
        <v>926</v>
      </c>
      <c r="AF194" s="5">
        <v>63</v>
      </c>
      <c r="AG194" s="5">
        <v>37</v>
      </c>
      <c r="AH194" s="5">
        <v>32</v>
      </c>
      <c r="AI194" s="5">
        <v>51</v>
      </c>
      <c r="AJ194" s="5">
        <v>30</v>
      </c>
      <c r="AK194" s="5">
        <v>2300</v>
      </c>
      <c r="AL194" s="5">
        <v>0</v>
      </c>
      <c r="AM194" s="5">
        <v>0</v>
      </c>
      <c r="AN194" s="5">
        <v>0</v>
      </c>
      <c r="AO194" s="5">
        <v>2300</v>
      </c>
      <c r="AP194" s="5">
        <v>0</v>
      </c>
      <c r="AQ194" s="5">
        <v>0</v>
      </c>
      <c r="AR194" s="5">
        <v>0</v>
      </c>
      <c r="AS194" s="5">
        <v>0</v>
      </c>
    </row>
    <row r="195" spans="1:45">
      <c r="A195" s="5">
        <v>1397</v>
      </c>
      <c r="B195" s="5">
        <v>4</v>
      </c>
      <c r="C195" s="5" t="s">
        <v>514</v>
      </c>
      <c r="D195" s="5" t="s">
        <v>515</v>
      </c>
      <c r="E195" s="5">
        <v>330</v>
      </c>
      <c r="F195" s="5">
        <v>200</v>
      </c>
      <c r="G195" s="5">
        <v>35</v>
      </c>
      <c r="H195" s="5">
        <v>45</v>
      </c>
      <c r="I195" s="5">
        <v>0</v>
      </c>
      <c r="J195" s="5">
        <v>0</v>
      </c>
      <c r="K195" s="5">
        <v>0</v>
      </c>
      <c r="L195" s="5">
        <v>0</v>
      </c>
      <c r="M195" s="5">
        <v>50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560</v>
      </c>
      <c r="W195" s="5">
        <v>540</v>
      </c>
      <c r="X195" s="5">
        <v>20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30</v>
      </c>
      <c r="AE195" s="5">
        <v>0</v>
      </c>
      <c r="AF195" s="5">
        <v>0</v>
      </c>
      <c r="AG195" s="5">
        <v>0</v>
      </c>
      <c r="AH195" s="5">
        <v>0</v>
      </c>
      <c r="AI195" s="5">
        <v>30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</row>
    <row r="196" spans="1:45">
      <c r="A196" s="5">
        <v>1397</v>
      </c>
      <c r="B196" s="5">
        <v>4</v>
      </c>
      <c r="C196" s="5" t="s">
        <v>516</v>
      </c>
      <c r="D196" s="5" t="s">
        <v>511</v>
      </c>
      <c r="E196" s="5">
        <v>3446</v>
      </c>
      <c r="F196" s="5">
        <v>2430</v>
      </c>
      <c r="G196" s="5">
        <v>746</v>
      </c>
      <c r="H196" s="5">
        <v>150</v>
      </c>
      <c r="I196" s="5">
        <v>0</v>
      </c>
      <c r="J196" s="5">
        <v>0</v>
      </c>
      <c r="K196" s="5">
        <v>0</v>
      </c>
      <c r="L196" s="5">
        <v>0</v>
      </c>
      <c r="M196" s="5">
        <v>120</v>
      </c>
      <c r="N196" s="5">
        <v>712</v>
      </c>
      <c r="O196" s="5">
        <v>400</v>
      </c>
      <c r="P196" s="5">
        <v>42</v>
      </c>
      <c r="Q196" s="5">
        <v>150</v>
      </c>
      <c r="R196" s="5">
        <v>0</v>
      </c>
      <c r="S196" s="5">
        <v>0</v>
      </c>
      <c r="T196" s="5">
        <v>0</v>
      </c>
      <c r="U196" s="5">
        <v>120</v>
      </c>
      <c r="V196" s="5">
        <v>1062</v>
      </c>
      <c r="W196" s="5">
        <v>1062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1441</v>
      </c>
      <c r="AE196" s="5">
        <v>1378</v>
      </c>
      <c r="AF196" s="5">
        <v>63</v>
      </c>
      <c r="AG196" s="5">
        <v>0</v>
      </c>
      <c r="AH196" s="5">
        <v>0</v>
      </c>
      <c r="AI196" s="5">
        <v>0</v>
      </c>
      <c r="AJ196" s="5">
        <v>0</v>
      </c>
      <c r="AK196" s="5">
        <v>957</v>
      </c>
      <c r="AL196" s="5">
        <v>913</v>
      </c>
      <c r="AM196" s="5">
        <v>44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</row>
    <row r="197" spans="1:45">
      <c r="A197" s="5">
        <v>1397</v>
      </c>
      <c r="B197" s="5">
        <v>2</v>
      </c>
      <c r="C197" s="5" t="s">
        <v>517</v>
      </c>
      <c r="D197" s="5" t="s">
        <v>518</v>
      </c>
      <c r="E197" s="5">
        <v>460941</v>
      </c>
      <c r="F197" s="5">
        <v>373607</v>
      </c>
      <c r="G197" s="5">
        <v>35466</v>
      </c>
      <c r="H197" s="5">
        <v>5564</v>
      </c>
      <c r="I197" s="5">
        <v>2263</v>
      </c>
      <c r="J197" s="5">
        <v>23828</v>
      </c>
      <c r="K197" s="5">
        <v>8690</v>
      </c>
      <c r="L197" s="5">
        <v>2852</v>
      </c>
      <c r="M197" s="5">
        <v>8671</v>
      </c>
      <c r="N197" s="5">
        <v>63334</v>
      </c>
      <c r="O197" s="5">
        <v>38444</v>
      </c>
      <c r="P197" s="5">
        <v>20820</v>
      </c>
      <c r="Q197" s="5">
        <v>68</v>
      </c>
      <c r="R197" s="5">
        <v>0</v>
      </c>
      <c r="S197" s="5">
        <v>3962</v>
      </c>
      <c r="T197" s="5">
        <v>26</v>
      </c>
      <c r="U197" s="5">
        <v>15</v>
      </c>
      <c r="V197" s="5">
        <v>19003</v>
      </c>
      <c r="W197" s="5">
        <v>13863</v>
      </c>
      <c r="X197" s="5">
        <v>225</v>
      </c>
      <c r="Y197" s="5">
        <v>20</v>
      </c>
      <c r="Z197" s="5">
        <v>4884</v>
      </c>
      <c r="AA197" s="5">
        <v>0</v>
      </c>
      <c r="AB197" s="5">
        <v>0</v>
      </c>
      <c r="AC197" s="5">
        <v>12</v>
      </c>
      <c r="AD197" s="5">
        <v>32620</v>
      </c>
      <c r="AE197" s="5">
        <v>20626</v>
      </c>
      <c r="AF197" s="5">
        <v>1170</v>
      </c>
      <c r="AG197" s="5">
        <v>936</v>
      </c>
      <c r="AH197" s="5">
        <v>2926</v>
      </c>
      <c r="AI197" s="5">
        <v>6910</v>
      </c>
      <c r="AJ197" s="5">
        <v>52</v>
      </c>
      <c r="AK197" s="5">
        <v>27110</v>
      </c>
      <c r="AL197" s="5">
        <v>6895</v>
      </c>
      <c r="AM197" s="5">
        <v>12</v>
      </c>
      <c r="AN197" s="5">
        <v>0</v>
      </c>
      <c r="AO197" s="5">
        <v>8000</v>
      </c>
      <c r="AP197" s="5">
        <v>0</v>
      </c>
      <c r="AQ197" s="5">
        <v>12203</v>
      </c>
      <c r="AR197" s="5">
        <v>0</v>
      </c>
      <c r="AS197" s="5">
        <v>0</v>
      </c>
    </row>
    <row r="198" spans="1:45">
      <c r="A198" s="5">
        <v>1397</v>
      </c>
      <c r="B198" s="5">
        <v>3</v>
      </c>
      <c r="C198" s="5" t="s">
        <v>519</v>
      </c>
      <c r="D198" s="5" t="s">
        <v>518</v>
      </c>
      <c r="E198" s="5">
        <v>460941</v>
      </c>
      <c r="F198" s="5">
        <v>373607</v>
      </c>
      <c r="G198" s="5">
        <v>35466</v>
      </c>
      <c r="H198" s="5">
        <v>5564</v>
      </c>
      <c r="I198" s="5">
        <v>2263</v>
      </c>
      <c r="J198" s="5">
        <v>23828</v>
      </c>
      <c r="K198" s="5">
        <v>8690</v>
      </c>
      <c r="L198" s="5">
        <v>2852</v>
      </c>
      <c r="M198" s="5">
        <v>8671</v>
      </c>
      <c r="N198" s="5">
        <v>63334</v>
      </c>
      <c r="O198" s="5">
        <v>38444</v>
      </c>
      <c r="P198" s="5">
        <v>20820</v>
      </c>
      <c r="Q198" s="5">
        <v>68</v>
      </c>
      <c r="R198" s="5">
        <v>0</v>
      </c>
      <c r="S198" s="5">
        <v>3962</v>
      </c>
      <c r="T198" s="5">
        <v>26</v>
      </c>
      <c r="U198" s="5">
        <v>15</v>
      </c>
      <c r="V198" s="5">
        <v>19003</v>
      </c>
      <c r="W198" s="5">
        <v>13863</v>
      </c>
      <c r="X198" s="5">
        <v>225</v>
      </c>
      <c r="Y198" s="5">
        <v>20</v>
      </c>
      <c r="Z198" s="5">
        <v>4884</v>
      </c>
      <c r="AA198" s="5">
        <v>0</v>
      </c>
      <c r="AB198" s="5">
        <v>0</v>
      </c>
      <c r="AC198" s="5">
        <v>12</v>
      </c>
      <c r="AD198" s="5">
        <v>32620</v>
      </c>
      <c r="AE198" s="5">
        <v>20626</v>
      </c>
      <c r="AF198" s="5">
        <v>1170</v>
      </c>
      <c r="AG198" s="5">
        <v>936</v>
      </c>
      <c r="AH198" s="5">
        <v>2926</v>
      </c>
      <c r="AI198" s="5">
        <v>6910</v>
      </c>
      <c r="AJ198" s="5">
        <v>52</v>
      </c>
      <c r="AK198" s="5">
        <v>27110</v>
      </c>
      <c r="AL198" s="5">
        <v>6895</v>
      </c>
      <c r="AM198" s="5">
        <v>12</v>
      </c>
      <c r="AN198" s="5">
        <v>0</v>
      </c>
      <c r="AO198" s="5">
        <v>8000</v>
      </c>
      <c r="AP198" s="5">
        <v>0</v>
      </c>
      <c r="AQ198" s="5">
        <v>12203</v>
      </c>
      <c r="AR198" s="5">
        <v>0</v>
      </c>
      <c r="AS198" s="5">
        <v>0</v>
      </c>
    </row>
    <row r="199" spans="1:45">
      <c r="A199" s="5">
        <v>1397</v>
      </c>
      <c r="B199" s="5">
        <v>4</v>
      </c>
      <c r="C199" s="5" t="s">
        <v>520</v>
      </c>
      <c r="D199" s="5" t="s">
        <v>518</v>
      </c>
      <c r="E199" s="5">
        <v>460941</v>
      </c>
      <c r="F199" s="5">
        <v>373607</v>
      </c>
      <c r="G199" s="5">
        <v>35466</v>
      </c>
      <c r="H199" s="5">
        <v>5564</v>
      </c>
      <c r="I199" s="5">
        <v>2263</v>
      </c>
      <c r="J199" s="5">
        <v>23828</v>
      </c>
      <c r="K199" s="5">
        <v>8690</v>
      </c>
      <c r="L199" s="5">
        <v>2852</v>
      </c>
      <c r="M199" s="5">
        <v>8671</v>
      </c>
      <c r="N199" s="5">
        <v>63334</v>
      </c>
      <c r="O199" s="5">
        <v>38444</v>
      </c>
      <c r="P199" s="5">
        <v>20820</v>
      </c>
      <c r="Q199" s="5">
        <v>68</v>
      </c>
      <c r="R199" s="5">
        <v>0</v>
      </c>
      <c r="S199" s="5">
        <v>3962</v>
      </c>
      <c r="T199" s="5">
        <v>26</v>
      </c>
      <c r="U199" s="5">
        <v>15</v>
      </c>
      <c r="V199" s="5">
        <v>19003</v>
      </c>
      <c r="W199" s="5">
        <v>13863</v>
      </c>
      <c r="X199" s="5">
        <v>225</v>
      </c>
      <c r="Y199" s="5">
        <v>20</v>
      </c>
      <c r="Z199" s="5">
        <v>4884</v>
      </c>
      <c r="AA199" s="5">
        <v>0</v>
      </c>
      <c r="AB199" s="5">
        <v>0</v>
      </c>
      <c r="AC199" s="5">
        <v>12</v>
      </c>
      <c r="AD199" s="5">
        <v>32620</v>
      </c>
      <c r="AE199" s="5">
        <v>20626</v>
      </c>
      <c r="AF199" s="5">
        <v>1170</v>
      </c>
      <c r="AG199" s="5">
        <v>936</v>
      </c>
      <c r="AH199" s="5">
        <v>2926</v>
      </c>
      <c r="AI199" s="5">
        <v>6910</v>
      </c>
      <c r="AJ199" s="5">
        <v>52</v>
      </c>
      <c r="AK199" s="5">
        <v>27110</v>
      </c>
      <c r="AL199" s="5">
        <v>6895</v>
      </c>
      <c r="AM199" s="5">
        <v>12</v>
      </c>
      <c r="AN199" s="5">
        <v>0</v>
      </c>
      <c r="AO199" s="5">
        <v>8000</v>
      </c>
      <c r="AP199" s="5">
        <v>0</v>
      </c>
      <c r="AQ199" s="5">
        <v>12203</v>
      </c>
      <c r="AR199" s="5">
        <v>0</v>
      </c>
      <c r="AS199" s="5">
        <v>0</v>
      </c>
    </row>
    <row r="200" spans="1:45">
      <c r="A200" s="5">
        <v>1397</v>
      </c>
      <c r="B200" s="5">
        <v>2</v>
      </c>
      <c r="C200" s="5" t="s">
        <v>521</v>
      </c>
      <c r="D200" s="5" t="s">
        <v>522</v>
      </c>
      <c r="E200" s="5">
        <v>272509</v>
      </c>
      <c r="F200" s="5">
        <v>129417</v>
      </c>
      <c r="G200" s="5">
        <v>68099</v>
      </c>
      <c r="H200" s="5">
        <v>21034</v>
      </c>
      <c r="I200" s="5">
        <v>13199</v>
      </c>
      <c r="J200" s="5">
        <v>12552</v>
      </c>
      <c r="K200" s="5">
        <v>23715</v>
      </c>
      <c r="L200" s="5">
        <v>1411</v>
      </c>
      <c r="M200" s="5">
        <v>3082</v>
      </c>
      <c r="N200" s="5">
        <v>52406</v>
      </c>
      <c r="O200" s="5">
        <v>34628</v>
      </c>
      <c r="P200" s="5">
        <v>14631</v>
      </c>
      <c r="Q200" s="5">
        <v>644</v>
      </c>
      <c r="R200" s="5">
        <v>0</v>
      </c>
      <c r="S200" s="5">
        <v>1730</v>
      </c>
      <c r="T200" s="5">
        <v>45</v>
      </c>
      <c r="U200" s="5">
        <v>727</v>
      </c>
      <c r="V200" s="5">
        <v>26100</v>
      </c>
      <c r="W200" s="5">
        <v>16610</v>
      </c>
      <c r="X200" s="5">
        <v>333</v>
      </c>
      <c r="Y200" s="5">
        <v>190</v>
      </c>
      <c r="Z200" s="5">
        <v>0</v>
      </c>
      <c r="AA200" s="5">
        <v>8954</v>
      </c>
      <c r="AB200" s="5">
        <v>12</v>
      </c>
      <c r="AC200" s="5">
        <v>1</v>
      </c>
      <c r="AD200" s="5">
        <v>29466</v>
      </c>
      <c r="AE200" s="5">
        <v>26775</v>
      </c>
      <c r="AF200" s="5">
        <v>7</v>
      </c>
      <c r="AG200" s="5">
        <v>142</v>
      </c>
      <c r="AH200" s="5">
        <v>165</v>
      </c>
      <c r="AI200" s="5">
        <v>2282</v>
      </c>
      <c r="AJ200" s="5">
        <v>96</v>
      </c>
      <c r="AK200" s="5">
        <v>3620</v>
      </c>
      <c r="AL200" s="5">
        <v>169</v>
      </c>
      <c r="AM200" s="5">
        <v>37</v>
      </c>
      <c r="AN200" s="5">
        <v>129</v>
      </c>
      <c r="AO200" s="5">
        <v>1536</v>
      </c>
      <c r="AP200" s="5">
        <v>1749</v>
      </c>
      <c r="AQ200" s="5">
        <v>0</v>
      </c>
      <c r="AR200" s="5">
        <v>0</v>
      </c>
      <c r="AS200" s="5">
        <v>0</v>
      </c>
    </row>
    <row r="201" spans="1:45">
      <c r="A201" s="5">
        <v>1397</v>
      </c>
      <c r="B201" s="5">
        <v>3</v>
      </c>
      <c r="C201" s="5" t="s">
        <v>523</v>
      </c>
      <c r="D201" s="5" t="s">
        <v>524</v>
      </c>
      <c r="E201" s="5">
        <v>32752</v>
      </c>
      <c r="F201" s="5">
        <v>31617</v>
      </c>
      <c r="G201" s="5">
        <v>956</v>
      </c>
      <c r="H201" s="5">
        <v>71</v>
      </c>
      <c r="I201" s="5">
        <v>0</v>
      </c>
      <c r="J201" s="5">
        <v>0</v>
      </c>
      <c r="K201" s="5">
        <v>0</v>
      </c>
      <c r="L201" s="5">
        <v>109</v>
      </c>
      <c r="M201" s="5">
        <v>0</v>
      </c>
      <c r="N201" s="5">
        <v>5550</v>
      </c>
      <c r="O201" s="5">
        <v>5550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50</v>
      </c>
      <c r="AE201" s="5">
        <v>30</v>
      </c>
      <c r="AF201" s="5">
        <v>0</v>
      </c>
      <c r="AG201" s="5">
        <v>0</v>
      </c>
      <c r="AH201" s="5">
        <v>0</v>
      </c>
      <c r="AI201" s="5">
        <v>20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1397</v>
      </c>
      <c r="B202" s="5">
        <v>9</v>
      </c>
      <c r="C202" s="5" t="s">
        <v>525</v>
      </c>
      <c r="D202" s="5" t="s">
        <v>526</v>
      </c>
      <c r="E202" s="5">
        <v>32752</v>
      </c>
      <c r="F202" s="5">
        <v>31617</v>
      </c>
      <c r="G202" s="5">
        <v>956</v>
      </c>
      <c r="H202" s="5">
        <v>71</v>
      </c>
      <c r="I202" s="5">
        <v>0</v>
      </c>
      <c r="J202" s="5">
        <v>0</v>
      </c>
      <c r="K202" s="5">
        <v>0</v>
      </c>
      <c r="L202" s="5">
        <v>109</v>
      </c>
      <c r="M202" s="5">
        <v>0</v>
      </c>
      <c r="N202" s="5">
        <v>5550</v>
      </c>
      <c r="O202" s="5">
        <v>5550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50</v>
      </c>
      <c r="AE202" s="5">
        <v>30</v>
      </c>
      <c r="AF202" s="5">
        <v>0</v>
      </c>
      <c r="AG202" s="5">
        <v>0</v>
      </c>
      <c r="AH202" s="5">
        <v>0</v>
      </c>
      <c r="AI202" s="5">
        <v>20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1397</v>
      </c>
      <c r="B203" s="5">
        <v>3</v>
      </c>
      <c r="C203" s="5" t="s">
        <v>527</v>
      </c>
      <c r="D203" s="5" t="s">
        <v>528</v>
      </c>
      <c r="E203" s="5">
        <v>15622</v>
      </c>
      <c r="F203" s="5">
        <v>7349</v>
      </c>
      <c r="G203" s="5">
        <v>5098</v>
      </c>
      <c r="H203" s="5">
        <v>2895</v>
      </c>
      <c r="I203" s="5">
        <v>143</v>
      </c>
      <c r="J203" s="5">
        <v>0</v>
      </c>
      <c r="K203" s="5">
        <v>0</v>
      </c>
      <c r="L203" s="5">
        <v>92</v>
      </c>
      <c r="M203" s="5">
        <v>44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887</v>
      </c>
      <c r="W203" s="5">
        <v>887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447</v>
      </c>
      <c r="AE203" s="5">
        <v>412</v>
      </c>
      <c r="AF203" s="5">
        <v>0</v>
      </c>
      <c r="AG203" s="5">
        <v>0</v>
      </c>
      <c r="AH203" s="5">
        <v>30</v>
      </c>
      <c r="AI203" s="5">
        <v>0</v>
      </c>
      <c r="AJ203" s="5">
        <v>5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1397</v>
      </c>
      <c r="B204" s="5">
        <v>4</v>
      </c>
      <c r="C204" s="5" t="s">
        <v>529</v>
      </c>
      <c r="D204" s="5" t="s">
        <v>528</v>
      </c>
      <c r="E204" s="5">
        <v>15622</v>
      </c>
      <c r="F204" s="5">
        <v>7349</v>
      </c>
      <c r="G204" s="5">
        <v>5098</v>
      </c>
      <c r="H204" s="5">
        <v>2895</v>
      </c>
      <c r="I204" s="5">
        <v>143</v>
      </c>
      <c r="J204" s="5">
        <v>0</v>
      </c>
      <c r="K204" s="5">
        <v>0</v>
      </c>
      <c r="L204" s="5">
        <v>92</v>
      </c>
      <c r="M204" s="5">
        <v>44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887</v>
      </c>
      <c r="W204" s="5">
        <v>887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447</v>
      </c>
      <c r="AE204" s="5">
        <v>412</v>
      </c>
      <c r="AF204" s="5">
        <v>0</v>
      </c>
      <c r="AG204" s="5">
        <v>0</v>
      </c>
      <c r="AH204" s="5">
        <v>30</v>
      </c>
      <c r="AI204" s="5">
        <v>0</v>
      </c>
      <c r="AJ204" s="5">
        <v>5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</row>
    <row r="205" spans="1:45">
      <c r="A205" s="5">
        <v>1397</v>
      </c>
      <c r="B205" s="5">
        <v>3</v>
      </c>
      <c r="C205" s="5" t="s">
        <v>530</v>
      </c>
      <c r="D205" s="5" t="s">
        <v>531</v>
      </c>
      <c r="E205" s="5">
        <v>9340</v>
      </c>
      <c r="F205" s="5">
        <v>8780</v>
      </c>
      <c r="G205" s="5">
        <v>0</v>
      </c>
      <c r="H205" s="5">
        <v>10</v>
      </c>
      <c r="I205" s="5">
        <v>450</v>
      </c>
      <c r="J205" s="5">
        <v>0</v>
      </c>
      <c r="K205" s="5">
        <v>0</v>
      </c>
      <c r="L205" s="5">
        <v>30</v>
      </c>
      <c r="M205" s="5">
        <v>70</v>
      </c>
      <c r="N205" s="5">
        <v>2700</v>
      </c>
      <c r="O205" s="5">
        <v>2700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1250</v>
      </c>
      <c r="AE205" s="5">
        <v>1250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</row>
    <row r="206" spans="1:45">
      <c r="A206" s="5">
        <v>1397</v>
      </c>
      <c r="B206" s="5">
        <v>4</v>
      </c>
      <c r="C206" s="5" t="s">
        <v>532</v>
      </c>
      <c r="D206" s="5" t="s">
        <v>531</v>
      </c>
      <c r="E206" s="5">
        <v>9340</v>
      </c>
      <c r="F206" s="5">
        <v>8780</v>
      </c>
      <c r="G206" s="5">
        <v>0</v>
      </c>
      <c r="H206" s="5">
        <v>10</v>
      </c>
      <c r="I206" s="5">
        <v>450</v>
      </c>
      <c r="J206" s="5">
        <v>0</v>
      </c>
      <c r="K206" s="5">
        <v>0</v>
      </c>
      <c r="L206" s="5">
        <v>30</v>
      </c>
      <c r="M206" s="5">
        <v>70</v>
      </c>
      <c r="N206" s="5">
        <v>2700</v>
      </c>
      <c r="O206" s="5">
        <v>2700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1250</v>
      </c>
      <c r="AE206" s="5">
        <v>1250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</row>
    <row r="207" spans="1:45">
      <c r="A207" s="5">
        <v>1397</v>
      </c>
      <c r="B207" s="5">
        <v>3</v>
      </c>
      <c r="C207" s="5" t="s">
        <v>533</v>
      </c>
      <c r="D207" s="5" t="s">
        <v>534</v>
      </c>
      <c r="E207" s="5">
        <v>146315</v>
      </c>
      <c r="F207" s="5">
        <v>32033</v>
      </c>
      <c r="G207" s="5">
        <v>58286</v>
      </c>
      <c r="H207" s="5">
        <v>15319</v>
      </c>
      <c r="I207" s="5">
        <v>5455</v>
      </c>
      <c r="J207" s="5">
        <v>9899</v>
      </c>
      <c r="K207" s="5">
        <v>23100</v>
      </c>
      <c r="L207" s="5">
        <v>546</v>
      </c>
      <c r="M207" s="5">
        <v>1677</v>
      </c>
      <c r="N207" s="5">
        <v>31046</v>
      </c>
      <c r="O207" s="5">
        <v>13777</v>
      </c>
      <c r="P207" s="5">
        <v>14334</v>
      </c>
      <c r="Q207" s="5">
        <v>639</v>
      </c>
      <c r="R207" s="5">
        <v>0</v>
      </c>
      <c r="S207" s="5">
        <v>1730</v>
      </c>
      <c r="T207" s="5">
        <v>11</v>
      </c>
      <c r="U207" s="5">
        <v>556</v>
      </c>
      <c r="V207" s="5">
        <v>5673</v>
      </c>
      <c r="W207" s="5">
        <v>5359</v>
      </c>
      <c r="X207" s="5">
        <v>0</v>
      </c>
      <c r="Y207" s="5">
        <v>0</v>
      </c>
      <c r="Z207" s="5">
        <v>0</v>
      </c>
      <c r="AA207" s="5">
        <v>314</v>
      </c>
      <c r="AB207" s="5">
        <v>0</v>
      </c>
      <c r="AC207" s="5">
        <v>1</v>
      </c>
      <c r="AD207" s="5">
        <v>7801</v>
      </c>
      <c r="AE207" s="5">
        <v>6158</v>
      </c>
      <c r="AF207" s="5">
        <v>0</v>
      </c>
      <c r="AG207" s="5">
        <v>142</v>
      </c>
      <c r="AH207" s="5">
        <v>0</v>
      </c>
      <c r="AI207" s="5">
        <v>1465</v>
      </c>
      <c r="AJ207" s="5">
        <v>36</v>
      </c>
      <c r="AK207" s="5">
        <v>3316</v>
      </c>
      <c r="AL207" s="5">
        <v>0</v>
      </c>
      <c r="AM207" s="5">
        <v>0</v>
      </c>
      <c r="AN207" s="5">
        <v>31</v>
      </c>
      <c r="AO207" s="5">
        <v>1536</v>
      </c>
      <c r="AP207" s="5">
        <v>1749</v>
      </c>
      <c r="AQ207" s="5">
        <v>0</v>
      </c>
      <c r="AR207" s="5">
        <v>0</v>
      </c>
      <c r="AS207" s="5">
        <v>0</v>
      </c>
    </row>
    <row r="208" spans="1:45">
      <c r="A208" s="5">
        <v>1397</v>
      </c>
      <c r="B208" s="5">
        <v>4</v>
      </c>
      <c r="C208" s="5" t="s">
        <v>535</v>
      </c>
      <c r="D208" s="5" t="s">
        <v>534</v>
      </c>
      <c r="E208" s="5">
        <v>146315</v>
      </c>
      <c r="F208" s="5">
        <v>32033</v>
      </c>
      <c r="G208" s="5">
        <v>58286</v>
      </c>
      <c r="H208" s="5">
        <v>15319</v>
      </c>
      <c r="I208" s="5">
        <v>5455</v>
      </c>
      <c r="J208" s="5">
        <v>9899</v>
      </c>
      <c r="K208" s="5">
        <v>23100</v>
      </c>
      <c r="L208" s="5">
        <v>546</v>
      </c>
      <c r="M208" s="5">
        <v>1677</v>
      </c>
      <c r="N208" s="5">
        <v>31046</v>
      </c>
      <c r="O208" s="5">
        <v>13777</v>
      </c>
      <c r="P208" s="5">
        <v>14334</v>
      </c>
      <c r="Q208" s="5">
        <v>639</v>
      </c>
      <c r="R208" s="5">
        <v>0</v>
      </c>
      <c r="S208" s="5">
        <v>1730</v>
      </c>
      <c r="T208" s="5">
        <v>11</v>
      </c>
      <c r="U208" s="5">
        <v>556</v>
      </c>
      <c r="V208" s="5">
        <v>5673</v>
      </c>
      <c r="W208" s="5">
        <v>5359</v>
      </c>
      <c r="X208" s="5">
        <v>0</v>
      </c>
      <c r="Y208" s="5">
        <v>0</v>
      </c>
      <c r="Z208" s="5">
        <v>0</v>
      </c>
      <c r="AA208" s="5">
        <v>314</v>
      </c>
      <c r="AB208" s="5">
        <v>0</v>
      </c>
      <c r="AC208" s="5">
        <v>1</v>
      </c>
      <c r="AD208" s="5">
        <v>7801</v>
      </c>
      <c r="AE208" s="5">
        <v>6158</v>
      </c>
      <c r="AF208" s="5">
        <v>0</v>
      </c>
      <c r="AG208" s="5">
        <v>142</v>
      </c>
      <c r="AH208" s="5">
        <v>0</v>
      </c>
      <c r="AI208" s="5">
        <v>1465</v>
      </c>
      <c r="AJ208" s="5">
        <v>36</v>
      </c>
      <c r="AK208" s="5">
        <v>3316</v>
      </c>
      <c r="AL208" s="5">
        <v>0</v>
      </c>
      <c r="AM208" s="5">
        <v>0</v>
      </c>
      <c r="AN208" s="5">
        <v>31</v>
      </c>
      <c r="AO208" s="5">
        <v>1536</v>
      </c>
      <c r="AP208" s="5">
        <v>1749</v>
      </c>
      <c r="AQ208" s="5">
        <v>0</v>
      </c>
      <c r="AR208" s="5">
        <v>0</v>
      </c>
      <c r="AS208" s="5">
        <v>0</v>
      </c>
    </row>
    <row r="209" spans="1:45">
      <c r="A209" s="5">
        <v>1397</v>
      </c>
      <c r="B209" s="5">
        <v>7</v>
      </c>
      <c r="C209" s="5" t="s">
        <v>536</v>
      </c>
      <c r="D209" s="5" t="s">
        <v>537</v>
      </c>
      <c r="E209" s="5">
        <v>68480</v>
      </c>
      <c r="F209" s="5">
        <v>49637</v>
      </c>
      <c r="G209" s="5">
        <v>3760</v>
      </c>
      <c r="H209" s="5">
        <v>2738</v>
      </c>
      <c r="I209" s="5">
        <v>7151</v>
      </c>
      <c r="J209" s="5">
        <v>2653</v>
      </c>
      <c r="K209" s="5">
        <v>615</v>
      </c>
      <c r="L209" s="5">
        <v>634</v>
      </c>
      <c r="M209" s="5">
        <v>1291</v>
      </c>
      <c r="N209" s="5">
        <v>13110</v>
      </c>
      <c r="O209" s="5">
        <v>12602</v>
      </c>
      <c r="P209" s="5">
        <v>297</v>
      </c>
      <c r="Q209" s="5">
        <v>5</v>
      </c>
      <c r="R209" s="5">
        <v>0</v>
      </c>
      <c r="S209" s="5">
        <v>0</v>
      </c>
      <c r="T209" s="5">
        <v>35</v>
      </c>
      <c r="U209" s="5">
        <v>171</v>
      </c>
      <c r="V209" s="5">
        <v>19539</v>
      </c>
      <c r="W209" s="5">
        <v>10364</v>
      </c>
      <c r="X209" s="5">
        <v>333</v>
      </c>
      <c r="Y209" s="5">
        <v>190</v>
      </c>
      <c r="Z209" s="5">
        <v>0</v>
      </c>
      <c r="AA209" s="5">
        <v>8640</v>
      </c>
      <c r="AB209" s="5">
        <v>12</v>
      </c>
      <c r="AC209" s="5">
        <v>0</v>
      </c>
      <c r="AD209" s="5">
        <v>19919</v>
      </c>
      <c r="AE209" s="5">
        <v>18926</v>
      </c>
      <c r="AF209" s="5">
        <v>7</v>
      </c>
      <c r="AG209" s="5">
        <v>0</v>
      </c>
      <c r="AH209" s="5">
        <v>135</v>
      </c>
      <c r="AI209" s="5">
        <v>797</v>
      </c>
      <c r="AJ209" s="5">
        <v>55</v>
      </c>
      <c r="AK209" s="5">
        <v>304</v>
      </c>
      <c r="AL209" s="5">
        <v>169</v>
      </c>
      <c r="AM209" s="5">
        <v>37</v>
      </c>
      <c r="AN209" s="5">
        <v>98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</row>
    <row r="210" spans="1:45">
      <c r="A210" s="5">
        <v>1397</v>
      </c>
      <c r="B210" s="5">
        <v>9</v>
      </c>
      <c r="C210" s="5" t="s">
        <v>538</v>
      </c>
      <c r="D210" s="5" t="s">
        <v>537</v>
      </c>
      <c r="E210" s="5">
        <v>68480</v>
      </c>
      <c r="F210" s="5">
        <v>49637</v>
      </c>
      <c r="G210" s="5">
        <v>3760</v>
      </c>
      <c r="H210" s="5">
        <v>2738</v>
      </c>
      <c r="I210" s="5">
        <v>7151</v>
      </c>
      <c r="J210" s="5">
        <v>2653</v>
      </c>
      <c r="K210" s="5">
        <v>615</v>
      </c>
      <c r="L210" s="5">
        <v>634</v>
      </c>
      <c r="M210" s="5">
        <v>1291</v>
      </c>
      <c r="N210" s="5">
        <v>13110</v>
      </c>
      <c r="O210" s="5">
        <v>12602</v>
      </c>
      <c r="P210" s="5">
        <v>297</v>
      </c>
      <c r="Q210" s="5">
        <v>5</v>
      </c>
      <c r="R210" s="5">
        <v>0</v>
      </c>
      <c r="S210" s="5">
        <v>0</v>
      </c>
      <c r="T210" s="5">
        <v>35</v>
      </c>
      <c r="U210" s="5">
        <v>171</v>
      </c>
      <c r="V210" s="5">
        <v>19539</v>
      </c>
      <c r="W210" s="5">
        <v>10364</v>
      </c>
      <c r="X210" s="5">
        <v>333</v>
      </c>
      <c r="Y210" s="5">
        <v>190</v>
      </c>
      <c r="Z210" s="5">
        <v>0</v>
      </c>
      <c r="AA210" s="5">
        <v>8640</v>
      </c>
      <c r="AB210" s="5">
        <v>12</v>
      </c>
      <c r="AC210" s="5">
        <v>0</v>
      </c>
      <c r="AD210" s="5">
        <v>19919</v>
      </c>
      <c r="AE210" s="5">
        <v>18926</v>
      </c>
      <c r="AF210" s="5">
        <v>7</v>
      </c>
      <c r="AG210" s="5">
        <v>0</v>
      </c>
      <c r="AH210" s="5">
        <v>135</v>
      </c>
      <c r="AI210" s="5">
        <v>797</v>
      </c>
      <c r="AJ210" s="5">
        <v>55</v>
      </c>
      <c r="AK210" s="5">
        <v>304</v>
      </c>
      <c r="AL210" s="5">
        <v>169</v>
      </c>
      <c r="AM210" s="5">
        <v>37</v>
      </c>
      <c r="AN210" s="5">
        <v>98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1397</v>
      </c>
      <c r="B211" s="5">
        <v>2</v>
      </c>
      <c r="C211" s="5" t="s">
        <v>539</v>
      </c>
      <c r="D211" s="5" t="s">
        <v>540</v>
      </c>
      <c r="E211" s="5">
        <v>10836</v>
      </c>
      <c r="F211" s="5">
        <v>1614</v>
      </c>
      <c r="G211" s="5">
        <v>7202</v>
      </c>
      <c r="H211" s="5">
        <v>702</v>
      </c>
      <c r="I211" s="5">
        <v>0</v>
      </c>
      <c r="J211" s="5">
        <v>792</v>
      </c>
      <c r="K211" s="5">
        <v>0</v>
      </c>
      <c r="L211" s="5">
        <v>20</v>
      </c>
      <c r="M211" s="5">
        <v>506</v>
      </c>
      <c r="N211" s="5">
        <v>2897</v>
      </c>
      <c r="O211" s="5">
        <v>50</v>
      </c>
      <c r="P211" s="5">
        <v>2421</v>
      </c>
      <c r="Q211" s="5">
        <v>20</v>
      </c>
      <c r="R211" s="5">
        <v>0</v>
      </c>
      <c r="S211" s="5">
        <v>0</v>
      </c>
      <c r="T211" s="5">
        <v>0</v>
      </c>
      <c r="U211" s="5">
        <v>406</v>
      </c>
      <c r="V211" s="5">
        <v>2041</v>
      </c>
      <c r="W211" s="5">
        <v>1840</v>
      </c>
      <c r="X211" s="5">
        <v>68</v>
      </c>
      <c r="Y211" s="5">
        <v>0</v>
      </c>
      <c r="Z211" s="5">
        <v>71</v>
      </c>
      <c r="AA211" s="5">
        <v>62</v>
      </c>
      <c r="AB211" s="5">
        <v>0</v>
      </c>
      <c r="AC211" s="5">
        <v>0</v>
      </c>
      <c r="AD211" s="5">
        <v>9973</v>
      </c>
      <c r="AE211" s="5">
        <v>6558</v>
      </c>
      <c r="AF211" s="5">
        <v>50</v>
      </c>
      <c r="AG211" s="5">
        <v>14</v>
      </c>
      <c r="AH211" s="5">
        <v>1041</v>
      </c>
      <c r="AI211" s="5">
        <v>2310</v>
      </c>
      <c r="AJ211" s="5">
        <v>0</v>
      </c>
      <c r="AK211" s="5">
        <v>3224</v>
      </c>
      <c r="AL211" s="5">
        <v>0</v>
      </c>
      <c r="AM211" s="5">
        <v>0</v>
      </c>
      <c r="AN211" s="5">
        <v>0</v>
      </c>
      <c r="AO211" s="5">
        <v>0</v>
      </c>
      <c r="AP211" s="5">
        <v>3224</v>
      </c>
      <c r="AQ211" s="5">
        <v>0</v>
      </c>
      <c r="AR211" s="5">
        <v>0</v>
      </c>
      <c r="AS211" s="5">
        <v>0</v>
      </c>
    </row>
    <row r="212" spans="1:45">
      <c r="A212" s="5">
        <v>1397</v>
      </c>
      <c r="B212" s="5">
        <v>7</v>
      </c>
      <c r="C212" s="5" t="s">
        <v>541</v>
      </c>
      <c r="D212" s="5" t="s">
        <v>542</v>
      </c>
      <c r="E212" s="5">
        <v>10836</v>
      </c>
      <c r="F212" s="5">
        <v>1614</v>
      </c>
      <c r="G212" s="5">
        <v>7202</v>
      </c>
      <c r="H212" s="5">
        <v>702</v>
      </c>
      <c r="I212" s="5">
        <v>0</v>
      </c>
      <c r="J212" s="5">
        <v>792</v>
      </c>
      <c r="K212" s="5">
        <v>0</v>
      </c>
      <c r="L212" s="5">
        <v>20</v>
      </c>
      <c r="M212" s="5">
        <v>506</v>
      </c>
      <c r="N212" s="5">
        <v>2897</v>
      </c>
      <c r="O212" s="5">
        <v>50</v>
      </c>
      <c r="P212" s="5">
        <v>2421</v>
      </c>
      <c r="Q212" s="5">
        <v>20</v>
      </c>
      <c r="R212" s="5">
        <v>0</v>
      </c>
      <c r="S212" s="5">
        <v>0</v>
      </c>
      <c r="T212" s="5">
        <v>0</v>
      </c>
      <c r="U212" s="5">
        <v>406</v>
      </c>
      <c r="V212" s="5">
        <v>2041</v>
      </c>
      <c r="W212" s="5">
        <v>1840</v>
      </c>
      <c r="X212" s="5">
        <v>68</v>
      </c>
      <c r="Y212" s="5">
        <v>0</v>
      </c>
      <c r="Z212" s="5">
        <v>71</v>
      </c>
      <c r="AA212" s="5">
        <v>62</v>
      </c>
      <c r="AB212" s="5">
        <v>0</v>
      </c>
      <c r="AC212" s="5">
        <v>0</v>
      </c>
      <c r="AD212" s="5">
        <v>9973</v>
      </c>
      <c r="AE212" s="5">
        <v>6558</v>
      </c>
      <c r="AF212" s="5">
        <v>50</v>
      </c>
      <c r="AG212" s="5">
        <v>14</v>
      </c>
      <c r="AH212" s="5">
        <v>1041</v>
      </c>
      <c r="AI212" s="5">
        <v>2310</v>
      </c>
      <c r="AJ212" s="5">
        <v>0</v>
      </c>
      <c r="AK212" s="5">
        <v>3224</v>
      </c>
      <c r="AL212" s="5">
        <v>0</v>
      </c>
      <c r="AM212" s="5">
        <v>0</v>
      </c>
      <c r="AN212" s="5">
        <v>0</v>
      </c>
      <c r="AO212" s="5">
        <v>0</v>
      </c>
      <c r="AP212" s="5">
        <v>3224</v>
      </c>
      <c r="AQ212" s="5">
        <v>0</v>
      </c>
      <c r="AR212" s="5">
        <v>0</v>
      </c>
      <c r="AS212" s="5">
        <v>0</v>
      </c>
    </row>
    <row r="213" spans="1:45">
      <c r="A213" s="5">
        <v>1397</v>
      </c>
      <c r="B213" s="5">
        <v>19</v>
      </c>
      <c r="C213" s="5" t="s">
        <v>543</v>
      </c>
      <c r="D213" s="5" t="s">
        <v>544</v>
      </c>
      <c r="E213" s="5">
        <v>1209</v>
      </c>
      <c r="F213" s="5">
        <v>400</v>
      </c>
      <c r="G213" s="5">
        <v>729</v>
      </c>
      <c r="H213" s="5">
        <v>80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112</v>
      </c>
      <c r="W213" s="5">
        <v>112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270</v>
      </c>
      <c r="AE213" s="5">
        <v>200</v>
      </c>
      <c r="AF213" s="5">
        <v>50</v>
      </c>
      <c r="AG213" s="5">
        <v>0</v>
      </c>
      <c r="AH213" s="5">
        <v>20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1397</v>
      </c>
      <c r="B214" s="5">
        <v>4</v>
      </c>
      <c r="C214" s="5" t="s">
        <v>545</v>
      </c>
      <c r="D214" s="5" t="s">
        <v>546</v>
      </c>
      <c r="E214" s="5">
        <v>6563</v>
      </c>
      <c r="F214" s="5">
        <v>50</v>
      </c>
      <c r="G214" s="5">
        <v>6197</v>
      </c>
      <c r="H214" s="5">
        <v>114</v>
      </c>
      <c r="I214" s="5">
        <v>0</v>
      </c>
      <c r="J214" s="5">
        <v>0</v>
      </c>
      <c r="K214" s="5">
        <v>0</v>
      </c>
      <c r="L214" s="5">
        <v>0</v>
      </c>
      <c r="M214" s="5">
        <v>203</v>
      </c>
      <c r="N214" s="5">
        <v>2494</v>
      </c>
      <c r="O214" s="5">
        <v>0</v>
      </c>
      <c r="P214" s="5">
        <v>2362</v>
      </c>
      <c r="Q214" s="5">
        <v>0</v>
      </c>
      <c r="R214" s="5">
        <v>0</v>
      </c>
      <c r="S214" s="5">
        <v>0</v>
      </c>
      <c r="T214" s="5">
        <v>0</v>
      </c>
      <c r="U214" s="5">
        <v>132</v>
      </c>
      <c r="V214" s="5">
        <v>727</v>
      </c>
      <c r="W214" s="5">
        <v>659</v>
      </c>
      <c r="X214" s="5">
        <v>68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4897</v>
      </c>
      <c r="AE214" s="5">
        <v>4438</v>
      </c>
      <c r="AF214" s="5">
        <v>0</v>
      </c>
      <c r="AG214" s="5">
        <v>14</v>
      </c>
      <c r="AH214" s="5">
        <v>135</v>
      </c>
      <c r="AI214" s="5">
        <v>310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1397</v>
      </c>
      <c r="B215" s="5">
        <v>4</v>
      </c>
      <c r="C215" s="5" t="s">
        <v>547</v>
      </c>
      <c r="D215" s="5" t="s">
        <v>548</v>
      </c>
      <c r="E215" s="5">
        <v>540</v>
      </c>
      <c r="F215" s="5">
        <v>95</v>
      </c>
      <c r="G215" s="5">
        <v>256</v>
      </c>
      <c r="H215" s="5">
        <v>0</v>
      </c>
      <c r="I215" s="5">
        <v>0</v>
      </c>
      <c r="J215" s="5">
        <v>189</v>
      </c>
      <c r="K215" s="5">
        <v>0</v>
      </c>
      <c r="L215" s="5">
        <v>0</v>
      </c>
      <c r="M215" s="5">
        <v>1</v>
      </c>
      <c r="N215" s="5">
        <v>59</v>
      </c>
      <c r="O215" s="5">
        <v>0</v>
      </c>
      <c r="P215" s="5">
        <v>59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60</v>
      </c>
      <c r="W215" s="5">
        <v>60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46</v>
      </c>
      <c r="AE215" s="5">
        <v>46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1397</v>
      </c>
      <c r="B216" s="5">
        <v>4</v>
      </c>
      <c r="C216" s="5" t="s">
        <v>549</v>
      </c>
      <c r="D216" s="5" t="s">
        <v>550</v>
      </c>
      <c r="E216" s="5">
        <v>2524</v>
      </c>
      <c r="F216" s="5">
        <v>1069</v>
      </c>
      <c r="G216" s="5">
        <v>20</v>
      </c>
      <c r="H216" s="5">
        <v>509</v>
      </c>
      <c r="I216" s="5">
        <v>0</v>
      </c>
      <c r="J216" s="5">
        <v>603</v>
      </c>
      <c r="K216" s="5">
        <v>0</v>
      </c>
      <c r="L216" s="5">
        <v>20</v>
      </c>
      <c r="M216" s="5">
        <v>303</v>
      </c>
      <c r="N216" s="5">
        <v>344</v>
      </c>
      <c r="O216" s="5">
        <v>50</v>
      </c>
      <c r="P216" s="5">
        <v>0</v>
      </c>
      <c r="Q216" s="5">
        <v>20</v>
      </c>
      <c r="R216" s="5">
        <v>0</v>
      </c>
      <c r="S216" s="5">
        <v>0</v>
      </c>
      <c r="T216" s="5">
        <v>0</v>
      </c>
      <c r="U216" s="5">
        <v>273</v>
      </c>
      <c r="V216" s="5">
        <v>1142</v>
      </c>
      <c r="W216" s="5">
        <v>1009</v>
      </c>
      <c r="X216" s="5">
        <v>0</v>
      </c>
      <c r="Y216" s="5">
        <v>0</v>
      </c>
      <c r="Z216" s="5">
        <v>71</v>
      </c>
      <c r="AA216" s="5">
        <v>62</v>
      </c>
      <c r="AB216" s="5">
        <v>0</v>
      </c>
      <c r="AC216" s="5">
        <v>0</v>
      </c>
      <c r="AD216" s="5">
        <v>4761</v>
      </c>
      <c r="AE216" s="5">
        <v>1875</v>
      </c>
      <c r="AF216" s="5">
        <v>0</v>
      </c>
      <c r="AG216" s="5">
        <v>0</v>
      </c>
      <c r="AH216" s="5">
        <v>886</v>
      </c>
      <c r="AI216" s="5">
        <v>2000</v>
      </c>
      <c r="AJ216" s="5">
        <v>0</v>
      </c>
      <c r="AK216" s="5">
        <v>3224</v>
      </c>
      <c r="AL216" s="5">
        <v>0</v>
      </c>
      <c r="AM216" s="5">
        <v>0</v>
      </c>
      <c r="AN216" s="5">
        <v>0</v>
      </c>
      <c r="AO216" s="5">
        <v>0</v>
      </c>
      <c r="AP216" s="5">
        <v>3224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31" t="s">
        <v>165</v>
      </c>
      <c r="B1" s="31"/>
      <c r="C1" s="36" t="str">
        <f>CONCATENATE("10-",'فهرست جداول'!B11,"-",MID('فهرست جداول'!B1, 30,25), "                  (میلیون ریال)")</f>
        <v>10-ارزش موجودی انبار کارگاه‏ها بر حسب فعالیت-49-10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ht="15.75" customHeight="1" thickBot="1">
      <c r="A2" s="25" t="s">
        <v>128</v>
      </c>
      <c r="B2" s="25" t="s">
        <v>157</v>
      </c>
      <c r="C2" s="41" t="s">
        <v>0</v>
      </c>
      <c r="D2" s="39" t="s">
        <v>1</v>
      </c>
      <c r="E2" s="32" t="s">
        <v>62</v>
      </c>
      <c r="F2" s="33"/>
      <c r="G2" s="33"/>
      <c r="H2" s="33"/>
      <c r="I2" s="33"/>
      <c r="J2" s="34"/>
      <c r="K2" s="21" t="s">
        <v>63</v>
      </c>
      <c r="L2" s="21"/>
      <c r="M2" s="21"/>
      <c r="N2" s="21"/>
      <c r="O2" s="21"/>
      <c r="P2" s="21"/>
    </row>
    <row r="3" spans="1:16" ht="47.25" customHeight="1" thickBot="1">
      <c r="A3" s="26" t="s">
        <v>128</v>
      </c>
      <c r="B3" s="26"/>
      <c r="C3" s="42"/>
      <c r="D3" s="40"/>
      <c r="E3" s="13" t="s">
        <v>2</v>
      </c>
      <c r="F3" s="13" t="s">
        <v>64</v>
      </c>
      <c r="G3" s="13" t="s">
        <v>65</v>
      </c>
      <c r="H3" s="13" t="s">
        <v>66</v>
      </c>
      <c r="I3" s="13" t="s">
        <v>67</v>
      </c>
      <c r="J3" s="13" t="s">
        <v>167</v>
      </c>
      <c r="K3" s="13" t="s">
        <v>2</v>
      </c>
      <c r="L3" s="13" t="s">
        <v>64</v>
      </c>
      <c r="M3" s="13" t="s">
        <v>65</v>
      </c>
      <c r="N3" s="13" t="s">
        <v>66</v>
      </c>
      <c r="O3" s="13" t="s">
        <v>67</v>
      </c>
      <c r="P3" s="13" t="s">
        <v>167</v>
      </c>
    </row>
    <row r="4" spans="1:16">
      <c r="A4" s="5">
        <v>1397</v>
      </c>
      <c r="B4" s="5">
        <v>1</v>
      </c>
      <c r="C4" s="5" t="s">
        <v>168</v>
      </c>
      <c r="D4" s="5" t="s">
        <v>169</v>
      </c>
      <c r="E4" s="5">
        <v>158668540</v>
      </c>
      <c r="F4" s="5">
        <v>49750294</v>
      </c>
      <c r="G4" s="5">
        <v>8117852</v>
      </c>
      <c r="H4" s="5">
        <v>2590527</v>
      </c>
      <c r="I4" s="5">
        <v>95985503</v>
      </c>
      <c r="J4" s="5">
        <v>2224364</v>
      </c>
      <c r="K4" s="5">
        <v>225156353</v>
      </c>
      <c r="L4" s="5">
        <v>73991552</v>
      </c>
      <c r="M4" s="5">
        <v>10407172</v>
      </c>
      <c r="N4" s="5">
        <v>4556365</v>
      </c>
      <c r="O4" s="5">
        <v>133724592</v>
      </c>
      <c r="P4" s="5">
        <v>2476671</v>
      </c>
    </row>
    <row r="5" spans="1:16">
      <c r="A5" s="5">
        <v>1397</v>
      </c>
      <c r="B5" s="5">
        <v>2</v>
      </c>
      <c r="C5" s="5" t="s">
        <v>170</v>
      </c>
      <c r="D5" s="5" t="s">
        <v>171</v>
      </c>
      <c r="E5" s="5">
        <v>20178841</v>
      </c>
      <c r="F5" s="5">
        <v>6049150</v>
      </c>
      <c r="G5" s="5">
        <v>237857</v>
      </c>
      <c r="H5" s="5">
        <v>444545</v>
      </c>
      <c r="I5" s="5">
        <v>13280324</v>
      </c>
      <c r="J5" s="5">
        <v>166966</v>
      </c>
      <c r="K5" s="5">
        <v>25874875</v>
      </c>
      <c r="L5" s="5">
        <v>8365312</v>
      </c>
      <c r="M5" s="5">
        <v>250563</v>
      </c>
      <c r="N5" s="5">
        <v>487344</v>
      </c>
      <c r="O5" s="5">
        <v>16609690</v>
      </c>
      <c r="P5" s="5">
        <v>161966</v>
      </c>
    </row>
    <row r="6" spans="1:16">
      <c r="A6" s="5">
        <v>1397</v>
      </c>
      <c r="B6" s="5">
        <v>3</v>
      </c>
      <c r="C6" s="5" t="s">
        <v>172</v>
      </c>
      <c r="D6" s="5" t="s">
        <v>173</v>
      </c>
      <c r="E6" s="5">
        <v>314189</v>
      </c>
      <c r="F6" s="5">
        <v>99115</v>
      </c>
      <c r="G6" s="5">
        <v>608</v>
      </c>
      <c r="H6" s="5">
        <v>0</v>
      </c>
      <c r="I6" s="5">
        <v>200899</v>
      </c>
      <c r="J6" s="5">
        <v>13567</v>
      </c>
      <c r="K6" s="5">
        <v>391165</v>
      </c>
      <c r="L6" s="5">
        <v>120314</v>
      </c>
      <c r="M6" s="5">
        <v>584</v>
      </c>
      <c r="N6" s="5">
        <v>0</v>
      </c>
      <c r="O6" s="5">
        <v>254567</v>
      </c>
      <c r="P6" s="5">
        <v>15700</v>
      </c>
    </row>
    <row r="7" spans="1:16">
      <c r="A7" s="5">
        <v>1397</v>
      </c>
      <c r="B7" s="5">
        <v>4</v>
      </c>
      <c r="C7" s="5" t="s">
        <v>174</v>
      </c>
      <c r="D7" s="5" t="s">
        <v>173</v>
      </c>
      <c r="E7" s="5">
        <v>314189</v>
      </c>
      <c r="F7" s="5">
        <v>99115</v>
      </c>
      <c r="G7" s="5">
        <v>608</v>
      </c>
      <c r="H7" s="5">
        <v>0</v>
      </c>
      <c r="I7" s="5">
        <v>200899</v>
      </c>
      <c r="J7" s="5">
        <v>13567</v>
      </c>
      <c r="K7" s="5">
        <v>391165</v>
      </c>
      <c r="L7" s="5">
        <v>120314</v>
      </c>
      <c r="M7" s="5">
        <v>584</v>
      </c>
      <c r="N7" s="5">
        <v>0</v>
      </c>
      <c r="O7" s="5">
        <v>254567</v>
      </c>
      <c r="P7" s="5">
        <v>15700</v>
      </c>
    </row>
    <row r="8" spans="1:16">
      <c r="A8" s="5">
        <v>1397</v>
      </c>
      <c r="B8" s="5">
        <v>3</v>
      </c>
      <c r="C8" s="5" t="s">
        <v>175</v>
      </c>
      <c r="D8" s="5" t="s">
        <v>176</v>
      </c>
      <c r="E8" s="5">
        <v>871737</v>
      </c>
      <c r="F8" s="5">
        <v>287424</v>
      </c>
      <c r="G8" s="5">
        <v>0</v>
      </c>
      <c r="H8" s="5">
        <v>21</v>
      </c>
      <c r="I8" s="5">
        <v>583559</v>
      </c>
      <c r="J8" s="5">
        <v>734</v>
      </c>
      <c r="K8" s="5">
        <v>1657999</v>
      </c>
      <c r="L8" s="5">
        <v>894034</v>
      </c>
      <c r="M8" s="5">
        <v>0</v>
      </c>
      <c r="N8" s="5">
        <v>0</v>
      </c>
      <c r="O8" s="5">
        <v>763938</v>
      </c>
      <c r="P8" s="5">
        <v>27</v>
      </c>
    </row>
    <row r="9" spans="1:16">
      <c r="A9" s="5">
        <v>1397</v>
      </c>
      <c r="B9" s="5">
        <v>4</v>
      </c>
      <c r="C9" s="5" t="s">
        <v>177</v>
      </c>
      <c r="D9" s="5" t="s">
        <v>176</v>
      </c>
      <c r="E9" s="5">
        <v>871737</v>
      </c>
      <c r="F9" s="5">
        <v>287424</v>
      </c>
      <c r="G9" s="5">
        <v>0</v>
      </c>
      <c r="H9" s="5">
        <v>21</v>
      </c>
      <c r="I9" s="5">
        <v>583559</v>
      </c>
      <c r="J9" s="5">
        <v>734</v>
      </c>
      <c r="K9" s="5">
        <v>1657999</v>
      </c>
      <c r="L9" s="5">
        <v>894034</v>
      </c>
      <c r="M9" s="5">
        <v>0</v>
      </c>
      <c r="N9" s="5">
        <v>0</v>
      </c>
      <c r="O9" s="5">
        <v>763938</v>
      </c>
      <c r="P9" s="5">
        <v>27</v>
      </c>
    </row>
    <row r="10" spans="1:16">
      <c r="A10" s="5">
        <v>1397</v>
      </c>
      <c r="B10" s="5">
        <v>3</v>
      </c>
      <c r="C10" s="5" t="s">
        <v>178</v>
      </c>
      <c r="D10" s="5" t="s">
        <v>179</v>
      </c>
      <c r="E10" s="5">
        <v>2196710</v>
      </c>
      <c r="F10" s="5">
        <v>1115775</v>
      </c>
      <c r="G10" s="5">
        <v>72131</v>
      </c>
      <c r="H10" s="5">
        <v>14676</v>
      </c>
      <c r="I10" s="5">
        <v>948994</v>
      </c>
      <c r="J10" s="5">
        <v>45133</v>
      </c>
      <c r="K10" s="5">
        <v>3436680</v>
      </c>
      <c r="L10" s="5">
        <v>1746858</v>
      </c>
      <c r="M10" s="5">
        <v>48727</v>
      </c>
      <c r="N10" s="5">
        <v>9106</v>
      </c>
      <c r="O10" s="5">
        <v>1598593</v>
      </c>
      <c r="P10" s="5">
        <v>33397</v>
      </c>
    </row>
    <row r="11" spans="1:16">
      <c r="A11" s="5">
        <v>1397</v>
      </c>
      <c r="B11" s="5">
        <v>4</v>
      </c>
      <c r="C11" s="5" t="s">
        <v>180</v>
      </c>
      <c r="D11" s="5" t="s">
        <v>179</v>
      </c>
      <c r="E11" s="5">
        <v>2196710</v>
      </c>
      <c r="F11" s="5">
        <v>1115775</v>
      </c>
      <c r="G11" s="5">
        <v>72131</v>
      </c>
      <c r="H11" s="5">
        <v>14676</v>
      </c>
      <c r="I11" s="5">
        <v>948994</v>
      </c>
      <c r="J11" s="5">
        <v>45133</v>
      </c>
      <c r="K11" s="5">
        <v>3436680</v>
      </c>
      <c r="L11" s="5">
        <v>1746858</v>
      </c>
      <c r="M11" s="5">
        <v>48727</v>
      </c>
      <c r="N11" s="5">
        <v>9106</v>
      </c>
      <c r="O11" s="5">
        <v>1598593</v>
      </c>
      <c r="P11" s="5">
        <v>33397</v>
      </c>
    </row>
    <row r="12" spans="1:16">
      <c r="A12" s="5">
        <v>1397</v>
      </c>
      <c r="B12" s="5">
        <v>3</v>
      </c>
      <c r="C12" s="5" t="s">
        <v>181</v>
      </c>
      <c r="D12" s="5" t="s">
        <v>182</v>
      </c>
      <c r="E12" s="5">
        <v>1296866</v>
      </c>
      <c r="F12" s="5">
        <v>122146</v>
      </c>
      <c r="G12" s="5">
        <v>4038</v>
      </c>
      <c r="H12" s="5">
        <v>47895</v>
      </c>
      <c r="I12" s="5">
        <v>1115616</v>
      </c>
      <c r="J12" s="5">
        <v>7171</v>
      </c>
      <c r="K12" s="5">
        <v>1418661</v>
      </c>
      <c r="L12" s="5">
        <v>264395</v>
      </c>
      <c r="M12" s="5">
        <v>8555</v>
      </c>
      <c r="N12" s="5">
        <v>26525</v>
      </c>
      <c r="O12" s="5">
        <v>1114271</v>
      </c>
      <c r="P12" s="5">
        <v>4915</v>
      </c>
    </row>
    <row r="13" spans="1:16">
      <c r="A13" s="5">
        <v>1397</v>
      </c>
      <c r="B13" s="5">
        <v>4</v>
      </c>
      <c r="C13" s="5" t="s">
        <v>183</v>
      </c>
      <c r="D13" s="5" t="s">
        <v>182</v>
      </c>
      <c r="E13" s="5">
        <v>1296866</v>
      </c>
      <c r="F13" s="5">
        <v>122146</v>
      </c>
      <c r="G13" s="5">
        <v>4038</v>
      </c>
      <c r="H13" s="5">
        <v>47895</v>
      </c>
      <c r="I13" s="5">
        <v>1115616</v>
      </c>
      <c r="J13" s="5">
        <v>7171</v>
      </c>
      <c r="K13" s="5">
        <v>1418661</v>
      </c>
      <c r="L13" s="5">
        <v>264395</v>
      </c>
      <c r="M13" s="5">
        <v>8555</v>
      </c>
      <c r="N13" s="5">
        <v>26525</v>
      </c>
      <c r="O13" s="5">
        <v>1114271</v>
      </c>
      <c r="P13" s="5">
        <v>4915</v>
      </c>
    </row>
    <row r="14" spans="1:16">
      <c r="A14" s="5">
        <v>1397</v>
      </c>
      <c r="B14" s="5">
        <v>3</v>
      </c>
      <c r="C14" s="5" t="s">
        <v>184</v>
      </c>
      <c r="D14" s="5" t="s">
        <v>185</v>
      </c>
      <c r="E14" s="5">
        <v>1152514</v>
      </c>
      <c r="F14" s="5">
        <v>445142</v>
      </c>
      <c r="G14" s="5">
        <v>54252</v>
      </c>
      <c r="H14" s="5">
        <v>0</v>
      </c>
      <c r="I14" s="5">
        <v>643438</v>
      </c>
      <c r="J14" s="5">
        <v>9682</v>
      </c>
      <c r="K14" s="5">
        <v>1181802</v>
      </c>
      <c r="L14" s="5">
        <v>569187</v>
      </c>
      <c r="M14" s="5">
        <v>41146</v>
      </c>
      <c r="N14" s="5">
        <v>1735</v>
      </c>
      <c r="O14" s="5">
        <v>559594</v>
      </c>
      <c r="P14" s="5">
        <v>10141</v>
      </c>
    </row>
    <row r="15" spans="1:16">
      <c r="A15" s="5">
        <v>1397</v>
      </c>
      <c r="B15" s="5">
        <v>4</v>
      </c>
      <c r="C15" s="5" t="s">
        <v>186</v>
      </c>
      <c r="D15" s="5" t="s">
        <v>185</v>
      </c>
      <c r="E15" s="5">
        <v>1152514</v>
      </c>
      <c r="F15" s="5">
        <v>445142</v>
      </c>
      <c r="G15" s="5">
        <v>54252</v>
      </c>
      <c r="H15" s="5">
        <v>0</v>
      </c>
      <c r="I15" s="5">
        <v>643438</v>
      </c>
      <c r="J15" s="5">
        <v>9682</v>
      </c>
      <c r="K15" s="5">
        <v>1181802</v>
      </c>
      <c r="L15" s="5">
        <v>569187</v>
      </c>
      <c r="M15" s="5">
        <v>41146</v>
      </c>
      <c r="N15" s="5">
        <v>1735</v>
      </c>
      <c r="O15" s="5">
        <v>559594</v>
      </c>
      <c r="P15" s="5">
        <v>10141</v>
      </c>
    </row>
    <row r="16" spans="1:16">
      <c r="A16" s="5">
        <v>1397</v>
      </c>
      <c r="B16" s="5">
        <v>3</v>
      </c>
      <c r="C16" s="5" t="s">
        <v>187</v>
      </c>
      <c r="D16" s="5" t="s">
        <v>188</v>
      </c>
      <c r="E16" s="5">
        <v>5272443</v>
      </c>
      <c r="F16" s="5">
        <v>1005697</v>
      </c>
      <c r="G16" s="5">
        <v>23479</v>
      </c>
      <c r="H16" s="5">
        <v>0</v>
      </c>
      <c r="I16" s="5">
        <v>4199546</v>
      </c>
      <c r="J16" s="5">
        <v>43722</v>
      </c>
      <c r="K16" s="5">
        <v>6215461</v>
      </c>
      <c r="L16" s="5">
        <v>1434515</v>
      </c>
      <c r="M16" s="5">
        <v>7861</v>
      </c>
      <c r="N16" s="5">
        <v>0</v>
      </c>
      <c r="O16" s="5">
        <v>4740342</v>
      </c>
      <c r="P16" s="5">
        <v>32743</v>
      </c>
    </row>
    <row r="17" spans="1:16">
      <c r="A17" s="5">
        <v>1397</v>
      </c>
      <c r="B17" s="5">
        <v>4</v>
      </c>
      <c r="C17" s="5" t="s">
        <v>189</v>
      </c>
      <c r="D17" s="5" t="s">
        <v>190</v>
      </c>
      <c r="E17" s="5">
        <v>4418943</v>
      </c>
      <c r="F17" s="5">
        <v>642466</v>
      </c>
      <c r="G17" s="5">
        <v>4552</v>
      </c>
      <c r="H17" s="5">
        <v>0</v>
      </c>
      <c r="I17" s="5">
        <v>3767651</v>
      </c>
      <c r="J17" s="5">
        <v>4275</v>
      </c>
      <c r="K17" s="5">
        <v>5194577</v>
      </c>
      <c r="L17" s="5">
        <v>954918</v>
      </c>
      <c r="M17" s="5">
        <v>200</v>
      </c>
      <c r="N17" s="5">
        <v>0</v>
      </c>
      <c r="O17" s="5">
        <v>4217986</v>
      </c>
      <c r="P17" s="5">
        <v>21473</v>
      </c>
    </row>
    <row r="18" spans="1:16">
      <c r="A18" s="5">
        <v>1397</v>
      </c>
      <c r="B18" s="5">
        <v>4</v>
      </c>
      <c r="C18" s="5" t="s">
        <v>191</v>
      </c>
      <c r="D18" s="5" t="s">
        <v>192</v>
      </c>
      <c r="E18" s="5">
        <v>853500</v>
      </c>
      <c r="F18" s="5">
        <v>363231</v>
      </c>
      <c r="G18" s="5">
        <v>18927</v>
      </c>
      <c r="H18" s="5">
        <v>0</v>
      </c>
      <c r="I18" s="5">
        <v>431895</v>
      </c>
      <c r="J18" s="5">
        <v>39447</v>
      </c>
      <c r="K18" s="5">
        <v>1020884</v>
      </c>
      <c r="L18" s="5">
        <v>479597</v>
      </c>
      <c r="M18" s="5">
        <v>7661</v>
      </c>
      <c r="N18" s="5">
        <v>0</v>
      </c>
      <c r="O18" s="5">
        <v>522356</v>
      </c>
      <c r="P18" s="5">
        <v>11271</v>
      </c>
    </row>
    <row r="19" spans="1:16">
      <c r="A19" s="5">
        <v>1397</v>
      </c>
      <c r="B19" s="5">
        <v>3</v>
      </c>
      <c r="C19" s="5" t="s">
        <v>193</v>
      </c>
      <c r="D19" s="5" t="s">
        <v>194</v>
      </c>
      <c r="E19" s="5">
        <v>5228527</v>
      </c>
      <c r="F19" s="5">
        <v>1686925</v>
      </c>
      <c r="G19" s="5">
        <v>79867</v>
      </c>
      <c r="H19" s="5">
        <v>76186</v>
      </c>
      <c r="I19" s="5">
        <v>3356167</v>
      </c>
      <c r="J19" s="5">
        <v>29382</v>
      </c>
      <c r="K19" s="5">
        <v>6581550</v>
      </c>
      <c r="L19" s="5">
        <v>1937709</v>
      </c>
      <c r="M19" s="5">
        <v>132403</v>
      </c>
      <c r="N19" s="5">
        <v>96243</v>
      </c>
      <c r="O19" s="5">
        <v>4379305</v>
      </c>
      <c r="P19" s="5">
        <v>35890</v>
      </c>
    </row>
    <row r="20" spans="1:16">
      <c r="A20" s="5">
        <v>1397</v>
      </c>
      <c r="B20" s="5">
        <v>4</v>
      </c>
      <c r="C20" s="5" t="s">
        <v>195</v>
      </c>
      <c r="D20" s="5" t="s">
        <v>194</v>
      </c>
      <c r="E20" s="5">
        <v>975858</v>
      </c>
      <c r="F20" s="5">
        <v>212116</v>
      </c>
      <c r="G20" s="5">
        <v>1539</v>
      </c>
      <c r="H20" s="5">
        <v>63652</v>
      </c>
      <c r="I20" s="5">
        <v>684298</v>
      </c>
      <c r="J20" s="5">
        <v>14253</v>
      </c>
      <c r="K20" s="5">
        <v>1390652</v>
      </c>
      <c r="L20" s="5">
        <v>380904</v>
      </c>
      <c r="M20" s="5">
        <v>789</v>
      </c>
      <c r="N20" s="5">
        <v>78495</v>
      </c>
      <c r="O20" s="5">
        <v>912652</v>
      </c>
      <c r="P20" s="5">
        <v>17812</v>
      </c>
    </row>
    <row r="21" spans="1:16">
      <c r="A21" s="5">
        <v>1397</v>
      </c>
      <c r="B21" s="5">
        <v>4</v>
      </c>
      <c r="C21" s="5" t="s">
        <v>196</v>
      </c>
      <c r="D21" s="5" t="s">
        <v>197</v>
      </c>
      <c r="E21" s="5">
        <v>275993</v>
      </c>
      <c r="F21" s="5">
        <v>66121</v>
      </c>
      <c r="G21" s="5">
        <v>1626</v>
      </c>
      <c r="H21" s="5">
        <v>0</v>
      </c>
      <c r="I21" s="5">
        <v>208027</v>
      </c>
      <c r="J21" s="5">
        <v>219</v>
      </c>
      <c r="K21" s="5">
        <v>601930</v>
      </c>
      <c r="L21" s="5">
        <v>118688</v>
      </c>
      <c r="M21" s="5">
        <v>1602</v>
      </c>
      <c r="N21" s="5">
        <v>0</v>
      </c>
      <c r="O21" s="5">
        <v>480984</v>
      </c>
      <c r="P21" s="5">
        <v>655</v>
      </c>
    </row>
    <row r="22" spans="1:16">
      <c r="A22" s="5">
        <v>1397</v>
      </c>
      <c r="B22" s="5">
        <v>4</v>
      </c>
      <c r="C22" s="5" t="s">
        <v>198</v>
      </c>
      <c r="D22" s="5" t="s">
        <v>199</v>
      </c>
      <c r="E22" s="5">
        <v>350611</v>
      </c>
      <c r="F22" s="5">
        <v>101697</v>
      </c>
      <c r="G22" s="5">
        <v>0</v>
      </c>
      <c r="H22" s="5">
        <v>11943</v>
      </c>
      <c r="I22" s="5">
        <v>234716</v>
      </c>
      <c r="J22" s="5">
        <v>2255</v>
      </c>
      <c r="K22" s="5">
        <v>461623</v>
      </c>
      <c r="L22" s="5">
        <v>184014</v>
      </c>
      <c r="M22" s="5">
        <v>1220</v>
      </c>
      <c r="N22" s="5">
        <v>16636</v>
      </c>
      <c r="O22" s="5">
        <v>257922</v>
      </c>
      <c r="P22" s="5">
        <v>1831</v>
      </c>
    </row>
    <row r="23" spans="1:16">
      <c r="A23" s="5">
        <v>1397</v>
      </c>
      <c r="B23" s="5">
        <v>4</v>
      </c>
      <c r="C23" s="5" t="s">
        <v>200</v>
      </c>
      <c r="D23" s="5" t="s">
        <v>201</v>
      </c>
      <c r="E23" s="5">
        <v>73293</v>
      </c>
      <c r="F23" s="5">
        <v>32457</v>
      </c>
      <c r="G23" s="5">
        <v>737</v>
      </c>
      <c r="H23" s="5">
        <v>0</v>
      </c>
      <c r="I23" s="5">
        <v>40099</v>
      </c>
      <c r="J23" s="5">
        <v>0</v>
      </c>
      <c r="K23" s="5">
        <v>54240</v>
      </c>
      <c r="L23" s="5">
        <v>20518</v>
      </c>
      <c r="M23" s="5">
        <v>0</v>
      </c>
      <c r="N23" s="5">
        <v>120</v>
      </c>
      <c r="O23" s="5">
        <v>33602</v>
      </c>
      <c r="P23" s="5">
        <v>0</v>
      </c>
    </row>
    <row r="24" spans="1:16">
      <c r="A24" s="5">
        <v>1397</v>
      </c>
      <c r="B24" s="5">
        <v>4</v>
      </c>
      <c r="C24" s="5" t="s">
        <v>202</v>
      </c>
      <c r="D24" s="5" t="s">
        <v>203</v>
      </c>
      <c r="E24" s="5">
        <v>105908</v>
      </c>
      <c r="F24" s="5">
        <v>37464</v>
      </c>
      <c r="G24" s="5">
        <v>141</v>
      </c>
      <c r="H24" s="5">
        <v>591</v>
      </c>
      <c r="I24" s="5">
        <v>67270</v>
      </c>
      <c r="J24" s="5">
        <v>441</v>
      </c>
      <c r="K24" s="5">
        <v>159407</v>
      </c>
      <c r="L24" s="5">
        <v>82356</v>
      </c>
      <c r="M24" s="5">
        <v>561</v>
      </c>
      <c r="N24" s="5">
        <v>992</v>
      </c>
      <c r="O24" s="5">
        <v>74888</v>
      </c>
      <c r="P24" s="5">
        <v>610</v>
      </c>
    </row>
    <row r="25" spans="1:16">
      <c r="A25" s="5">
        <v>1397</v>
      </c>
      <c r="B25" s="5">
        <v>4</v>
      </c>
      <c r="C25" s="5" t="s">
        <v>204</v>
      </c>
      <c r="D25" s="5" t="s">
        <v>205</v>
      </c>
      <c r="E25" s="5">
        <v>3446864</v>
      </c>
      <c r="F25" s="5">
        <v>1237069</v>
      </c>
      <c r="G25" s="5">
        <v>75825</v>
      </c>
      <c r="H25" s="5">
        <v>0</v>
      </c>
      <c r="I25" s="5">
        <v>2121756</v>
      </c>
      <c r="J25" s="5">
        <v>12214</v>
      </c>
      <c r="K25" s="5">
        <v>3913699</v>
      </c>
      <c r="L25" s="5">
        <v>1151229</v>
      </c>
      <c r="M25" s="5">
        <v>128232</v>
      </c>
      <c r="N25" s="5">
        <v>0</v>
      </c>
      <c r="O25" s="5">
        <v>2619257</v>
      </c>
      <c r="P25" s="5">
        <v>14981</v>
      </c>
    </row>
    <row r="26" spans="1:16">
      <c r="A26" s="5">
        <v>1397</v>
      </c>
      <c r="B26" s="5">
        <v>3</v>
      </c>
      <c r="C26" s="5" t="s">
        <v>206</v>
      </c>
      <c r="D26" s="5" t="s">
        <v>207</v>
      </c>
      <c r="E26" s="5">
        <v>3845855</v>
      </c>
      <c r="F26" s="5">
        <v>1286926</v>
      </c>
      <c r="G26" s="5">
        <v>3482</v>
      </c>
      <c r="H26" s="5">
        <v>305767</v>
      </c>
      <c r="I26" s="5">
        <v>2232106</v>
      </c>
      <c r="J26" s="5">
        <v>17575</v>
      </c>
      <c r="K26" s="5">
        <v>4991555</v>
      </c>
      <c r="L26" s="5">
        <v>1398300</v>
      </c>
      <c r="M26" s="5">
        <v>11287</v>
      </c>
      <c r="N26" s="5">
        <v>353735</v>
      </c>
      <c r="O26" s="5">
        <v>3199080</v>
      </c>
      <c r="P26" s="5">
        <v>29153</v>
      </c>
    </row>
    <row r="27" spans="1:16">
      <c r="A27" s="5">
        <v>1397</v>
      </c>
      <c r="B27" s="5">
        <v>4</v>
      </c>
      <c r="C27" s="5" t="s">
        <v>208</v>
      </c>
      <c r="D27" s="5" t="s">
        <v>207</v>
      </c>
      <c r="E27" s="5">
        <v>3845855</v>
      </c>
      <c r="F27" s="5">
        <v>1286926</v>
      </c>
      <c r="G27" s="5">
        <v>3482</v>
      </c>
      <c r="H27" s="5">
        <v>305767</v>
      </c>
      <c r="I27" s="5">
        <v>2232106</v>
      </c>
      <c r="J27" s="5">
        <v>17575</v>
      </c>
      <c r="K27" s="5">
        <v>4991555</v>
      </c>
      <c r="L27" s="5">
        <v>1398300</v>
      </c>
      <c r="M27" s="5">
        <v>11287</v>
      </c>
      <c r="N27" s="5">
        <v>353735</v>
      </c>
      <c r="O27" s="5">
        <v>3199080</v>
      </c>
      <c r="P27" s="5">
        <v>29153</v>
      </c>
    </row>
    <row r="28" spans="1:16">
      <c r="A28" s="5">
        <v>1397</v>
      </c>
      <c r="B28" s="5">
        <v>2</v>
      </c>
      <c r="C28" s="5" t="s">
        <v>209</v>
      </c>
      <c r="D28" s="5" t="s">
        <v>210</v>
      </c>
      <c r="E28" s="5">
        <v>661266</v>
      </c>
      <c r="F28" s="5">
        <v>191868</v>
      </c>
      <c r="G28" s="5">
        <v>464</v>
      </c>
      <c r="H28" s="5">
        <v>0</v>
      </c>
      <c r="I28" s="5">
        <v>456791</v>
      </c>
      <c r="J28" s="5">
        <v>12143</v>
      </c>
      <c r="K28" s="5">
        <v>1049790</v>
      </c>
      <c r="L28" s="5">
        <v>278398</v>
      </c>
      <c r="M28" s="5">
        <v>533</v>
      </c>
      <c r="N28" s="5">
        <v>379</v>
      </c>
      <c r="O28" s="5">
        <v>754342</v>
      </c>
      <c r="P28" s="5">
        <v>16138</v>
      </c>
    </row>
    <row r="29" spans="1:16">
      <c r="A29" s="5">
        <v>1397</v>
      </c>
      <c r="B29" s="5">
        <v>3</v>
      </c>
      <c r="C29" s="5" t="s">
        <v>211</v>
      </c>
      <c r="D29" s="5" t="s">
        <v>210</v>
      </c>
      <c r="E29" s="5">
        <v>661266</v>
      </c>
      <c r="F29" s="5">
        <v>191868</v>
      </c>
      <c r="G29" s="5">
        <v>464</v>
      </c>
      <c r="H29" s="5">
        <v>0</v>
      </c>
      <c r="I29" s="5">
        <v>456791</v>
      </c>
      <c r="J29" s="5">
        <v>12143</v>
      </c>
      <c r="K29" s="5">
        <v>1049790</v>
      </c>
      <c r="L29" s="5">
        <v>278398</v>
      </c>
      <c r="M29" s="5">
        <v>533</v>
      </c>
      <c r="N29" s="5">
        <v>379</v>
      </c>
      <c r="O29" s="5">
        <v>754342</v>
      </c>
      <c r="P29" s="5">
        <v>16138</v>
      </c>
    </row>
    <row r="30" spans="1:16">
      <c r="A30" s="5">
        <v>1397</v>
      </c>
      <c r="B30" s="5">
        <v>4</v>
      </c>
      <c r="C30" s="5" t="s">
        <v>212</v>
      </c>
      <c r="D30" s="5" t="s">
        <v>213</v>
      </c>
      <c r="E30" s="5">
        <v>75232</v>
      </c>
      <c r="F30" s="5">
        <v>25532</v>
      </c>
      <c r="G30" s="5">
        <v>0</v>
      </c>
      <c r="H30" s="5">
        <v>0</v>
      </c>
      <c r="I30" s="5">
        <v>48415</v>
      </c>
      <c r="J30" s="5">
        <v>1285</v>
      </c>
      <c r="K30" s="5">
        <v>86059</v>
      </c>
      <c r="L30" s="5">
        <v>30140</v>
      </c>
      <c r="M30" s="5">
        <v>0</v>
      </c>
      <c r="N30" s="5">
        <v>0</v>
      </c>
      <c r="O30" s="5">
        <v>54722</v>
      </c>
      <c r="P30" s="5">
        <v>1197</v>
      </c>
    </row>
    <row r="31" spans="1:16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</row>
    <row r="32" spans="1:16">
      <c r="A32" s="5">
        <v>1397</v>
      </c>
      <c r="B32" s="5">
        <v>4</v>
      </c>
      <c r="C32" s="5" t="s">
        <v>216</v>
      </c>
      <c r="D32" s="5" t="s">
        <v>217</v>
      </c>
      <c r="E32" s="5">
        <v>28482</v>
      </c>
      <c r="F32" s="5">
        <v>13777</v>
      </c>
      <c r="G32" s="5">
        <v>0</v>
      </c>
      <c r="H32" s="5">
        <v>0</v>
      </c>
      <c r="I32" s="5">
        <v>14704</v>
      </c>
      <c r="J32" s="5">
        <v>0</v>
      </c>
      <c r="K32" s="5">
        <v>32941</v>
      </c>
      <c r="L32" s="5">
        <v>12672</v>
      </c>
      <c r="M32" s="5">
        <v>0</v>
      </c>
      <c r="N32" s="5">
        <v>0</v>
      </c>
      <c r="O32" s="5">
        <v>20269</v>
      </c>
      <c r="P32" s="5">
        <v>0</v>
      </c>
    </row>
    <row r="33" spans="1:16">
      <c r="A33" s="5">
        <v>1397</v>
      </c>
      <c r="B33" s="5">
        <v>4</v>
      </c>
      <c r="C33" s="5" t="s">
        <v>218</v>
      </c>
      <c r="D33" s="5" t="s">
        <v>219</v>
      </c>
      <c r="E33" s="5">
        <v>557553</v>
      </c>
      <c r="F33" s="5">
        <v>152559</v>
      </c>
      <c r="G33" s="5">
        <v>464</v>
      </c>
      <c r="H33" s="5">
        <v>0</v>
      </c>
      <c r="I33" s="5">
        <v>393672</v>
      </c>
      <c r="J33" s="5">
        <v>10858</v>
      </c>
      <c r="K33" s="5">
        <v>930790</v>
      </c>
      <c r="L33" s="5">
        <v>235586</v>
      </c>
      <c r="M33" s="5">
        <v>533</v>
      </c>
      <c r="N33" s="5">
        <v>379</v>
      </c>
      <c r="O33" s="5">
        <v>679351</v>
      </c>
      <c r="P33" s="5">
        <v>14941</v>
      </c>
    </row>
    <row r="34" spans="1:16">
      <c r="A34" s="5">
        <v>1397</v>
      </c>
      <c r="B34" s="5">
        <v>2</v>
      </c>
      <c r="C34" s="5" t="s">
        <v>220</v>
      </c>
      <c r="D34" s="5" t="s">
        <v>221</v>
      </c>
      <c r="E34" s="5">
        <v>23198</v>
      </c>
      <c r="F34" s="5">
        <v>94</v>
      </c>
      <c r="G34" s="5">
        <v>0</v>
      </c>
      <c r="H34" s="5">
        <v>0</v>
      </c>
      <c r="I34" s="5">
        <v>23094</v>
      </c>
      <c r="J34" s="5">
        <v>10</v>
      </c>
      <c r="K34" s="5">
        <v>31151</v>
      </c>
      <c r="L34" s="5">
        <v>448</v>
      </c>
      <c r="M34" s="5">
        <v>0</v>
      </c>
      <c r="N34" s="5">
        <v>0</v>
      </c>
      <c r="O34" s="5">
        <v>30698</v>
      </c>
      <c r="P34" s="5">
        <v>5</v>
      </c>
    </row>
    <row r="35" spans="1:16">
      <c r="A35" s="5">
        <v>1397</v>
      </c>
      <c r="B35" s="5">
        <v>3</v>
      </c>
      <c r="C35" s="5" t="s">
        <v>222</v>
      </c>
      <c r="D35" s="5" t="s">
        <v>223</v>
      </c>
      <c r="E35" s="5">
        <v>23198</v>
      </c>
      <c r="F35" s="5">
        <v>94</v>
      </c>
      <c r="G35" s="5">
        <v>0</v>
      </c>
      <c r="H35" s="5">
        <v>0</v>
      </c>
      <c r="I35" s="5">
        <v>23094</v>
      </c>
      <c r="J35" s="5">
        <v>10</v>
      </c>
      <c r="K35" s="5">
        <v>31151</v>
      </c>
      <c r="L35" s="5">
        <v>448</v>
      </c>
      <c r="M35" s="5">
        <v>0</v>
      </c>
      <c r="N35" s="5">
        <v>0</v>
      </c>
      <c r="O35" s="5">
        <v>30698</v>
      </c>
      <c r="P35" s="5">
        <v>5</v>
      </c>
    </row>
    <row r="36" spans="1:16">
      <c r="A36" s="5">
        <v>1397</v>
      </c>
      <c r="B36" s="5">
        <v>4</v>
      </c>
      <c r="C36" s="5" t="s">
        <v>224</v>
      </c>
      <c r="D36" s="5" t="s">
        <v>225</v>
      </c>
      <c r="E36" s="5">
        <v>23198</v>
      </c>
      <c r="F36" s="5">
        <v>94</v>
      </c>
      <c r="G36" s="5">
        <v>0</v>
      </c>
      <c r="H36" s="5">
        <v>0</v>
      </c>
      <c r="I36" s="5">
        <v>23094</v>
      </c>
      <c r="J36" s="5">
        <v>10</v>
      </c>
      <c r="K36" s="5">
        <v>31151</v>
      </c>
      <c r="L36" s="5">
        <v>448</v>
      </c>
      <c r="M36" s="5">
        <v>0</v>
      </c>
      <c r="N36" s="5">
        <v>0</v>
      </c>
      <c r="O36" s="5">
        <v>30698</v>
      </c>
      <c r="P36" s="5">
        <v>5</v>
      </c>
    </row>
    <row r="37" spans="1:16">
      <c r="A37" s="5">
        <v>1397</v>
      </c>
      <c r="B37" s="5">
        <v>2</v>
      </c>
      <c r="C37" s="5" t="s">
        <v>226</v>
      </c>
      <c r="D37" s="5" t="s">
        <v>227</v>
      </c>
      <c r="E37" s="5">
        <v>9961159</v>
      </c>
      <c r="F37" s="5">
        <v>4262409</v>
      </c>
      <c r="G37" s="5">
        <v>590738</v>
      </c>
      <c r="H37" s="5">
        <v>19010</v>
      </c>
      <c r="I37" s="5">
        <v>5019607</v>
      </c>
      <c r="J37" s="5">
        <v>69395</v>
      </c>
      <c r="K37" s="5">
        <v>16481513</v>
      </c>
      <c r="L37" s="5">
        <v>7616993</v>
      </c>
      <c r="M37" s="5">
        <v>567854</v>
      </c>
      <c r="N37" s="5">
        <v>441418</v>
      </c>
      <c r="O37" s="5">
        <v>7816255</v>
      </c>
      <c r="P37" s="5">
        <v>38992</v>
      </c>
    </row>
    <row r="38" spans="1:16">
      <c r="A38" s="5">
        <v>1397</v>
      </c>
      <c r="B38" s="5">
        <v>3</v>
      </c>
      <c r="C38" s="5" t="s">
        <v>228</v>
      </c>
      <c r="D38" s="5" t="s">
        <v>229</v>
      </c>
      <c r="E38" s="5">
        <v>4191057</v>
      </c>
      <c r="F38" s="5">
        <v>1691874</v>
      </c>
      <c r="G38" s="5">
        <v>438811</v>
      </c>
      <c r="H38" s="5">
        <v>16582</v>
      </c>
      <c r="I38" s="5">
        <v>2012247</v>
      </c>
      <c r="J38" s="5">
        <v>31543</v>
      </c>
      <c r="K38" s="5">
        <v>5774342</v>
      </c>
      <c r="L38" s="5">
        <v>2511670</v>
      </c>
      <c r="M38" s="5">
        <v>381738</v>
      </c>
      <c r="N38" s="5">
        <v>8858</v>
      </c>
      <c r="O38" s="5">
        <v>2862574</v>
      </c>
      <c r="P38" s="5">
        <v>9503</v>
      </c>
    </row>
    <row r="39" spans="1:16">
      <c r="A39" s="5">
        <v>1397</v>
      </c>
      <c r="B39" s="5">
        <v>4</v>
      </c>
      <c r="C39" s="5" t="s">
        <v>230</v>
      </c>
      <c r="D39" s="5" t="s">
        <v>231</v>
      </c>
      <c r="E39" s="5">
        <v>1666805</v>
      </c>
      <c r="F39" s="5">
        <v>615207</v>
      </c>
      <c r="G39" s="5">
        <v>8798</v>
      </c>
      <c r="H39" s="5">
        <v>16582</v>
      </c>
      <c r="I39" s="5">
        <v>1003590</v>
      </c>
      <c r="J39" s="5">
        <v>22628</v>
      </c>
      <c r="K39" s="5">
        <v>3100726</v>
      </c>
      <c r="L39" s="5">
        <v>1058282</v>
      </c>
      <c r="M39" s="5">
        <v>19301</v>
      </c>
      <c r="N39" s="5">
        <v>5851</v>
      </c>
      <c r="O39" s="5">
        <v>2014874</v>
      </c>
      <c r="P39" s="5">
        <v>2419</v>
      </c>
    </row>
    <row r="40" spans="1:16">
      <c r="A40" s="5">
        <v>1397</v>
      </c>
      <c r="B40" s="5">
        <v>4</v>
      </c>
      <c r="C40" s="5" t="s">
        <v>232</v>
      </c>
      <c r="D40" s="5" t="s">
        <v>233</v>
      </c>
      <c r="E40" s="5">
        <v>1951378</v>
      </c>
      <c r="F40" s="5">
        <v>1011248</v>
      </c>
      <c r="G40" s="5">
        <v>425390</v>
      </c>
      <c r="H40" s="5">
        <v>0</v>
      </c>
      <c r="I40" s="5">
        <v>513678</v>
      </c>
      <c r="J40" s="5">
        <v>1062</v>
      </c>
      <c r="K40" s="5">
        <v>2248421</v>
      </c>
      <c r="L40" s="5">
        <v>1375453</v>
      </c>
      <c r="M40" s="5">
        <v>357765</v>
      </c>
      <c r="N40" s="5">
        <v>0</v>
      </c>
      <c r="O40" s="5">
        <v>514774</v>
      </c>
      <c r="P40" s="5">
        <v>429</v>
      </c>
    </row>
    <row r="41" spans="1:16">
      <c r="A41" s="5">
        <v>1397</v>
      </c>
      <c r="B41" s="5">
        <v>4</v>
      </c>
      <c r="C41" s="5" t="s">
        <v>234</v>
      </c>
      <c r="D41" s="5" t="s">
        <v>235</v>
      </c>
      <c r="E41" s="5">
        <v>572873</v>
      </c>
      <c r="F41" s="5">
        <v>65419</v>
      </c>
      <c r="G41" s="5">
        <v>4622</v>
      </c>
      <c r="H41" s="5">
        <v>0</v>
      </c>
      <c r="I41" s="5">
        <v>494978</v>
      </c>
      <c r="J41" s="5">
        <v>7853</v>
      </c>
      <c r="K41" s="5">
        <v>425195</v>
      </c>
      <c r="L41" s="5">
        <v>77935</v>
      </c>
      <c r="M41" s="5">
        <v>4672</v>
      </c>
      <c r="N41" s="5">
        <v>3007</v>
      </c>
      <c r="O41" s="5">
        <v>332926</v>
      </c>
      <c r="P41" s="5">
        <v>6655</v>
      </c>
    </row>
    <row r="42" spans="1:16">
      <c r="A42" s="5">
        <v>1397</v>
      </c>
      <c r="B42" s="5">
        <v>3</v>
      </c>
      <c r="C42" s="5" t="s">
        <v>236</v>
      </c>
      <c r="D42" s="5" t="s">
        <v>237</v>
      </c>
      <c r="E42" s="5">
        <v>5770102</v>
      </c>
      <c r="F42" s="5">
        <v>2570535</v>
      </c>
      <c r="G42" s="5">
        <v>151927</v>
      </c>
      <c r="H42" s="5">
        <v>2428</v>
      </c>
      <c r="I42" s="5">
        <v>3007360</v>
      </c>
      <c r="J42" s="5">
        <v>37851</v>
      </c>
      <c r="K42" s="5">
        <v>10707171</v>
      </c>
      <c r="L42" s="5">
        <v>5105324</v>
      </c>
      <c r="M42" s="5">
        <v>186116</v>
      </c>
      <c r="N42" s="5">
        <v>432561</v>
      </c>
      <c r="O42" s="5">
        <v>4953681</v>
      </c>
      <c r="P42" s="5">
        <v>29489</v>
      </c>
    </row>
    <row r="43" spans="1:16">
      <c r="A43" s="5">
        <v>1397</v>
      </c>
      <c r="B43" s="5">
        <v>4</v>
      </c>
      <c r="C43" s="5" t="s">
        <v>238</v>
      </c>
      <c r="D43" s="5" t="s">
        <v>239</v>
      </c>
      <c r="E43" s="5">
        <v>55569</v>
      </c>
      <c r="F43" s="5">
        <v>31709</v>
      </c>
      <c r="G43" s="5">
        <v>0</v>
      </c>
      <c r="H43" s="5">
        <v>2328</v>
      </c>
      <c r="I43" s="5">
        <v>21532</v>
      </c>
      <c r="J43" s="5">
        <v>0</v>
      </c>
      <c r="K43" s="5">
        <v>82161</v>
      </c>
      <c r="L43" s="5">
        <v>47781</v>
      </c>
      <c r="M43" s="5">
        <v>0</v>
      </c>
      <c r="N43" s="5">
        <v>0</v>
      </c>
      <c r="O43" s="5">
        <v>34379</v>
      </c>
      <c r="P43" s="5">
        <v>0</v>
      </c>
    </row>
    <row r="44" spans="1:16">
      <c r="A44" s="5">
        <v>1397</v>
      </c>
      <c r="B44" s="5">
        <v>4</v>
      </c>
      <c r="C44" s="5" t="s">
        <v>240</v>
      </c>
      <c r="D44" s="5" t="s">
        <v>241</v>
      </c>
      <c r="E44" s="5">
        <v>465977</v>
      </c>
      <c r="F44" s="5">
        <v>170654</v>
      </c>
      <c r="G44" s="5">
        <v>16438</v>
      </c>
      <c r="H44" s="5">
        <v>100</v>
      </c>
      <c r="I44" s="5">
        <v>271005</v>
      </c>
      <c r="J44" s="5">
        <v>7780</v>
      </c>
      <c r="K44" s="5">
        <v>692138</v>
      </c>
      <c r="L44" s="5">
        <v>195040</v>
      </c>
      <c r="M44" s="5">
        <v>10806</v>
      </c>
      <c r="N44" s="5">
        <v>80</v>
      </c>
      <c r="O44" s="5">
        <v>478915</v>
      </c>
      <c r="P44" s="5">
        <v>7298</v>
      </c>
    </row>
    <row r="45" spans="1:16">
      <c r="A45" s="5">
        <v>1397</v>
      </c>
      <c r="B45" s="5">
        <v>4</v>
      </c>
      <c r="C45" s="5" t="s">
        <v>242</v>
      </c>
      <c r="D45" s="5" t="s">
        <v>243</v>
      </c>
      <c r="E45" s="5">
        <v>4445198</v>
      </c>
      <c r="F45" s="5">
        <v>2229557</v>
      </c>
      <c r="G45" s="5">
        <v>123022</v>
      </c>
      <c r="H45" s="5">
        <v>0</v>
      </c>
      <c r="I45" s="5">
        <v>2069796</v>
      </c>
      <c r="J45" s="5">
        <v>22822</v>
      </c>
      <c r="K45" s="5">
        <v>7950530</v>
      </c>
      <c r="L45" s="5">
        <v>4619725</v>
      </c>
      <c r="M45" s="5">
        <v>159433</v>
      </c>
      <c r="N45" s="5">
        <v>0</v>
      </c>
      <c r="O45" s="5">
        <v>3149578</v>
      </c>
      <c r="P45" s="5">
        <v>21795</v>
      </c>
    </row>
    <row r="46" spans="1:16">
      <c r="A46" s="5">
        <v>1397</v>
      </c>
      <c r="B46" s="5">
        <v>4</v>
      </c>
      <c r="C46" s="5" t="s">
        <v>244</v>
      </c>
      <c r="D46" s="5" t="s">
        <v>245</v>
      </c>
      <c r="E46" s="5">
        <v>99177</v>
      </c>
      <c r="F46" s="5">
        <v>34173</v>
      </c>
      <c r="G46" s="5">
        <v>3311</v>
      </c>
      <c r="H46" s="5">
        <v>0</v>
      </c>
      <c r="I46" s="5">
        <v>61264</v>
      </c>
      <c r="J46" s="5">
        <v>428</v>
      </c>
      <c r="K46" s="5">
        <v>106708</v>
      </c>
      <c r="L46" s="5">
        <v>40143</v>
      </c>
      <c r="M46" s="5">
        <v>2577</v>
      </c>
      <c r="N46" s="5">
        <v>0</v>
      </c>
      <c r="O46" s="5">
        <v>63591</v>
      </c>
      <c r="P46" s="5">
        <v>397</v>
      </c>
    </row>
    <row r="47" spans="1:16">
      <c r="A47" s="5">
        <v>1397</v>
      </c>
      <c r="B47" s="5">
        <v>4</v>
      </c>
      <c r="C47" s="5" t="s">
        <v>246</v>
      </c>
      <c r="D47" s="5" t="s">
        <v>247</v>
      </c>
      <c r="E47" s="5">
        <v>704182</v>
      </c>
      <c r="F47" s="5">
        <v>104442</v>
      </c>
      <c r="G47" s="5">
        <v>9157</v>
      </c>
      <c r="H47" s="5">
        <v>0</v>
      </c>
      <c r="I47" s="5">
        <v>583762</v>
      </c>
      <c r="J47" s="5">
        <v>6821</v>
      </c>
      <c r="K47" s="5">
        <v>1875634</v>
      </c>
      <c r="L47" s="5">
        <v>202635</v>
      </c>
      <c r="M47" s="5">
        <v>13300</v>
      </c>
      <c r="N47" s="5">
        <v>432481</v>
      </c>
      <c r="O47" s="5">
        <v>1227218</v>
      </c>
      <c r="P47" s="5">
        <v>0</v>
      </c>
    </row>
    <row r="48" spans="1:16">
      <c r="A48" s="5">
        <v>1397</v>
      </c>
      <c r="B48" s="5">
        <v>2</v>
      </c>
      <c r="C48" s="5" t="s">
        <v>248</v>
      </c>
      <c r="D48" s="5" t="s">
        <v>249</v>
      </c>
      <c r="E48" s="5">
        <v>774653</v>
      </c>
      <c r="F48" s="5">
        <v>471184</v>
      </c>
      <c r="G48" s="5">
        <v>6817</v>
      </c>
      <c r="H48" s="5">
        <v>17660</v>
      </c>
      <c r="I48" s="5">
        <v>278097</v>
      </c>
      <c r="J48" s="5">
        <v>895</v>
      </c>
      <c r="K48" s="5">
        <v>907642</v>
      </c>
      <c r="L48" s="5">
        <v>395205</v>
      </c>
      <c r="M48" s="5">
        <v>24104</v>
      </c>
      <c r="N48" s="5">
        <v>16529</v>
      </c>
      <c r="O48" s="5">
        <v>463260</v>
      </c>
      <c r="P48" s="5">
        <v>8544</v>
      </c>
    </row>
    <row r="49" spans="1:16">
      <c r="A49" s="5">
        <v>1397</v>
      </c>
      <c r="B49" s="5">
        <v>3</v>
      </c>
      <c r="C49" s="5" t="s">
        <v>250</v>
      </c>
      <c r="D49" s="5" t="s">
        <v>251</v>
      </c>
      <c r="E49" s="5">
        <v>434033</v>
      </c>
      <c r="F49" s="5">
        <v>192479</v>
      </c>
      <c r="G49" s="5">
        <v>6444</v>
      </c>
      <c r="H49" s="5">
        <v>17660</v>
      </c>
      <c r="I49" s="5">
        <v>216617</v>
      </c>
      <c r="J49" s="5">
        <v>833</v>
      </c>
      <c r="K49" s="5">
        <v>585327</v>
      </c>
      <c r="L49" s="5">
        <v>262527</v>
      </c>
      <c r="M49" s="5">
        <v>21292</v>
      </c>
      <c r="N49" s="5">
        <v>16529</v>
      </c>
      <c r="O49" s="5">
        <v>276497</v>
      </c>
      <c r="P49" s="5">
        <v>8484</v>
      </c>
    </row>
    <row r="50" spans="1:16">
      <c r="A50" s="5">
        <v>1397</v>
      </c>
      <c r="B50" s="5">
        <v>4</v>
      </c>
      <c r="C50" s="5" t="s">
        <v>252</v>
      </c>
      <c r="D50" s="5" t="s">
        <v>251</v>
      </c>
      <c r="E50" s="5">
        <v>434033</v>
      </c>
      <c r="F50" s="5">
        <v>192479</v>
      </c>
      <c r="G50" s="5">
        <v>6444</v>
      </c>
      <c r="H50" s="5">
        <v>17660</v>
      </c>
      <c r="I50" s="5">
        <v>216617</v>
      </c>
      <c r="J50" s="5">
        <v>833</v>
      </c>
      <c r="K50" s="5">
        <v>585327</v>
      </c>
      <c r="L50" s="5">
        <v>262527</v>
      </c>
      <c r="M50" s="5">
        <v>21292</v>
      </c>
      <c r="N50" s="5">
        <v>16529</v>
      </c>
      <c r="O50" s="5">
        <v>276497</v>
      </c>
      <c r="P50" s="5">
        <v>8484</v>
      </c>
    </row>
    <row r="51" spans="1:16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1397</v>
      </c>
      <c r="B53" s="5">
        <v>3</v>
      </c>
      <c r="C53" s="5" t="s">
        <v>257</v>
      </c>
      <c r="D53" s="5" t="s">
        <v>258</v>
      </c>
      <c r="E53" s="5">
        <v>340620</v>
      </c>
      <c r="F53" s="5">
        <v>278705</v>
      </c>
      <c r="G53" s="5">
        <v>373</v>
      </c>
      <c r="H53" s="5">
        <v>0</v>
      </c>
      <c r="I53" s="5">
        <v>61480</v>
      </c>
      <c r="J53" s="5">
        <v>62</v>
      </c>
      <c r="K53" s="5">
        <v>322315</v>
      </c>
      <c r="L53" s="5">
        <v>132678</v>
      </c>
      <c r="M53" s="5">
        <v>2812</v>
      </c>
      <c r="N53" s="5">
        <v>0</v>
      </c>
      <c r="O53" s="5">
        <v>186763</v>
      </c>
      <c r="P53" s="5">
        <v>60</v>
      </c>
    </row>
    <row r="54" spans="1:16">
      <c r="A54" s="5">
        <v>1397</v>
      </c>
      <c r="B54" s="5">
        <v>4</v>
      </c>
      <c r="C54" s="5" t="s">
        <v>259</v>
      </c>
      <c r="D54" s="5" t="s">
        <v>258</v>
      </c>
      <c r="E54" s="5">
        <v>340620</v>
      </c>
      <c r="F54" s="5">
        <v>278705</v>
      </c>
      <c r="G54" s="5">
        <v>373</v>
      </c>
      <c r="H54" s="5">
        <v>0</v>
      </c>
      <c r="I54" s="5">
        <v>61480</v>
      </c>
      <c r="J54" s="5">
        <v>62</v>
      </c>
      <c r="K54" s="5">
        <v>322315</v>
      </c>
      <c r="L54" s="5">
        <v>132678</v>
      </c>
      <c r="M54" s="5">
        <v>2812</v>
      </c>
      <c r="N54" s="5">
        <v>0</v>
      </c>
      <c r="O54" s="5">
        <v>186763</v>
      </c>
      <c r="P54" s="5">
        <v>60</v>
      </c>
    </row>
    <row r="55" spans="1:16">
      <c r="A55" s="5">
        <v>1397</v>
      </c>
      <c r="B55" s="5">
        <v>2</v>
      </c>
      <c r="C55" s="5" t="s">
        <v>260</v>
      </c>
      <c r="D55" s="5" t="s">
        <v>261</v>
      </c>
      <c r="E55" s="5">
        <v>1087360</v>
      </c>
      <c r="F55" s="5">
        <v>466747</v>
      </c>
      <c r="G55" s="5">
        <v>30911</v>
      </c>
      <c r="H55" s="5">
        <v>1550</v>
      </c>
      <c r="I55" s="5">
        <v>570104</v>
      </c>
      <c r="J55" s="5">
        <v>18048</v>
      </c>
      <c r="K55" s="5">
        <v>1649669</v>
      </c>
      <c r="L55" s="5">
        <v>693940</v>
      </c>
      <c r="M55" s="5">
        <v>33514</v>
      </c>
      <c r="N55" s="5">
        <v>100</v>
      </c>
      <c r="O55" s="5">
        <v>918748</v>
      </c>
      <c r="P55" s="5">
        <v>3366</v>
      </c>
    </row>
    <row r="56" spans="1:16">
      <c r="A56" s="5">
        <v>1397</v>
      </c>
      <c r="B56" s="5">
        <v>3</v>
      </c>
      <c r="C56" s="5" t="s">
        <v>262</v>
      </c>
      <c r="D56" s="5" t="s">
        <v>263</v>
      </c>
      <c r="E56" s="5">
        <v>632252</v>
      </c>
      <c r="F56" s="5">
        <v>273244</v>
      </c>
      <c r="G56" s="5">
        <v>20095</v>
      </c>
      <c r="H56" s="5">
        <v>500</v>
      </c>
      <c r="I56" s="5">
        <v>336250</v>
      </c>
      <c r="J56" s="5">
        <v>2163</v>
      </c>
      <c r="K56" s="5">
        <v>890276</v>
      </c>
      <c r="L56" s="5">
        <v>374595</v>
      </c>
      <c r="M56" s="5">
        <v>18634</v>
      </c>
      <c r="N56" s="5">
        <v>100</v>
      </c>
      <c r="O56" s="5">
        <v>496765</v>
      </c>
      <c r="P56" s="5">
        <v>182</v>
      </c>
    </row>
    <row r="57" spans="1:16">
      <c r="A57" s="5">
        <v>1397</v>
      </c>
      <c r="B57" s="5">
        <v>4</v>
      </c>
      <c r="C57" s="5" t="s">
        <v>264</v>
      </c>
      <c r="D57" s="5" t="s">
        <v>265</v>
      </c>
      <c r="E57" s="5">
        <v>622572</v>
      </c>
      <c r="F57" s="5">
        <v>268434</v>
      </c>
      <c r="G57" s="5">
        <v>19537</v>
      </c>
      <c r="H57" s="5">
        <v>500</v>
      </c>
      <c r="I57" s="5">
        <v>332019</v>
      </c>
      <c r="J57" s="5">
        <v>2083</v>
      </c>
      <c r="K57" s="5">
        <v>877298</v>
      </c>
      <c r="L57" s="5">
        <v>366629</v>
      </c>
      <c r="M57" s="5">
        <v>17950</v>
      </c>
      <c r="N57" s="5">
        <v>100</v>
      </c>
      <c r="O57" s="5">
        <v>492529</v>
      </c>
      <c r="P57" s="5">
        <v>90</v>
      </c>
    </row>
    <row r="58" spans="1:16">
      <c r="A58" s="5">
        <v>1397</v>
      </c>
      <c r="B58" s="5">
        <v>4</v>
      </c>
      <c r="C58" s="5" t="s">
        <v>266</v>
      </c>
      <c r="D58" s="5" t="s">
        <v>267</v>
      </c>
      <c r="E58" s="5">
        <v>9680</v>
      </c>
      <c r="F58" s="5">
        <v>4810</v>
      </c>
      <c r="G58" s="5">
        <v>558</v>
      </c>
      <c r="H58" s="5">
        <v>0</v>
      </c>
      <c r="I58" s="5">
        <v>4231</v>
      </c>
      <c r="J58" s="5">
        <v>80</v>
      </c>
      <c r="K58" s="5">
        <v>12978</v>
      </c>
      <c r="L58" s="5">
        <v>7966</v>
      </c>
      <c r="M58" s="5">
        <v>684</v>
      </c>
      <c r="N58" s="5">
        <v>0</v>
      </c>
      <c r="O58" s="5">
        <v>4236</v>
      </c>
      <c r="P58" s="5">
        <v>92</v>
      </c>
    </row>
    <row r="59" spans="1:16">
      <c r="A59" s="5">
        <v>1397</v>
      </c>
      <c r="B59" s="5">
        <v>3</v>
      </c>
      <c r="C59" s="5" t="s">
        <v>268</v>
      </c>
      <c r="D59" s="5" t="s">
        <v>269</v>
      </c>
      <c r="E59" s="5">
        <v>455108</v>
      </c>
      <c r="F59" s="5">
        <v>193503</v>
      </c>
      <c r="G59" s="5">
        <v>10817</v>
      </c>
      <c r="H59" s="5">
        <v>1050</v>
      </c>
      <c r="I59" s="5">
        <v>233854</v>
      </c>
      <c r="J59" s="5">
        <v>15885</v>
      </c>
      <c r="K59" s="5">
        <v>759393</v>
      </c>
      <c r="L59" s="5">
        <v>319345</v>
      </c>
      <c r="M59" s="5">
        <v>14880</v>
      </c>
      <c r="N59" s="5">
        <v>0</v>
      </c>
      <c r="O59" s="5">
        <v>421984</v>
      </c>
      <c r="P59" s="5">
        <v>3184</v>
      </c>
    </row>
    <row r="60" spans="1:16">
      <c r="A60" s="5">
        <v>1397</v>
      </c>
      <c r="B60" s="5">
        <v>4</v>
      </c>
      <c r="C60" s="5" t="s">
        <v>270</v>
      </c>
      <c r="D60" s="5" t="s">
        <v>269</v>
      </c>
      <c r="E60" s="5">
        <v>455108</v>
      </c>
      <c r="F60" s="5">
        <v>193503</v>
      </c>
      <c r="G60" s="5">
        <v>10817</v>
      </c>
      <c r="H60" s="5">
        <v>1050</v>
      </c>
      <c r="I60" s="5">
        <v>233854</v>
      </c>
      <c r="J60" s="5">
        <v>15885</v>
      </c>
      <c r="K60" s="5">
        <v>759393</v>
      </c>
      <c r="L60" s="5">
        <v>319345</v>
      </c>
      <c r="M60" s="5">
        <v>14880</v>
      </c>
      <c r="N60" s="5">
        <v>0</v>
      </c>
      <c r="O60" s="5">
        <v>421984</v>
      </c>
      <c r="P60" s="5">
        <v>3184</v>
      </c>
    </row>
    <row r="61" spans="1:16">
      <c r="A61" s="5">
        <v>1397</v>
      </c>
      <c r="B61" s="5">
        <v>2</v>
      </c>
      <c r="C61" s="5" t="s">
        <v>271</v>
      </c>
      <c r="D61" s="5" t="s">
        <v>272</v>
      </c>
      <c r="E61" s="5">
        <v>2701311</v>
      </c>
      <c r="F61" s="5">
        <v>732358</v>
      </c>
      <c r="G61" s="5">
        <v>214357</v>
      </c>
      <c r="H61" s="5">
        <v>33380</v>
      </c>
      <c r="I61" s="5">
        <v>1619121</v>
      </c>
      <c r="J61" s="5">
        <v>102095</v>
      </c>
      <c r="K61" s="5">
        <v>6125682</v>
      </c>
      <c r="L61" s="5">
        <v>967780</v>
      </c>
      <c r="M61" s="5">
        <v>731104</v>
      </c>
      <c r="N61" s="5">
        <v>26788</v>
      </c>
      <c r="O61" s="5">
        <v>4324224</v>
      </c>
      <c r="P61" s="5">
        <v>75787</v>
      </c>
    </row>
    <row r="62" spans="1:16">
      <c r="A62" s="5">
        <v>1397</v>
      </c>
      <c r="B62" s="5">
        <v>3</v>
      </c>
      <c r="C62" s="5" t="s">
        <v>273</v>
      </c>
      <c r="D62" s="5" t="s">
        <v>274</v>
      </c>
      <c r="E62" s="5">
        <v>848718</v>
      </c>
      <c r="F62" s="5">
        <v>225375</v>
      </c>
      <c r="G62" s="5">
        <v>191440</v>
      </c>
      <c r="H62" s="5">
        <v>1300</v>
      </c>
      <c r="I62" s="5">
        <v>378559</v>
      </c>
      <c r="J62" s="5">
        <v>52043</v>
      </c>
      <c r="K62" s="5">
        <v>2033424</v>
      </c>
      <c r="L62" s="5">
        <v>445730</v>
      </c>
      <c r="M62" s="5">
        <v>364285</v>
      </c>
      <c r="N62" s="5">
        <v>280</v>
      </c>
      <c r="O62" s="5">
        <v>1171085</v>
      </c>
      <c r="P62" s="5">
        <v>52043</v>
      </c>
    </row>
    <row r="63" spans="1:16">
      <c r="A63" s="5">
        <v>1397</v>
      </c>
      <c r="B63" s="5">
        <v>4</v>
      </c>
      <c r="C63" s="5" t="s">
        <v>275</v>
      </c>
      <c r="D63" s="5" t="s">
        <v>274</v>
      </c>
      <c r="E63" s="5">
        <v>848718</v>
      </c>
      <c r="F63" s="5">
        <v>225375</v>
      </c>
      <c r="G63" s="5">
        <v>191440</v>
      </c>
      <c r="H63" s="5">
        <v>1300</v>
      </c>
      <c r="I63" s="5">
        <v>378559</v>
      </c>
      <c r="J63" s="5">
        <v>52043</v>
      </c>
      <c r="K63" s="5">
        <v>2033424</v>
      </c>
      <c r="L63" s="5">
        <v>445730</v>
      </c>
      <c r="M63" s="5">
        <v>364285</v>
      </c>
      <c r="N63" s="5">
        <v>280</v>
      </c>
      <c r="O63" s="5">
        <v>1171085</v>
      </c>
      <c r="P63" s="5">
        <v>52043</v>
      </c>
    </row>
    <row r="64" spans="1:16">
      <c r="A64" s="5">
        <v>1397</v>
      </c>
      <c r="B64" s="5">
        <v>3</v>
      </c>
      <c r="C64" s="5" t="s">
        <v>276</v>
      </c>
      <c r="D64" s="5" t="s">
        <v>277</v>
      </c>
      <c r="E64" s="5">
        <v>1852593</v>
      </c>
      <c r="F64" s="5">
        <v>506983</v>
      </c>
      <c r="G64" s="5">
        <v>22917</v>
      </c>
      <c r="H64" s="5">
        <v>32080</v>
      </c>
      <c r="I64" s="5">
        <v>1240561</v>
      </c>
      <c r="J64" s="5">
        <v>50052</v>
      </c>
      <c r="K64" s="5">
        <v>4092258</v>
      </c>
      <c r="L64" s="5">
        <v>522049</v>
      </c>
      <c r="M64" s="5">
        <v>366819</v>
      </c>
      <c r="N64" s="5">
        <v>26508</v>
      </c>
      <c r="O64" s="5">
        <v>3153139</v>
      </c>
      <c r="P64" s="5">
        <v>23744</v>
      </c>
    </row>
    <row r="65" spans="1:16">
      <c r="A65" s="5">
        <v>1397</v>
      </c>
      <c r="B65" s="5">
        <v>4</v>
      </c>
      <c r="C65" s="5" t="s">
        <v>278</v>
      </c>
      <c r="D65" s="5" t="s">
        <v>279</v>
      </c>
      <c r="E65" s="5">
        <v>1552259</v>
      </c>
      <c r="F65" s="5">
        <v>381370</v>
      </c>
      <c r="G65" s="5">
        <v>9888</v>
      </c>
      <c r="H65" s="5">
        <v>6126</v>
      </c>
      <c r="I65" s="5">
        <v>1104991</v>
      </c>
      <c r="J65" s="5">
        <v>49884</v>
      </c>
      <c r="K65" s="5">
        <v>2466053</v>
      </c>
      <c r="L65" s="5">
        <v>400643</v>
      </c>
      <c r="M65" s="5">
        <v>346989</v>
      </c>
      <c r="N65" s="5">
        <v>8715</v>
      </c>
      <c r="O65" s="5">
        <v>1687110</v>
      </c>
      <c r="P65" s="5">
        <v>22596</v>
      </c>
    </row>
    <row r="66" spans="1:16">
      <c r="A66" s="5">
        <v>1397</v>
      </c>
      <c r="B66" s="5">
        <v>4</v>
      </c>
      <c r="C66" s="5" t="s">
        <v>280</v>
      </c>
      <c r="D66" s="5" t="s">
        <v>281</v>
      </c>
      <c r="E66" s="5">
        <v>201126</v>
      </c>
      <c r="F66" s="5">
        <v>80460</v>
      </c>
      <c r="G66" s="5">
        <v>13029</v>
      </c>
      <c r="H66" s="5">
        <v>25955</v>
      </c>
      <c r="I66" s="5">
        <v>81527</v>
      </c>
      <c r="J66" s="5">
        <v>155</v>
      </c>
      <c r="K66" s="5">
        <v>1523548</v>
      </c>
      <c r="L66" s="5">
        <v>73560</v>
      </c>
      <c r="M66" s="5">
        <v>19830</v>
      </c>
      <c r="N66" s="5">
        <v>17793</v>
      </c>
      <c r="O66" s="5">
        <v>1411233</v>
      </c>
      <c r="P66" s="5">
        <v>1132</v>
      </c>
    </row>
    <row r="67" spans="1:16">
      <c r="A67" s="5">
        <v>1397</v>
      </c>
      <c r="B67" s="5">
        <v>4</v>
      </c>
      <c r="C67" s="5" t="s">
        <v>282</v>
      </c>
      <c r="D67" s="5" t="s">
        <v>283</v>
      </c>
      <c r="E67" s="5">
        <v>86194</v>
      </c>
      <c r="F67" s="5">
        <v>41002</v>
      </c>
      <c r="G67" s="5">
        <v>0</v>
      </c>
      <c r="H67" s="5">
        <v>0</v>
      </c>
      <c r="I67" s="5">
        <v>45187</v>
      </c>
      <c r="J67" s="5">
        <v>5</v>
      </c>
      <c r="K67" s="5">
        <v>87152</v>
      </c>
      <c r="L67" s="5">
        <v>43106</v>
      </c>
      <c r="M67" s="5">
        <v>0</v>
      </c>
      <c r="N67" s="5">
        <v>0</v>
      </c>
      <c r="O67" s="5">
        <v>44040</v>
      </c>
      <c r="P67" s="5">
        <v>6</v>
      </c>
    </row>
    <row r="68" spans="1:16">
      <c r="A68" s="5">
        <v>1397</v>
      </c>
      <c r="B68" s="5">
        <v>4</v>
      </c>
      <c r="C68" s="5" t="s">
        <v>284</v>
      </c>
      <c r="D68" s="5" t="s">
        <v>285</v>
      </c>
      <c r="E68" s="5">
        <v>13014</v>
      </c>
      <c r="F68" s="5">
        <v>4150</v>
      </c>
      <c r="G68" s="5">
        <v>0</v>
      </c>
      <c r="H68" s="5">
        <v>0</v>
      </c>
      <c r="I68" s="5">
        <v>8856</v>
      </c>
      <c r="J68" s="5">
        <v>8</v>
      </c>
      <c r="K68" s="5">
        <v>15505</v>
      </c>
      <c r="L68" s="5">
        <v>4740</v>
      </c>
      <c r="M68" s="5">
        <v>0</v>
      </c>
      <c r="N68" s="5">
        <v>0</v>
      </c>
      <c r="O68" s="5">
        <v>10755</v>
      </c>
      <c r="P68" s="5">
        <v>10</v>
      </c>
    </row>
    <row r="69" spans="1:16">
      <c r="A69" s="5">
        <v>1397</v>
      </c>
      <c r="B69" s="5">
        <v>2</v>
      </c>
      <c r="C69" s="5" t="s">
        <v>286</v>
      </c>
      <c r="D69" s="5" t="s">
        <v>287</v>
      </c>
      <c r="E69" s="5">
        <v>4726668</v>
      </c>
      <c r="F69" s="5">
        <v>1171153</v>
      </c>
      <c r="G69" s="5">
        <v>30430</v>
      </c>
      <c r="H69" s="5">
        <v>2653</v>
      </c>
      <c r="I69" s="5">
        <v>3471745</v>
      </c>
      <c r="J69" s="5">
        <v>50687</v>
      </c>
      <c r="K69" s="5">
        <v>5730343</v>
      </c>
      <c r="L69" s="5">
        <v>1558284</v>
      </c>
      <c r="M69" s="5">
        <v>53152</v>
      </c>
      <c r="N69" s="5">
        <v>22052</v>
      </c>
      <c r="O69" s="5">
        <v>4046089</v>
      </c>
      <c r="P69" s="5">
        <v>50766</v>
      </c>
    </row>
    <row r="70" spans="1:16">
      <c r="A70" s="5">
        <v>1397</v>
      </c>
      <c r="B70" s="5">
        <v>3</v>
      </c>
      <c r="C70" s="5" t="s">
        <v>288</v>
      </c>
      <c r="D70" s="5" t="s">
        <v>287</v>
      </c>
      <c r="E70" s="5">
        <v>4726668</v>
      </c>
      <c r="F70" s="5">
        <v>1171153</v>
      </c>
      <c r="G70" s="5">
        <v>30430</v>
      </c>
      <c r="H70" s="5">
        <v>2653</v>
      </c>
      <c r="I70" s="5">
        <v>3471745</v>
      </c>
      <c r="J70" s="5">
        <v>50687</v>
      </c>
      <c r="K70" s="5">
        <v>5730343</v>
      </c>
      <c r="L70" s="5">
        <v>1558284</v>
      </c>
      <c r="M70" s="5">
        <v>53152</v>
      </c>
      <c r="N70" s="5">
        <v>22052</v>
      </c>
      <c r="O70" s="5">
        <v>4046089</v>
      </c>
      <c r="P70" s="5">
        <v>50766</v>
      </c>
    </row>
    <row r="71" spans="1:16">
      <c r="A71" s="5">
        <v>1397</v>
      </c>
      <c r="B71" s="5">
        <v>4</v>
      </c>
      <c r="C71" s="5" t="s">
        <v>289</v>
      </c>
      <c r="D71" s="5" t="s">
        <v>290</v>
      </c>
      <c r="E71" s="5">
        <v>1472846</v>
      </c>
      <c r="F71" s="5">
        <v>450221</v>
      </c>
      <c r="G71" s="5">
        <v>20125</v>
      </c>
      <c r="H71" s="5">
        <v>0</v>
      </c>
      <c r="I71" s="5">
        <v>996579</v>
      </c>
      <c r="J71" s="5">
        <v>5920</v>
      </c>
      <c r="K71" s="5">
        <v>1826193</v>
      </c>
      <c r="L71" s="5">
        <v>603965</v>
      </c>
      <c r="M71" s="5">
        <v>24867</v>
      </c>
      <c r="N71" s="5">
        <v>0</v>
      </c>
      <c r="O71" s="5">
        <v>1188640</v>
      </c>
      <c r="P71" s="5">
        <v>8720</v>
      </c>
    </row>
    <row r="72" spans="1:16">
      <c r="A72" s="5">
        <v>1397</v>
      </c>
      <c r="B72" s="5">
        <v>4</v>
      </c>
      <c r="C72" s="5" t="s">
        <v>291</v>
      </c>
      <c r="D72" s="5" t="s">
        <v>292</v>
      </c>
      <c r="E72" s="5">
        <v>1351550</v>
      </c>
      <c r="F72" s="5">
        <v>141579</v>
      </c>
      <c r="G72" s="5">
        <v>9105</v>
      </c>
      <c r="H72" s="5">
        <v>0</v>
      </c>
      <c r="I72" s="5">
        <v>1190141</v>
      </c>
      <c r="J72" s="5">
        <v>10725</v>
      </c>
      <c r="K72" s="5">
        <v>1576307</v>
      </c>
      <c r="L72" s="5">
        <v>268901</v>
      </c>
      <c r="M72" s="5">
        <v>10259</v>
      </c>
      <c r="N72" s="5">
        <v>0</v>
      </c>
      <c r="O72" s="5">
        <v>1285886</v>
      </c>
      <c r="P72" s="5">
        <v>11261</v>
      </c>
    </row>
    <row r="73" spans="1:16">
      <c r="A73" s="5">
        <v>1397</v>
      </c>
      <c r="B73" s="5">
        <v>4</v>
      </c>
      <c r="C73" s="5" t="s">
        <v>293</v>
      </c>
      <c r="D73" s="5" t="s">
        <v>294</v>
      </c>
      <c r="E73" s="5">
        <v>1902273</v>
      </c>
      <c r="F73" s="5">
        <v>579352</v>
      </c>
      <c r="G73" s="5">
        <v>1200</v>
      </c>
      <c r="H73" s="5">
        <v>2653</v>
      </c>
      <c r="I73" s="5">
        <v>1285026</v>
      </c>
      <c r="J73" s="5">
        <v>34042</v>
      </c>
      <c r="K73" s="5">
        <v>2327844</v>
      </c>
      <c r="L73" s="5">
        <v>685418</v>
      </c>
      <c r="M73" s="5">
        <v>18026</v>
      </c>
      <c r="N73" s="5">
        <v>22052</v>
      </c>
      <c r="O73" s="5">
        <v>1571563</v>
      </c>
      <c r="P73" s="5">
        <v>30785</v>
      </c>
    </row>
    <row r="74" spans="1:16">
      <c r="A74" s="5">
        <v>1397</v>
      </c>
      <c r="B74" s="5">
        <v>2</v>
      </c>
      <c r="C74" s="5" t="s">
        <v>295</v>
      </c>
      <c r="D74" s="5" t="s">
        <v>296</v>
      </c>
      <c r="E74" s="5">
        <v>1560335</v>
      </c>
      <c r="F74" s="5">
        <v>359740</v>
      </c>
      <c r="G74" s="5">
        <v>282465</v>
      </c>
      <c r="H74" s="5">
        <v>774</v>
      </c>
      <c r="I74" s="5">
        <v>844698</v>
      </c>
      <c r="J74" s="5">
        <v>72659</v>
      </c>
      <c r="K74" s="5">
        <v>1902515</v>
      </c>
      <c r="L74" s="5">
        <v>448976</v>
      </c>
      <c r="M74" s="5">
        <v>289385</v>
      </c>
      <c r="N74" s="5">
        <v>320</v>
      </c>
      <c r="O74" s="5">
        <v>1072960</v>
      </c>
      <c r="P74" s="5">
        <v>90873</v>
      </c>
    </row>
    <row r="75" spans="1:16">
      <c r="A75" s="5">
        <v>1397</v>
      </c>
      <c r="B75" s="5">
        <v>7</v>
      </c>
      <c r="C75" s="5" t="s">
        <v>297</v>
      </c>
      <c r="D75" s="5" t="s">
        <v>298</v>
      </c>
      <c r="E75" s="5">
        <v>1560335</v>
      </c>
      <c r="F75" s="5">
        <v>359740</v>
      </c>
      <c r="G75" s="5">
        <v>282465</v>
      </c>
      <c r="H75" s="5">
        <v>774</v>
      </c>
      <c r="I75" s="5">
        <v>844698</v>
      </c>
      <c r="J75" s="5">
        <v>72659</v>
      </c>
      <c r="K75" s="5">
        <v>1902515</v>
      </c>
      <c r="L75" s="5">
        <v>448976</v>
      </c>
      <c r="M75" s="5">
        <v>289385</v>
      </c>
      <c r="N75" s="5">
        <v>320</v>
      </c>
      <c r="O75" s="5">
        <v>1072960</v>
      </c>
      <c r="P75" s="5">
        <v>90873</v>
      </c>
    </row>
    <row r="76" spans="1:16">
      <c r="A76" s="5">
        <v>1397</v>
      </c>
      <c r="B76" s="5">
        <v>4</v>
      </c>
      <c r="C76" s="5" t="s">
        <v>299</v>
      </c>
      <c r="D76" s="5" t="s">
        <v>300</v>
      </c>
      <c r="E76" s="5">
        <v>1492856</v>
      </c>
      <c r="F76" s="5">
        <v>343711</v>
      </c>
      <c r="G76" s="5">
        <v>278565</v>
      </c>
      <c r="H76" s="5">
        <v>654</v>
      </c>
      <c r="I76" s="5">
        <v>797510</v>
      </c>
      <c r="J76" s="5">
        <v>72416</v>
      </c>
      <c r="K76" s="5">
        <v>1818119</v>
      </c>
      <c r="L76" s="5">
        <v>411335</v>
      </c>
      <c r="M76" s="5">
        <v>288285</v>
      </c>
      <c r="N76" s="5">
        <v>185</v>
      </c>
      <c r="O76" s="5">
        <v>1027777</v>
      </c>
      <c r="P76" s="5">
        <v>90537</v>
      </c>
    </row>
    <row r="77" spans="1:16">
      <c r="A77" s="5">
        <v>1397</v>
      </c>
      <c r="B77" s="5">
        <v>9</v>
      </c>
      <c r="C77" s="5" t="s">
        <v>301</v>
      </c>
      <c r="D77" s="5" t="s">
        <v>302</v>
      </c>
      <c r="E77" s="5">
        <v>67480</v>
      </c>
      <c r="F77" s="5">
        <v>16029</v>
      </c>
      <c r="G77" s="5">
        <v>3900</v>
      </c>
      <c r="H77" s="5">
        <v>120</v>
      </c>
      <c r="I77" s="5">
        <v>47187</v>
      </c>
      <c r="J77" s="5">
        <v>243</v>
      </c>
      <c r="K77" s="5">
        <v>84395</v>
      </c>
      <c r="L77" s="5">
        <v>37641</v>
      </c>
      <c r="M77" s="5">
        <v>1100</v>
      </c>
      <c r="N77" s="5">
        <v>135</v>
      </c>
      <c r="O77" s="5">
        <v>45183</v>
      </c>
      <c r="P77" s="5">
        <v>337</v>
      </c>
    </row>
    <row r="78" spans="1:16">
      <c r="A78" s="5">
        <v>1397</v>
      </c>
      <c r="B78" s="5">
        <v>2</v>
      </c>
      <c r="C78" s="5" t="s">
        <v>303</v>
      </c>
      <c r="D78" s="5" t="s">
        <v>304</v>
      </c>
      <c r="E78" s="5">
        <v>5888085</v>
      </c>
      <c r="F78" s="5">
        <v>2494640</v>
      </c>
      <c r="G78" s="5">
        <v>296807</v>
      </c>
      <c r="H78" s="5">
        <v>5693</v>
      </c>
      <c r="I78" s="5">
        <v>3046382</v>
      </c>
      <c r="J78" s="5">
        <v>44563</v>
      </c>
      <c r="K78" s="5">
        <v>8217002</v>
      </c>
      <c r="L78" s="5">
        <v>4125897</v>
      </c>
      <c r="M78" s="5">
        <v>525873</v>
      </c>
      <c r="N78" s="5">
        <v>5693</v>
      </c>
      <c r="O78" s="5">
        <v>3520943</v>
      </c>
      <c r="P78" s="5">
        <v>38596</v>
      </c>
    </row>
    <row r="79" spans="1:16">
      <c r="A79" s="5">
        <v>1397</v>
      </c>
      <c r="B79" s="5">
        <v>3</v>
      </c>
      <c r="C79" s="5" t="s">
        <v>305</v>
      </c>
      <c r="D79" s="5" t="s">
        <v>306</v>
      </c>
      <c r="E79" s="5">
        <v>71041</v>
      </c>
      <c r="F79" s="5">
        <v>4201</v>
      </c>
      <c r="G79" s="5">
        <v>0</v>
      </c>
      <c r="H79" s="5">
        <v>0</v>
      </c>
      <c r="I79" s="5">
        <v>66840</v>
      </c>
      <c r="J79" s="5">
        <v>0</v>
      </c>
      <c r="K79" s="5">
        <v>21639</v>
      </c>
      <c r="L79" s="5">
        <v>5932</v>
      </c>
      <c r="M79" s="5">
        <v>0</v>
      </c>
      <c r="N79" s="5">
        <v>0</v>
      </c>
      <c r="O79" s="5">
        <v>15707</v>
      </c>
      <c r="P79" s="5">
        <v>0</v>
      </c>
    </row>
    <row r="80" spans="1:16">
      <c r="A80" s="5">
        <v>1397</v>
      </c>
      <c r="B80" s="5">
        <v>4</v>
      </c>
      <c r="C80" s="5" t="s">
        <v>307</v>
      </c>
      <c r="D80" s="5" t="s">
        <v>308</v>
      </c>
      <c r="E80" s="5">
        <v>71041</v>
      </c>
      <c r="F80" s="5">
        <v>4201</v>
      </c>
      <c r="G80" s="5">
        <v>0</v>
      </c>
      <c r="H80" s="5">
        <v>0</v>
      </c>
      <c r="I80" s="5">
        <v>66840</v>
      </c>
      <c r="J80" s="5">
        <v>0</v>
      </c>
      <c r="K80" s="5">
        <v>21639</v>
      </c>
      <c r="L80" s="5">
        <v>5932</v>
      </c>
      <c r="M80" s="5">
        <v>0</v>
      </c>
      <c r="N80" s="5">
        <v>0</v>
      </c>
      <c r="O80" s="5">
        <v>15707</v>
      </c>
      <c r="P80" s="5">
        <v>0</v>
      </c>
    </row>
    <row r="81" spans="1:16">
      <c r="A81" s="5">
        <v>1397</v>
      </c>
      <c r="B81" s="5">
        <v>3</v>
      </c>
      <c r="C81" s="5" t="s">
        <v>309</v>
      </c>
      <c r="D81" s="5" t="s">
        <v>310</v>
      </c>
      <c r="E81" s="5">
        <v>5817044</v>
      </c>
      <c r="F81" s="5">
        <v>2490439</v>
      </c>
      <c r="G81" s="5">
        <v>296807</v>
      </c>
      <c r="H81" s="5">
        <v>5693</v>
      </c>
      <c r="I81" s="5">
        <v>2979542</v>
      </c>
      <c r="J81" s="5">
        <v>44563</v>
      </c>
      <c r="K81" s="5">
        <v>8195362</v>
      </c>
      <c r="L81" s="5">
        <v>4119964</v>
      </c>
      <c r="M81" s="5">
        <v>525873</v>
      </c>
      <c r="N81" s="5">
        <v>5693</v>
      </c>
      <c r="O81" s="5">
        <v>3505236</v>
      </c>
      <c r="P81" s="5">
        <v>38596</v>
      </c>
    </row>
    <row r="82" spans="1:16">
      <c r="A82" s="5">
        <v>1397</v>
      </c>
      <c r="B82" s="5">
        <v>4</v>
      </c>
      <c r="C82" s="5" t="s">
        <v>311</v>
      </c>
      <c r="D82" s="5" t="s">
        <v>310</v>
      </c>
      <c r="E82" s="5">
        <v>5817044</v>
      </c>
      <c r="F82" s="5">
        <v>2490439</v>
      </c>
      <c r="G82" s="5">
        <v>296807</v>
      </c>
      <c r="H82" s="5">
        <v>5693</v>
      </c>
      <c r="I82" s="5">
        <v>2979542</v>
      </c>
      <c r="J82" s="5">
        <v>44563</v>
      </c>
      <c r="K82" s="5">
        <v>8195362</v>
      </c>
      <c r="L82" s="5">
        <v>4119964</v>
      </c>
      <c r="M82" s="5">
        <v>525873</v>
      </c>
      <c r="N82" s="5">
        <v>5693</v>
      </c>
      <c r="O82" s="5">
        <v>3505236</v>
      </c>
      <c r="P82" s="5">
        <v>38596</v>
      </c>
    </row>
    <row r="83" spans="1:16">
      <c r="A83" s="5">
        <v>1397</v>
      </c>
      <c r="B83" s="5">
        <v>2</v>
      </c>
      <c r="C83" s="5" t="s">
        <v>312</v>
      </c>
      <c r="D83" s="5" t="s">
        <v>313</v>
      </c>
      <c r="E83" s="5">
        <v>19190428</v>
      </c>
      <c r="F83" s="5">
        <v>6081191</v>
      </c>
      <c r="G83" s="5">
        <v>450454</v>
      </c>
      <c r="H83" s="5">
        <v>660959</v>
      </c>
      <c r="I83" s="5">
        <v>11656408</v>
      </c>
      <c r="J83" s="5">
        <v>341415</v>
      </c>
      <c r="K83" s="5">
        <v>26116511</v>
      </c>
      <c r="L83" s="5">
        <v>8728644</v>
      </c>
      <c r="M83" s="5">
        <v>488045</v>
      </c>
      <c r="N83" s="5">
        <v>935814</v>
      </c>
      <c r="O83" s="5">
        <v>15639898</v>
      </c>
      <c r="P83" s="5">
        <v>324110</v>
      </c>
    </row>
    <row r="84" spans="1:16">
      <c r="A84" s="5">
        <v>1397</v>
      </c>
      <c r="B84" s="5">
        <v>3</v>
      </c>
      <c r="C84" s="5" t="s">
        <v>314</v>
      </c>
      <c r="D84" s="5" t="s">
        <v>315</v>
      </c>
      <c r="E84" s="5">
        <v>7440619</v>
      </c>
      <c r="F84" s="5">
        <v>2769425</v>
      </c>
      <c r="G84" s="5">
        <v>26075</v>
      </c>
      <c r="H84" s="5">
        <v>93299</v>
      </c>
      <c r="I84" s="5">
        <v>4366904</v>
      </c>
      <c r="J84" s="5">
        <v>184916</v>
      </c>
      <c r="K84" s="5">
        <v>11439567</v>
      </c>
      <c r="L84" s="5">
        <v>3797624</v>
      </c>
      <c r="M84" s="5">
        <v>68041</v>
      </c>
      <c r="N84" s="5">
        <v>118452</v>
      </c>
      <c r="O84" s="5">
        <v>7295941</v>
      </c>
      <c r="P84" s="5">
        <v>159509</v>
      </c>
    </row>
    <row r="85" spans="1:16">
      <c r="A85" s="5">
        <v>1397</v>
      </c>
      <c r="B85" s="5">
        <v>4</v>
      </c>
      <c r="C85" s="5" t="s">
        <v>316</v>
      </c>
      <c r="D85" s="5" t="s">
        <v>317</v>
      </c>
      <c r="E85" s="5">
        <v>2543022</v>
      </c>
      <c r="F85" s="5">
        <v>626956</v>
      </c>
      <c r="G85" s="5">
        <v>14228</v>
      </c>
      <c r="H85" s="5">
        <v>21755</v>
      </c>
      <c r="I85" s="5">
        <v>1810244</v>
      </c>
      <c r="J85" s="5">
        <v>69839</v>
      </c>
      <c r="K85" s="5">
        <v>5105429</v>
      </c>
      <c r="L85" s="5">
        <v>1549645</v>
      </c>
      <c r="M85" s="5">
        <v>46330</v>
      </c>
      <c r="N85" s="5">
        <v>27963</v>
      </c>
      <c r="O85" s="5">
        <v>3449576</v>
      </c>
      <c r="P85" s="5">
        <v>31914</v>
      </c>
    </row>
    <row r="86" spans="1:16">
      <c r="A86" s="5">
        <v>1397</v>
      </c>
      <c r="B86" s="5">
        <v>4</v>
      </c>
      <c r="C86" s="5" t="s">
        <v>318</v>
      </c>
      <c r="D86" s="5" t="s">
        <v>319</v>
      </c>
      <c r="E86" s="5">
        <v>784372</v>
      </c>
      <c r="F86" s="5">
        <v>293046</v>
      </c>
      <c r="G86" s="5">
        <v>6242</v>
      </c>
      <c r="H86" s="5">
        <v>71063</v>
      </c>
      <c r="I86" s="5">
        <v>392154</v>
      </c>
      <c r="J86" s="5">
        <v>21868</v>
      </c>
      <c r="K86" s="5">
        <v>1066359</v>
      </c>
      <c r="L86" s="5">
        <v>422379</v>
      </c>
      <c r="M86" s="5">
        <v>11850</v>
      </c>
      <c r="N86" s="5">
        <v>73801</v>
      </c>
      <c r="O86" s="5">
        <v>539947</v>
      </c>
      <c r="P86" s="5">
        <v>18382</v>
      </c>
    </row>
    <row r="87" spans="1:16">
      <c r="A87" s="5">
        <v>1397</v>
      </c>
      <c r="B87" s="5">
        <v>4</v>
      </c>
      <c r="C87" s="5" t="s">
        <v>320</v>
      </c>
      <c r="D87" s="5" t="s">
        <v>321</v>
      </c>
      <c r="E87" s="5">
        <v>4113225</v>
      </c>
      <c r="F87" s="5">
        <v>1849423</v>
      </c>
      <c r="G87" s="5">
        <v>5604</v>
      </c>
      <c r="H87" s="5">
        <v>481</v>
      </c>
      <c r="I87" s="5">
        <v>2164506</v>
      </c>
      <c r="J87" s="5">
        <v>93209</v>
      </c>
      <c r="K87" s="5">
        <v>5267780</v>
      </c>
      <c r="L87" s="5">
        <v>1825600</v>
      </c>
      <c r="M87" s="5">
        <v>9861</v>
      </c>
      <c r="N87" s="5">
        <v>16688</v>
      </c>
      <c r="O87" s="5">
        <v>3306417</v>
      </c>
      <c r="P87" s="5">
        <v>109213</v>
      </c>
    </row>
    <row r="88" spans="1:16">
      <c r="A88" s="5">
        <v>1397</v>
      </c>
      <c r="B88" s="5">
        <v>3</v>
      </c>
      <c r="C88" s="5" t="s">
        <v>322</v>
      </c>
      <c r="D88" s="5" t="s">
        <v>323</v>
      </c>
      <c r="E88" s="5">
        <v>11204835</v>
      </c>
      <c r="F88" s="5">
        <v>2918975</v>
      </c>
      <c r="G88" s="5">
        <v>418062</v>
      </c>
      <c r="H88" s="5">
        <v>567660</v>
      </c>
      <c r="I88" s="5">
        <v>7144829</v>
      </c>
      <c r="J88" s="5">
        <v>155309</v>
      </c>
      <c r="K88" s="5">
        <v>12947277</v>
      </c>
      <c r="L88" s="5">
        <v>3831585</v>
      </c>
      <c r="M88" s="5">
        <v>418781</v>
      </c>
      <c r="N88" s="5">
        <v>817361</v>
      </c>
      <c r="O88" s="5">
        <v>7717113</v>
      </c>
      <c r="P88" s="5">
        <v>162437</v>
      </c>
    </row>
    <row r="89" spans="1:16">
      <c r="A89" s="5">
        <v>1397</v>
      </c>
      <c r="B89" s="5">
        <v>4</v>
      </c>
      <c r="C89" s="5" t="s">
        <v>324</v>
      </c>
      <c r="D89" s="5" t="s">
        <v>325</v>
      </c>
      <c r="E89" s="5">
        <v>1277361</v>
      </c>
      <c r="F89" s="5">
        <v>539734</v>
      </c>
      <c r="G89" s="5">
        <v>231</v>
      </c>
      <c r="H89" s="5">
        <v>44494</v>
      </c>
      <c r="I89" s="5">
        <v>690114</v>
      </c>
      <c r="J89" s="5">
        <v>2787</v>
      </c>
      <c r="K89" s="5">
        <v>1808743</v>
      </c>
      <c r="L89" s="5">
        <v>789262</v>
      </c>
      <c r="M89" s="5">
        <v>2369</v>
      </c>
      <c r="N89" s="5">
        <v>60209</v>
      </c>
      <c r="O89" s="5">
        <v>954115</v>
      </c>
      <c r="P89" s="5">
        <v>2787</v>
      </c>
    </row>
    <row r="90" spans="1:16">
      <c r="A90" s="5">
        <v>1397</v>
      </c>
      <c r="B90" s="5">
        <v>4</v>
      </c>
      <c r="C90" s="5" t="s">
        <v>326</v>
      </c>
      <c r="D90" s="5" t="s">
        <v>327</v>
      </c>
      <c r="E90" s="5">
        <v>5070107</v>
      </c>
      <c r="F90" s="5">
        <v>1525789</v>
      </c>
      <c r="G90" s="5">
        <v>410173</v>
      </c>
      <c r="H90" s="5">
        <v>0</v>
      </c>
      <c r="I90" s="5">
        <v>3014719</v>
      </c>
      <c r="J90" s="5">
        <v>119426</v>
      </c>
      <c r="K90" s="5">
        <v>6110570</v>
      </c>
      <c r="L90" s="5">
        <v>2032870</v>
      </c>
      <c r="M90" s="5">
        <v>403984</v>
      </c>
      <c r="N90" s="5">
        <v>0</v>
      </c>
      <c r="O90" s="5">
        <v>3552685</v>
      </c>
      <c r="P90" s="5">
        <v>121032</v>
      </c>
    </row>
    <row r="91" spans="1:16">
      <c r="A91" s="5">
        <v>1397</v>
      </c>
      <c r="B91" s="5">
        <v>4</v>
      </c>
      <c r="C91" s="5" t="s">
        <v>328</v>
      </c>
      <c r="D91" s="5" t="s">
        <v>329</v>
      </c>
      <c r="E91" s="5">
        <v>1663673</v>
      </c>
      <c r="F91" s="5">
        <v>340013</v>
      </c>
      <c r="G91" s="5">
        <v>3700</v>
      </c>
      <c r="H91" s="5">
        <v>3133</v>
      </c>
      <c r="I91" s="5">
        <v>1311213</v>
      </c>
      <c r="J91" s="5">
        <v>5613</v>
      </c>
      <c r="K91" s="5">
        <v>1173925</v>
      </c>
      <c r="L91" s="5">
        <v>390514</v>
      </c>
      <c r="M91" s="5">
        <v>7697</v>
      </c>
      <c r="N91" s="5">
        <v>474</v>
      </c>
      <c r="O91" s="5">
        <v>769492</v>
      </c>
      <c r="P91" s="5">
        <v>5748</v>
      </c>
    </row>
    <row r="92" spans="1:16">
      <c r="A92" s="5">
        <v>1397</v>
      </c>
      <c r="B92" s="5">
        <v>4</v>
      </c>
      <c r="C92" s="5" t="s">
        <v>330</v>
      </c>
      <c r="D92" s="5" t="s">
        <v>331</v>
      </c>
      <c r="E92" s="5">
        <v>3193695</v>
      </c>
      <c r="F92" s="5">
        <v>513439</v>
      </c>
      <c r="G92" s="5">
        <v>3958</v>
      </c>
      <c r="H92" s="5">
        <v>520032</v>
      </c>
      <c r="I92" s="5">
        <v>2128782</v>
      </c>
      <c r="J92" s="5">
        <v>27483</v>
      </c>
      <c r="K92" s="5">
        <v>3854039</v>
      </c>
      <c r="L92" s="5">
        <v>618939</v>
      </c>
      <c r="M92" s="5">
        <v>4731</v>
      </c>
      <c r="N92" s="5">
        <v>756679</v>
      </c>
      <c r="O92" s="5">
        <v>2440821</v>
      </c>
      <c r="P92" s="5">
        <v>32870</v>
      </c>
    </row>
    <row r="93" spans="1:16">
      <c r="A93" s="5">
        <v>1397</v>
      </c>
      <c r="B93" s="5">
        <v>3</v>
      </c>
      <c r="C93" s="5" t="s">
        <v>332</v>
      </c>
      <c r="D93" s="5" t="s">
        <v>333</v>
      </c>
      <c r="E93" s="5">
        <v>544974</v>
      </c>
      <c r="F93" s="5">
        <v>392791</v>
      </c>
      <c r="G93" s="5">
        <v>6317</v>
      </c>
      <c r="H93" s="5">
        <v>0</v>
      </c>
      <c r="I93" s="5">
        <v>144676</v>
      </c>
      <c r="J93" s="5">
        <v>1190</v>
      </c>
      <c r="K93" s="5">
        <v>1729666</v>
      </c>
      <c r="L93" s="5">
        <v>1099435</v>
      </c>
      <c r="M93" s="5">
        <v>1223</v>
      </c>
      <c r="N93" s="5">
        <v>0</v>
      </c>
      <c r="O93" s="5">
        <v>626844</v>
      </c>
      <c r="P93" s="5">
        <v>2164</v>
      </c>
    </row>
    <row r="94" spans="1:16">
      <c r="A94" s="5">
        <v>1397</v>
      </c>
      <c r="B94" s="5">
        <v>4</v>
      </c>
      <c r="C94" s="5" t="s">
        <v>334</v>
      </c>
      <c r="D94" s="5" t="s">
        <v>333</v>
      </c>
      <c r="E94" s="5">
        <v>544974</v>
      </c>
      <c r="F94" s="5">
        <v>392791</v>
      </c>
      <c r="G94" s="5">
        <v>6317</v>
      </c>
      <c r="H94" s="5">
        <v>0</v>
      </c>
      <c r="I94" s="5">
        <v>144676</v>
      </c>
      <c r="J94" s="5">
        <v>1190</v>
      </c>
      <c r="K94" s="5">
        <v>1729666</v>
      </c>
      <c r="L94" s="5">
        <v>1099435</v>
      </c>
      <c r="M94" s="5">
        <v>1223</v>
      </c>
      <c r="N94" s="5">
        <v>0</v>
      </c>
      <c r="O94" s="5">
        <v>626844</v>
      </c>
      <c r="P94" s="5">
        <v>2164</v>
      </c>
    </row>
    <row r="95" spans="1:16">
      <c r="A95" s="5">
        <v>1397</v>
      </c>
      <c r="B95" s="5">
        <v>2</v>
      </c>
      <c r="C95" s="5" t="s">
        <v>335</v>
      </c>
      <c r="D95" s="5" t="s">
        <v>336</v>
      </c>
      <c r="E95" s="5">
        <v>2620004</v>
      </c>
      <c r="F95" s="5">
        <v>758629</v>
      </c>
      <c r="G95" s="5">
        <v>190618</v>
      </c>
      <c r="H95" s="5">
        <v>1500</v>
      </c>
      <c r="I95" s="5">
        <v>1620013</v>
      </c>
      <c r="J95" s="5">
        <v>49244</v>
      </c>
      <c r="K95" s="5">
        <v>3291645</v>
      </c>
      <c r="L95" s="5">
        <v>966806</v>
      </c>
      <c r="M95" s="5">
        <v>243249</v>
      </c>
      <c r="N95" s="5">
        <v>1800</v>
      </c>
      <c r="O95" s="5">
        <v>2014771</v>
      </c>
      <c r="P95" s="5">
        <v>65020</v>
      </c>
    </row>
    <row r="96" spans="1:16">
      <c r="A96" s="5">
        <v>1397</v>
      </c>
      <c r="B96" s="5">
        <v>3</v>
      </c>
      <c r="C96" s="5" t="s">
        <v>337</v>
      </c>
      <c r="D96" s="5" t="s">
        <v>336</v>
      </c>
      <c r="E96" s="5">
        <v>2620004</v>
      </c>
      <c r="F96" s="5">
        <v>758629</v>
      </c>
      <c r="G96" s="5">
        <v>190618</v>
      </c>
      <c r="H96" s="5">
        <v>1500</v>
      </c>
      <c r="I96" s="5">
        <v>1620013</v>
      </c>
      <c r="J96" s="5">
        <v>49244</v>
      </c>
      <c r="K96" s="5">
        <v>3291645</v>
      </c>
      <c r="L96" s="5">
        <v>966806</v>
      </c>
      <c r="M96" s="5">
        <v>243249</v>
      </c>
      <c r="N96" s="5">
        <v>1800</v>
      </c>
      <c r="O96" s="5">
        <v>2014771</v>
      </c>
      <c r="P96" s="5">
        <v>65020</v>
      </c>
    </row>
    <row r="97" spans="1:16">
      <c r="A97" s="5">
        <v>1397</v>
      </c>
      <c r="B97" s="5">
        <v>4</v>
      </c>
      <c r="C97" s="5" t="s">
        <v>338</v>
      </c>
      <c r="D97" s="5" t="s">
        <v>336</v>
      </c>
      <c r="E97" s="5">
        <v>2620004</v>
      </c>
      <c r="F97" s="5">
        <v>758629</v>
      </c>
      <c r="G97" s="5">
        <v>190618</v>
      </c>
      <c r="H97" s="5">
        <v>1500</v>
      </c>
      <c r="I97" s="5">
        <v>1620013</v>
      </c>
      <c r="J97" s="5">
        <v>49244</v>
      </c>
      <c r="K97" s="5">
        <v>3291645</v>
      </c>
      <c r="L97" s="5">
        <v>966806</v>
      </c>
      <c r="M97" s="5">
        <v>243249</v>
      </c>
      <c r="N97" s="5">
        <v>1800</v>
      </c>
      <c r="O97" s="5">
        <v>2014771</v>
      </c>
      <c r="P97" s="5">
        <v>65020</v>
      </c>
    </row>
    <row r="98" spans="1:16">
      <c r="A98" s="5">
        <v>1397</v>
      </c>
      <c r="B98" s="5">
        <v>2</v>
      </c>
      <c r="C98" s="5" t="s">
        <v>339</v>
      </c>
      <c r="D98" s="5" t="s">
        <v>340</v>
      </c>
      <c r="E98" s="5">
        <v>22525379</v>
      </c>
      <c r="F98" s="5">
        <v>7365101</v>
      </c>
      <c r="G98" s="5">
        <v>300053</v>
      </c>
      <c r="H98" s="5">
        <v>18232</v>
      </c>
      <c r="I98" s="5">
        <v>14769151</v>
      </c>
      <c r="J98" s="5">
        <v>72842</v>
      </c>
      <c r="K98" s="5">
        <v>35802854</v>
      </c>
      <c r="L98" s="5">
        <v>8758044</v>
      </c>
      <c r="M98" s="5">
        <v>324072</v>
      </c>
      <c r="N98" s="5">
        <v>45364</v>
      </c>
      <c r="O98" s="5">
        <v>26553943</v>
      </c>
      <c r="P98" s="5">
        <v>121432</v>
      </c>
    </row>
    <row r="99" spans="1:16">
      <c r="A99" s="5">
        <v>1397</v>
      </c>
      <c r="B99" s="5">
        <v>3</v>
      </c>
      <c r="C99" s="5" t="s">
        <v>341</v>
      </c>
      <c r="D99" s="5" t="s">
        <v>342</v>
      </c>
      <c r="E99" s="5">
        <v>1380865</v>
      </c>
      <c r="F99" s="5">
        <v>556026</v>
      </c>
      <c r="G99" s="5">
        <v>14223</v>
      </c>
      <c r="H99" s="5">
        <v>0</v>
      </c>
      <c r="I99" s="5">
        <v>804925</v>
      </c>
      <c r="J99" s="5">
        <v>5691</v>
      </c>
      <c r="K99" s="5">
        <v>2951292</v>
      </c>
      <c r="L99" s="5">
        <v>2066308</v>
      </c>
      <c r="M99" s="5">
        <v>44449</v>
      </c>
      <c r="N99" s="5">
        <v>26288</v>
      </c>
      <c r="O99" s="5">
        <v>802927</v>
      </c>
      <c r="P99" s="5">
        <v>11319</v>
      </c>
    </row>
    <row r="100" spans="1:16">
      <c r="A100" s="5">
        <v>1397</v>
      </c>
      <c r="B100" s="5">
        <v>4</v>
      </c>
      <c r="C100" s="5" t="s">
        <v>343</v>
      </c>
      <c r="D100" s="5" t="s">
        <v>344</v>
      </c>
      <c r="E100" s="5">
        <v>397570</v>
      </c>
      <c r="F100" s="5">
        <v>230180</v>
      </c>
      <c r="G100" s="5">
        <v>3673</v>
      </c>
      <c r="H100" s="5">
        <v>0</v>
      </c>
      <c r="I100" s="5">
        <v>161936</v>
      </c>
      <c r="J100" s="5">
        <v>1780</v>
      </c>
      <c r="K100" s="5">
        <v>490906</v>
      </c>
      <c r="L100" s="5">
        <v>251413</v>
      </c>
      <c r="M100" s="5">
        <v>5683</v>
      </c>
      <c r="N100" s="5">
        <v>26288</v>
      </c>
      <c r="O100" s="5">
        <v>204903</v>
      </c>
      <c r="P100" s="5">
        <v>2620</v>
      </c>
    </row>
    <row r="101" spans="1:16">
      <c r="A101" s="5">
        <v>1397</v>
      </c>
      <c r="B101" s="5">
        <v>4</v>
      </c>
      <c r="C101" s="5" t="s">
        <v>345</v>
      </c>
      <c r="D101" s="5" t="s">
        <v>346</v>
      </c>
      <c r="E101" s="5">
        <v>983295</v>
      </c>
      <c r="F101" s="5">
        <v>325846</v>
      </c>
      <c r="G101" s="5">
        <v>10550</v>
      </c>
      <c r="H101" s="5">
        <v>0</v>
      </c>
      <c r="I101" s="5">
        <v>642988</v>
      </c>
      <c r="J101" s="5">
        <v>3911</v>
      </c>
      <c r="K101" s="5">
        <v>2460386</v>
      </c>
      <c r="L101" s="5">
        <v>1814895</v>
      </c>
      <c r="M101" s="5">
        <v>38767</v>
      </c>
      <c r="N101" s="5">
        <v>0</v>
      </c>
      <c r="O101" s="5">
        <v>598024</v>
      </c>
      <c r="P101" s="5">
        <v>8699</v>
      </c>
    </row>
    <row r="102" spans="1:16">
      <c r="A102" s="5">
        <v>1397</v>
      </c>
      <c r="B102" s="5">
        <v>3</v>
      </c>
      <c r="C102" s="5" t="s">
        <v>347</v>
      </c>
      <c r="D102" s="5" t="s">
        <v>348</v>
      </c>
      <c r="E102" s="5">
        <v>21144514</v>
      </c>
      <c r="F102" s="5">
        <v>6809075</v>
      </c>
      <c r="G102" s="5">
        <v>285830</v>
      </c>
      <c r="H102" s="5">
        <v>18232</v>
      </c>
      <c r="I102" s="5">
        <v>13964226</v>
      </c>
      <c r="J102" s="5">
        <v>67151</v>
      </c>
      <c r="K102" s="5">
        <v>32851563</v>
      </c>
      <c r="L102" s="5">
        <v>6691736</v>
      </c>
      <c r="M102" s="5">
        <v>279623</v>
      </c>
      <c r="N102" s="5">
        <v>19076</v>
      </c>
      <c r="O102" s="5">
        <v>25751016</v>
      </c>
      <c r="P102" s="5">
        <v>110113</v>
      </c>
    </row>
    <row r="103" spans="1:16">
      <c r="A103" s="5">
        <v>1397</v>
      </c>
      <c r="B103" s="5">
        <v>4</v>
      </c>
      <c r="C103" s="5" t="s">
        <v>349</v>
      </c>
      <c r="D103" s="5" t="s">
        <v>348</v>
      </c>
      <c r="E103" s="5">
        <v>21144514</v>
      </c>
      <c r="F103" s="5">
        <v>6809075</v>
      </c>
      <c r="G103" s="5">
        <v>285830</v>
      </c>
      <c r="H103" s="5">
        <v>18232</v>
      </c>
      <c r="I103" s="5">
        <v>13964226</v>
      </c>
      <c r="J103" s="5">
        <v>67151</v>
      </c>
      <c r="K103" s="5">
        <v>32851563</v>
      </c>
      <c r="L103" s="5">
        <v>6691736</v>
      </c>
      <c r="M103" s="5">
        <v>279623</v>
      </c>
      <c r="N103" s="5">
        <v>19076</v>
      </c>
      <c r="O103" s="5">
        <v>25751016</v>
      </c>
      <c r="P103" s="5">
        <v>110113</v>
      </c>
    </row>
    <row r="104" spans="1:16">
      <c r="A104" s="5">
        <v>1397</v>
      </c>
      <c r="B104" s="5">
        <v>2</v>
      </c>
      <c r="C104" s="5" t="s">
        <v>350</v>
      </c>
      <c r="D104" s="5" t="s">
        <v>351</v>
      </c>
      <c r="E104" s="5">
        <v>13165171</v>
      </c>
      <c r="F104" s="5">
        <v>5274007</v>
      </c>
      <c r="G104" s="5">
        <v>787407</v>
      </c>
      <c r="H104" s="5">
        <v>62229</v>
      </c>
      <c r="I104" s="5">
        <v>6763010</v>
      </c>
      <c r="J104" s="5">
        <v>278518</v>
      </c>
      <c r="K104" s="5">
        <v>19448866</v>
      </c>
      <c r="L104" s="5">
        <v>9936983</v>
      </c>
      <c r="M104" s="5">
        <v>594877</v>
      </c>
      <c r="N104" s="5">
        <v>76798</v>
      </c>
      <c r="O104" s="5">
        <v>8413960</v>
      </c>
      <c r="P104" s="5">
        <v>426247</v>
      </c>
    </row>
    <row r="105" spans="1:16">
      <c r="A105" s="5">
        <v>1397</v>
      </c>
      <c r="B105" s="5">
        <v>3</v>
      </c>
      <c r="C105" s="5" t="s">
        <v>352</v>
      </c>
      <c r="D105" s="5" t="s">
        <v>353</v>
      </c>
      <c r="E105" s="5">
        <v>452791</v>
      </c>
      <c r="F105" s="5">
        <v>197573</v>
      </c>
      <c r="G105" s="5">
        <v>3750</v>
      </c>
      <c r="H105" s="5">
        <v>675</v>
      </c>
      <c r="I105" s="5">
        <v>250068</v>
      </c>
      <c r="J105" s="5">
        <v>725</v>
      </c>
      <c r="K105" s="5">
        <v>660174</v>
      </c>
      <c r="L105" s="5">
        <v>289301</v>
      </c>
      <c r="M105" s="5">
        <v>5896</v>
      </c>
      <c r="N105" s="5">
        <v>675</v>
      </c>
      <c r="O105" s="5">
        <v>348607</v>
      </c>
      <c r="P105" s="5">
        <v>15695</v>
      </c>
    </row>
    <row r="106" spans="1:16">
      <c r="A106" s="5">
        <v>1397</v>
      </c>
      <c r="B106" s="5">
        <v>4</v>
      </c>
      <c r="C106" s="5" t="s">
        <v>354</v>
      </c>
      <c r="D106" s="5" t="s">
        <v>353</v>
      </c>
      <c r="E106" s="5">
        <v>452791</v>
      </c>
      <c r="F106" s="5">
        <v>197573</v>
      </c>
      <c r="G106" s="5">
        <v>3750</v>
      </c>
      <c r="H106" s="5">
        <v>675</v>
      </c>
      <c r="I106" s="5">
        <v>250068</v>
      </c>
      <c r="J106" s="5">
        <v>725</v>
      </c>
      <c r="K106" s="5">
        <v>660174</v>
      </c>
      <c r="L106" s="5">
        <v>289301</v>
      </c>
      <c r="M106" s="5">
        <v>5896</v>
      </c>
      <c r="N106" s="5">
        <v>675</v>
      </c>
      <c r="O106" s="5">
        <v>348607</v>
      </c>
      <c r="P106" s="5">
        <v>15695</v>
      </c>
    </row>
    <row r="107" spans="1:16">
      <c r="A107" s="5">
        <v>1397</v>
      </c>
      <c r="B107" s="5">
        <v>3</v>
      </c>
      <c r="C107" s="5" t="s">
        <v>355</v>
      </c>
      <c r="D107" s="5" t="s">
        <v>356</v>
      </c>
      <c r="E107" s="5">
        <v>12712381</v>
      </c>
      <c r="F107" s="5">
        <v>5076435</v>
      </c>
      <c r="G107" s="5">
        <v>783657</v>
      </c>
      <c r="H107" s="5">
        <v>61554</v>
      </c>
      <c r="I107" s="5">
        <v>6512942</v>
      </c>
      <c r="J107" s="5">
        <v>277792</v>
      </c>
      <c r="K107" s="5">
        <v>18788692</v>
      </c>
      <c r="L107" s="5">
        <v>9647682</v>
      </c>
      <c r="M107" s="5">
        <v>588981</v>
      </c>
      <c r="N107" s="5">
        <v>76123</v>
      </c>
      <c r="O107" s="5">
        <v>8065353</v>
      </c>
      <c r="P107" s="5">
        <v>410552</v>
      </c>
    </row>
    <row r="108" spans="1:16">
      <c r="A108" s="5">
        <v>1397</v>
      </c>
      <c r="B108" s="5">
        <v>4</v>
      </c>
      <c r="C108" s="5" t="s">
        <v>357</v>
      </c>
      <c r="D108" s="5" t="s">
        <v>358</v>
      </c>
      <c r="E108" s="5">
        <v>344744</v>
      </c>
      <c r="F108" s="5">
        <v>84703</v>
      </c>
      <c r="G108" s="5">
        <v>2401</v>
      </c>
      <c r="H108" s="5">
        <v>9429</v>
      </c>
      <c r="I108" s="5">
        <v>104967</v>
      </c>
      <c r="J108" s="5">
        <v>143243</v>
      </c>
      <c r="K108" s="5">
        <v>603185</v>
      </c>
      <c r="L108" s="5">
        <v>143893</v>
      </c>
      <c r="M108" s="5">
        <v>3395</v>
      </c>
      <c r="N108" s="5">
        <v>22557</v>
      </c>
      <c r="O108" s="5">
        <v>226463</v>
      </c>
      <c r="P108" s="5">
        <v>206877</v>
      </c>
    </row>
    <row r="109" spans="1:16">
      <c r="A109" s="5">
        <v>1397</v>
      </c>
      <c r="B109" s="5">
        <v>4</v>
      </c>
      <c r="C109" s="5" t="s">
        <v>359</v>
      </c>
      <c r="D109" s="5" t="s">
        <v>360</v>
      </c>
      <c r="E109" s="5">
        <v>2420671</v>
      </c>
      <c r="F109" s="5">
        <v>1046182</v>
      </c>
      <c r="G109" s="5">
        <v>467376</v>
      </c>
      <c r="H109" s="5">
        <v>0</v>
      </c>
      <c r="I109" s="5">
        <v>902768</v>
      </c>
      <c r="J109" s="5">
        <v>4345</v>
      </c>
      <c r="K109" s="5">
        <v>3618817</v>
      </c>
      <c r="L109" s="5">
        <v>2167458</v>
      </c>
      <c r="M109" s="5">
        <v>456161</v>
      </c>
      <c r="N109" s="5">
        <v>0</v>
      </c>
      <c r="O109" s="5">
        <v>989761</v>
      </c>
      <c r="P109" s="5">
        <v>5437</v>
      </c>
    </row>
    <row r="110" spans="1:16">
      <c r="A110" s="5">
        <v>1397</v>
      </c>
      <c r="B110" s="5">
        <v>4</v>
      </c>
      <c r="C110" s="5" t="s">
        <v>361</v>
      </c>
      <c r="D110" s="5" t="s">
        <v>362</v>
      </c>
      <c r="E110" s="5">
        <v>92337</v>
      </c>
      <c r="F110" s="5">
        <v>51200</v>
      </c>
      <c r="G110" s="5">
        <v>4065</v>
      </c>
      <c r="H110" s="5">
        <v>0</v>
      </c>
      <c r="I110" s="5">
        <v>36658</v>
      </c>
      <c r="J110" s="5">
        <v>413</v>
      </c>
      <c r="K110" s="5">
        <v>123233</v>
      </c>
      <c r="L110" s="5">
        <v>74111</v>
      </c>
      <c r="M110" s="5">
        <v>5053</v>
      </c>
      <c r="N110" s="5">
        <v>0</v>
      </c>
      <c r="O110" s="5">
        <v>43502</v>
      </c>
      <c r="P110" s="5">
        <v>567</v>
      </c>
    </row>
    <row r="111" spans="1:16">
      <c r="A111" s="5">
        <v>1397</v>
      </c>
      <c r="B111" s="5">
        <v>4</v>
      </c>
      <c r="C111" s="5" t="s">
        <v>363</v>
      </c>
      <c r="D111" s="5" t="s">
        <v>364</v>
      </c>
      <c r="E111" s="5">
        <v>404475</v>
      </c>
      <c r="F111" s="5">
        <v>110960</v>
      </c>
      <c r="G111" s="5">
        <v>4538</v>
      </c>
      <c r="H111" s="5">
        <v>0</v>
      </c>
      <c r="I111" s="5">
        <v>274569</v>
      </c>
      <c r="J111" s="5">
        <v>14408</v>
      </c>
      <c r="K111" s="5">
        <v>517324</v>
      </c>
      <c r="L111" s="5">
        <v>162255</v>
      </c>
      <c r="M111" s="5">
        <v>5169</v>
      </c>
      <c r="N111" s="5">
        <v>0</v>
      </c>
      <c r="O111" s="5">
        <v>336503</v>
      </c>
      <c r="P111" s="5">
        <v>13398</v>
      </c>
    </row>
    <row r="112" spans="1:16">
      <c r="A112" s="5">
        <v>1397</v>
      </c>
      <c r="B112" s="5">
        <v>4</v>
      </c>
      <c r="C112" s="5" t="s">
        <v>365</v>
      </c>
      <c r="D112" s="5" t="s">
        <v>366</v>
      </c>
      <c r="E112" s="5">
        <v>2377363</v>
      </c>
      <c r="F112" s="5">
        <v>738179</v>
      </c>
      <c r="G112" s="5">
        <v>23548</v>
      </c>
      <c r="H112" s="5">
        <v>2906</v>
      </c>
      <c r="I112" s="5">
        <v>1567580</v>
      </c>
      <c r="J112" s="5">
        <v>45150</v>
      </c>
      <c r="K112" s="5">
        <v>3417312</v>
      </c>
      <c r="L112" s="5">
        <v>1466141</v>
      </c>
      <c r="M112" s="5">
        <v>9669</v>
      </c>
      <c r="N112" s="5">
        <v>2922</v>
      </c>
      <c r="O112" s="5">
        <v>1880505</v>
      </c>
      <c r="P112" s="5">
        <v>58077</v>
      </c>
    </row>
    <row r="113" spans="1:16">
      <c r="A113" s="5">
        <v>1397</v>
      </c>
      <c r="B113" s="5">
        <v>4</v>
      </c>
      <c r="C113" s="5" t="s">
        <v>367</v>
      </c>
      <c r="D113" s="5" t="s">
        <v>368</v>
      </c>
      <c r="E113" s="5">
        <v>4035717</v>
      </c>
      <c r="F113" s="5">
        <v>2323411</v>
      </c>
      <c r="G113" s="5">
        <v>250166</v>
      </c>
      <c r="H113" s="5">
        <v>4417</v>
      </c>
      <c r="I113" s="5">
        <v>1437391</v>
      </c>
      <c r="J113" s="5">
        <v>20333</v>
      </c>
      <c r="K113" s="5">
        <v>6610467</v>
      </c>
      <c r="L113" s="5">
        <v>4704626</v>
      </c>
      <c r="M113" s="5">
        <v>64594</v>
      </c>
      <c r="N113" s="5">
        <v>4556</v>
      </c>
      <c r="O113" s="5">
        <v>1819294</v>
      </c>
      <c r="P113" s="5">
        <v>17396</v>
      </c>
    </row>
    <row r="114" spans="1:16">
      <c r="A114" s="5">
        <v>1397</v>
      </c>
      <c r="B114" s="5">
        <v>4</v>
      </c>
      <c r="C114" s="5" t="s">
        <v>369</v>
      </c>
      <c r="D114" s="5" t="s">
        <v>370</v>
      </c>
      <c r="E114" s="5">
        <v>3037074</v>
      </c>
      <c r="F114" s="5">
        <v>721799</v>
      </c>
      <c r="G114" s="5">
        <v>31563</v>
      </c>
      <c r="H114" s="5">
        <v>44802</v>
      </c>
      <c r="I114" s="5">
        <v>2189009</v>
      </c>
      <c r="J114" s="5">
        <v>49901</v>
      </c>
      <c r="K114" s="5">
        <v>3898354</v>
      </c>
      <c r="L114" s="5">
        <v>929200</v>
      </c>
      <c r="M114" s="5">
        <v>44940</v>
      </c>
      <c r="N114" s="5">
        <v>46088</v>
      </c>
      <c r="O114" s="5">
        <v>2769325</v>
      </c>
      <c r="P114" s="5">
        <v>108801</v>
      </c>
    </row>
    <row r="115" spans="1:16">
      <c r="A115" s="5">
        <v>1397</v>
      </c>
      <c r="B115" s="5">
        <v>2</v>
      </c>
      <c r="C115" s="5" t="s">
        <v>371</v>
      </c>
      <c r="D115" s="5" t="s">
        <v>372</v>
      </c>
      <c r="E115" s="5">
        <v>9495166</v>
      </c>
      <c r="F115" s="5">
        <v>1824619</v>
      </c>
      <c r="G115" s="5">
        <v>255896</v>
      </c>
      <c r="H115" s="5">
        <v>181097</v>
      </c>
      <c r="I115" s="5">
        <v>7022730</v>
      </c>
      <c r="J115" s="5">
        <v>210824</v>
      </c>
      <c r="K115" s="5">
        <v>13881363</v>
      </c>
      <c r="L115" s="5">
        <v>3600889</v>
      </c>
      <c r="M115" s="5">
        <v>346269</v>
      </c>
      <c r="N115" s="5">
        <v>250411</v>
      </c>
      <c r="O115" s="5">
        <v>9425899</v>
      </c>
      <c r="P115" s="5">
        <v>257896</v>
      </c>
    </row>
    <row r="116" spans="1:16">
      <c r="A116" s="5">
        <v>1397</v>
      </c>
      <c r="B116" s="5">
        <v>3</v>
      </c>
      <c r="C116" s="5" t="s">
        <v>373</v>
      </c>
      <c r="D116" s="5" t="s">
        <v>374</v>
      </c>
      <c r="E116" s="5">
        <v>5444301</v>
      </c>
      <c r="F116" s="5">
        <v>1051119</v>
      </c>
      <c r="G116" s="5">
        <v>87714</v>
      </c>
      <c r="H116" s="5">
        <v>129745</v>
      </c>
      <c r="I116" s="5">
        <v>4168423</v>
      </c>
      <c r="J116" s="5">
        <v>7298</v>
      </c>
      <c r="K116" s="5">
        <v>6994297</v>
      </c>
      <c r="L116" s="5">
        <v>2173448</v>
      </c>
      <c r="M116" s="5">
        <v>93831</v>
      </c>
      <c r="N116" s="5">
        <v>237498</v>
      </c>
      <c r="O116" s="5">
        <v>4475639</v>
      </c>
      <c r="P116" s="5">
        <v>13881</v>
      </c>
    </row>
    <row r="117" spans="1:16">
      <c r="A117" s="5">
        <v>1397</v>
      </c>
      <c r="B117" s="5">
        <v>4</v>
      </c>
      <c r="C117" s="5" t="s">
        <v>375</v>
      </c>
      <c r="D117" s="5" t="s">
        <v>374</v>
      </c>
      <c r="E117" s="5">
        <v>5444301</v>
      </c>
      <c r="F117" s="5">
        <v>1051119</v>
      </c>
      <c r="G117" s="5">
        <v>87714</v>
      </c>
      <c r="H117" s="5">
        <v>129745</v>
      </c>
      <c r="I117" s="5">
        <v>4168423</v>
      </c>
      <c r="J117" s="5">
        <v>7298</v>
      </c>
      <c r="K117" s="5">
        <v>6994297</v>
      </c>
      <c r="L117" s="5">
        <v>2173448</v>
      </c>
      <c r="M117" s="5">
        <v>93831</v>
      </c>
      <c r="N117" s="5">
        <v>237498</v>
      </c>
      <c r="O117" s="5">
        <v>4475639</v>
      </c>
      <c r="P117" s="5">
        <v>13881</v>
      </c>
    </row>
    <row r="118" spans="1:16">
      <c r="A118" s="5">
        <v>1397</v>
      </c>
      <c r="B118" s="5">
        <v>3</v>
      </c>
      <c r="C118" s="5" t="s">
        <v>376</v>
      </c>
      <c r="D118" s="5" t="s">
        <v>377</v>
      </c>
      <c r="E118" s="5">
        <v>3052575</v>
      </c>
      <c r="F118" s="5">
        <v>683371</v>
      </c>
      <c r="G118" s="5">
        <v>157117</v>
      </c>
      <c r="H118" s="5">
        <v>51351</v>
      </c>
      <c r="I118" s="5">
        <v>1959259</v>
      </c>
      <c r="J118" s="5">
        <v>201477</v>
      </c>
      <c r="K118" s="5">
        <v>5241051</v>
      </c>
      <c r="L118" s="5">
        <v>1320545</v>
      </c>
      <c r="M118" s="5">
        <v>240733</v>
      </c>
      <c r="N118" s="5">
        <v>12913</v>
      </c>
      <c r="O118" s="5">
        <v>3430131</v>
      </c>
      <c r="P118" s="5">
        <v>236728</v>
      </c>
    </row>
    <row r="119" spans="1:16">
      <c r="A119" s="5">
        <v>1397</v>
      </c>
      <c r="B119" s="5">
        <v>4</v>
      </c>
      <c r="C119" s="5" t="s">
        <v>378</v>
      </c>
      <c r="D119" s="5" t="s">
        <v>377</v>
      </c>
      <c r="E119" s="5">
        <v>3052575</v>
      </c>
      <c r="F119" s="5">
        <v>683371</v>
      </c>
      <c r="G119" s="5">
        <v>157117</v>
      </c>
      <c r="H119" s="5">
        <v>51351</v>
      </c>
      <c r="I119" s="5">
        <v>1959259</v>
      </c>
      <c r="J119" s="5">
        <v>201477</v>
      </c>
      <c r="K119" s="5">
        <v>5241051</v>
      </c>
      <c r="L119" s="5">
        <v>1320545</v>
      </c>
      <c r="M119" s="5">
        <v>240733</v>
      </c>
      <c r="N119" s="5">
        <v>12913</v>
      </c>
      <c r="O119" s="5">
        <v>3430131</v>
      </c>
      <c r="P119" s="5">
        <v>236728</v>
      </c>
    </row>
    <row r="120" spans="1:16">
      <c r="A120" s="5">
        <v>1397</v>
      </c>
      <c r="B120" s="5">
        <v>3</v>
      </c>
      <c r="C120" s="5" t="s">
        <v>379</v>
      </c>
      <c r="D120" s="5" t="s">
        <v>380</v>
      </c>
      <c r="E120" s="5">
        <v>998291</v>
      </c>
      <c r="F120" s="5">
        <v>90129</v>
      </c>
      <c r="G120" s="5">
        <v>11065</v>
      </c>
      <c r="H120" s="5">
        <v>0</v>
      </c>
      <c r="I120" s="5">
        <v>895048</v>
      </c>
      <c r="J120" s="5">
        <v>2049</v>
      </c>
      <c r="K120" s="5">
        <v>1646016</v>
      </c>
      <c r="L120" s="5">
        <v>106896</v>
      </c>
      <c r="M120" s="5">
        <v>11705</v>
      </c>
      <c r="N120" s="5">
        <v>0</v>
      </c>
      <c r="O120" s="5">
        <v>1520129</v>
      </c>
      <c r="P120" s="5">
        <v>7286</v>
      </c>
    </row>
    <row r="121" spans="1:16">
      <c r="A121" s="5">
        <v>1397</v>
      </c>
      <c r="B121" s="5">
        <v>4</v>
      </c>
      <c r="C121" s="5" t="s">
        <v>381</v>
      </c>
      <c r="D121" s="5" t="s">
        <v>382</v>
      </c>
      <c r="E121" s="5">
        <v>415617</v>
      </c>
      <c r="F121" s="5">
        <v>62679</v>
      </c>
      <c r="G121" s="5">
        <v>11065</v>
      </c>
      <c r="H121" s="5">
        <v>0</v>
      </c>
      <c r="I121" s="5">
        <v>339824</v>
      </c>
      <c r="J121" s="5">
        <v>2049</v>
      </c>
      <c r="K121" s="5">
        <v>775657</v>
      </c>
      <c r="L121" s="5">
        <v>74354</v>
      </c>
      <c r="M121" s="5">
        <v>11705</v>
      </c>
      <c r="N121" s="5">
        <v>0</v>
      </c>
      <c r="O121" s="5">
        <v>682313</v>
      </c>
      <c r="P121" s="5">
        <v>7286</v>
      </c>
    </row>
    <row r="122" spans="1:16">
      <c r="A122" s="5">
        <v>1397</v>
      </c>
      <c r="B122" s="5">
        <v>4</v>
      </c>
      <c r="C122" s="5" t="s">
        <v>383</v>
      </c>
      <c r="D122" s="5" t="s">
        <v>384</v>
      </c>
      <c r="E122" s="5">
        <v>582673</v>
      </c>
      <c r="F122" s="5">
        <v>27449</v>
      </c>
      <c r="G122" s="5">
        <v>0</v>
      </c>
      <c r="H122" s="5">
        <v>0</v>
      </c>
      <c r="I122" s="5">
        <v>555224</v>
      </c>
      <c r="J122" s="5">
        <v>0</v>
      </c>
      <c r="K122" s="5">
        <v>870358</v>
      </c>
      <c r="L122" s="5">
        <v>32542</v>
      </c>
      <c r="M122" s="5">
        <v>0</v>
      </c>
      <c r="N122" s="5">
        <v>0</v>
      </c>
      <c r="O122" s="5">
        <v>837817</v>
      </c>
      <c r="P122" s="5">
        <v>0</v>
      </c>
    </row>
    <row r="123" spans="1:16">
      <c r="A123" s="5">
        <v>1397</v>
      </c>
      <c r="B123" s="5">
        <v>2</v>
      </c>
      <c r="C123" s="5" t="s">
        <v>385</v>
      </c>
      <c r="D123" s="5" t="s">
        <v>386</v>
      </c>
      <c r="E123" s="5">
        <v>12487168</v>
      </c>
      <c r="F123" s="5">
        <v>3181159</v>
      </c>
      <c r="G123" s="5">
        <v>294094</v>
      </c>
      <c r="H123" s="5">
        <v>595628</v>
      </c>
      <c r="I123" s="5">
        <v>8169234</v>
      </c>
      <c r="J123" s="5">
        <v>247053</v>
      </c>
      <c r="K123" s="5">
        <v>16256766</v>
      </c>
      <c r="L123" s="5">
        <v>3887675</v>
      </c>
      <c r="M123" s="5">
        <v>605133</v>
      </c>
      <c r="N123" s="5">
        <v>1186393</v>
      </c>
      <c r="O123" s="5">
        <v>10317683</v>
      </c>
      <c r="P123" s="5">
        <v>259881</v>
      </c>
    </row>
    <row r="124" spans="1:16">
      <c r="A124" s="5">
        <v>1397</v>
      </c>
      <c r="B124" s="5">
        <v>3</v>
      </c>
      <c r="C124" s="5" t="s">
        <v>387</v>
      </c>
      <c r="D124" s="5" t="s">
        <v>388</v>
      </c>
      <c r="E124" s="5">
        <v>5515543</v>
      </c>
      <c r="F124" s="5">
        <v>1360691</v>
      </c>
      <c r="G124" s="5">
        <v>161321</v>
      </c>
      <c r="H124" s="5">
        <v>244951</v>
      </c>
      <c r="I124" s="5">
        <v>3655596</v>
      </c>
      <c r="J124" s="5">
        <v>92983</v>
      </c>
      <c r="K124" s="5">
        <v>8000300</v>
      </c>
      <c r="L124" s="5">
        <v>1724405</v>
      </c>
      <c r="M124" s="5">
        <v>501184</v>
      </c>
      <c r="N124" s="5">
        <v>721996</v>
      </c>
      <c r="O124" s="5">
        <v>4949688</v>
      </c>
      <c r="P124" s="5">
        <v>103027</v>
      </c>
    </row>
    <row r="125" spans="1:16">
      <c r="A125" s="5">
        <v>1397</v>
      </c>
      <c r="B125" s="5">
        <v>4</v>
      </c>
      <c r="C125" s="5" t="s">
        <v>389</v>
      </c>
      <c r="D125" s="5" t="s">
        <v>390</v>
      </c>
      <c r="E125" s="5">
        <v>4695791</v>
      </c>
      <c r="F125" s="5">
        <v>1111947</v>
      </c>
      <c r="G125" s="5">
        <v>127597</v>
      </c>
      <c r="H125" s="5">
        <v>175309</v>
      </c>
      <c r="I125" s="5">
        <v>3226989</v>
      </c>
      <c r="J125" s="5">
        <v>53949</v>
      </c>
      <c r="K125" s="5">
        <v>7118619</v>
      </c>
      <c r="L125" s="5">
        <v>1486723</v>
      </c>
      <c r="M125" s="5">
        <v>422463</v>
      </c>
      <c r="N125" s="5">
        <v>690418</v>
      </c>
      <c r="O125" s="5">
        <v>4457760</v>
      </c>
      <c r="P125" s="5">
        <v>61254</v>
      </c>
    </row>
    <row r="126" spans="1:16">
      <c r="A126" s="5">
        <v>1397</v>
      </c>
      <c r="B126" s="5">
        <v>4</v>
      </c>
      <c r="C126" s="5" t="s">
        <v>391</v>
      </c>
      <c r="D126" s="5" t="s">
        <v>392</v>
      </c>
      <c r="E126" s="5">
        <v>806808</v>
      </c>
      <c r="F126" s="5">
        <v>248744</v>
      </c>
      <c r="G126" s="5">
        <v>22990</v>
      </c>
      <c r="H126" s="5">
        <v>69609</v>
      </c>
      <c r="I126" s="5">
        <v>426431</v>
      </c>
      <c r="J126" s="5">
        <v>39034</v>
      </c>
      <c r="K126" s="5">
        <v>865544</v>
      </c>
      <c r="L126" s="5">
        <v>237682</v>
      </c>
      <c r="M126" s="5">
        <v>65196</v>
      </c>
      <c r="N126" s="5">
        <v>31567</v>
      </c>
      <c r="O126" s="5">
        <v>489328</v>
      </c>
      <c r="P126" s="5">
        <v>41772</v>
      </c>
    </row>
    <row r="127" spans="1:16">
      <c r="A127" s="5">
        <v>1397</v>
      </c>
      <c r="B127" s="5">
        <v>4</v>
      </c>
      <c r="C127" s="5" t="s">
        <v>393</v>
      </c>
      <c r="D127" s="5" t="s">
        <v>394</v>
      </c>
      <c r="E127" s="5">
        <v>12944</v>
      </c>
      <c r="F127" s="5">
        <v>0</v>
      </c>
      <c r="G127" s="5">
        <v>10735</v>
      </c>
      <c r="H127" s="5">
        <v>33</v>
      </c>
      <c r="I127" s="5">
        <v>2176</v>
      </c>
      <c r="J127" s="5">
        <v>0</v>
      </c>
      <c r="K127" s="5">
        <v>16136</v>
      </c>
      <c r="L127" s="5">
        <v>0</v>
      </c>
      <c r="M127" s="5">
        <v>13525</v>
      </c>
      <c r="N127" s="5">
        <v>11</v>
      </c>
      <c r="O127" s="5">
        <v>2600</v>
      </c>
      <c r="P127" s="5">
        <v>0</v>
      </c>
    </row>
    <row r="128" spans="1:16">
      <c r="A128" s="5">
        <v>1397</v>
      </c>
      <c r="B128" s="5">
        <v>3</v>
      </c>
      <c r="C128" s="5" t="s">
        <v>395</v>
      </c>
      <c r="D128" s="5" t="s">
        <v>396</v>
      </c>
      <c r="E128" s="5">
        <v>6971625</v>
      </c>
      <c r="F128" s="5">
        <v>1820468</v>
      </c>
      <c r="G128" s="5">
        <v>132773</v>
      </c>
      <c r="H128" s="5">
        <v>350677</v>
      </c>
      <c r="I128" s="5">
        <v>4513637</v>
      </c>
      <c r="J128" s="5">
        <v>154070</v>
      </c>
      <c r="K128" s="5">
        <v>8256466</v>
      </c>
      <c r="L128" s="5">
        <v>2163270</v>
      </c>
      <c r="M128" s="5">
        <v>103948</v>
      </c>
      <c r="N128" s="5">
        <v>464398</v>
      </c>
      <c r="O128" s="5">
        <v>5367995</v>
      </c>
      <c r="P128" s="5">
        <v>156854</v>
      </c>
    </row>
    <row r="129" spans="1:16">
      <c r="A129" s="5">
        <v>1397</v>
      </c>
      <c r="B129" s="5">
        <v>4</v>
      </c>
      <c r="C129" s="5" t="s">
        <v>397</v>
      </c>
      <c r="D129" s="5" t="s">
        <v>398</v>
      </c>
      <c r="E129" s="5">
        <v>1076070</v>
      </c>
      <c r="F129" s="5">
        <v>140548</v>
      </c>
      <c r="G129" s="5">
        <v>800</v>
      </c>
      <c r="H129" s="5">
        <v>162553</v>
      </c>
      <c r="I129" s="5">
        <v>734665</v>
      </c>
      <c r="J129" s="5">
        <v>37505</v>
      </c>
      <c r="K129" s="5">
        <v>1146701</v>
      </c>
      <c r="L129" s="5">
        <v>156527</v>
      </c>
      <c r="M129" s="5">
        <v>8538</v>
      </c>
      <c r="N129" s="5">
        <v>144841</v>
      </c>
      <c r="O129" s="5">
        <v>781298</v>
      </c>
      <c r="P129" s="5">
        <v>55496</v>
      </c>
    </row>
    <row r="130" spans="1:16">
      <c r="A130" s="5">
        <v>1397</v>
      </c>
      <c r="B130" s="5">
        <v>4</v>
      </c>
      <c r="C130" s="5" t="s">
        <v>399</v>
      </c>
      <c r="D130" s="5" t="s">
        <v>400</v>
      </c>
      <c r="E130" s="5">
        <v>1343328</v>
      </c>
      <c r="F130" s="5">
        <v>32803</v>
      </c>
      <c r="G130" s="5">
        <v>1675</v>
      </c>
      <c r="H130" s="5">
        <v>102534</v>
      </c>
      <c r="I130" s="5">
        <v>1189786</v>
      </c>
      <c r="J130" s="5">
        <v>16529</v>
      </c>
      <c r="K130" s="5">
        <v>1754380</v>
      </c>
      <c r="L130" s="5">
        <v>50140</v>
      </c>
      <c r="M130" s="5">
        <v>3402</v>
      </c>
      <c r="N130" s="5">
        <v>223631</v>
      </c>
      <c r="O130" s="5">
        <v>1456107</v>
      </c>
      <c r="P130" s="5">
        <v>21100</v>
      </c>
    </row>
    <row r="131" spans="1:16">
      <c r="A131" s="5">
        <v>1397</v>
      </c>
      <c r="B131" s="5">
        <v>4</v>
      </c>
      <c r="C131" s="5" t="s">
        <v>401</v>
      </c>
      <c r="D131" s="5" t="s">
        <v>402</v>
      </c>
      <c r="E131" s="5">
        <v>244804</v>
      </c>
      <c r="F131" s="5">
        <v>101733</v>
      </c>
      <c r="G131" s="5">
        <v>2223</v>
      </c>
      <c r="H131" s="5">
        <v>8150</v>
      </c>
      <c r="I131" s="5">
        <v>122357</v>
      </c>
      <c r="J131" s="5">
        <v>10341</v>
      </c>
      <c r="K131" s="5">
        <v>311917</v>
      </c>
      <c r="L131" s="5">
        <v>178333</v>
      </c>
      <c r="M131" s="5">
        <v>1808</v>
      </c>
      <c r="N131" s="5">
        <v>4298</v>
      </c>
      <c r="O131" s="5">
        <v>126656</v>
      </c>
      <c r="P131" s="5">
        <v>821</v>
      </c>
    </row>
    <row r="132" spans="1:16">
      <c r="A132" s="5">
        <v>1397</v>
      </c>
      <c r="B132" s="5">
        <v>4</v>
      </c>
      <c r="C132" s="5" t="s">
        <v>403</v>
      </c>
      <c r="D132" s="5" t="s">
        <v>404</v>
      </c>
      <c r="E132" s="5">
        <v>4307423</v>
      </c>
      <c r="F132" s="5">
        <v>1545384</v>
      </c>
      <c r="G132" s="5">
        <v>128075</v>
      </c>
      <c r="H132" s="5">
        <v>77440</v>
      </c>
      <c r="I132" s="5">
        <v>2466830</v>
      </c>
      <c r="J132" s="5">
        <v>89695</v>
      </c>
      <c r="K132" s="5">
        <v>5043467</v>
      </c>
      <c r="L132" s="5">
        <v>1778270</v>
      </c>
      <c r="M132" s="5">
        <v>90200</v>
      </c>
      <c r="N132" s="5">
        <v>91627</v>
      </c>
      <c r="O132" s="5">
        <v>3003933</v>
      </c>
      <c r="P132" s="5">
        <v>79437</v>
      </c>
    </row>
    <row r="133" spans="1:16">
      <c r="A133" s="5">
        <v>1397</v>
      </c>
      <c r="B133" s="5">
        <v>2</v>
      </c>
      <c r="C133" s="5" t="s">
        <v>405</v>
      </c>
      <c r="D133" s="5" t="s">
        <v>406</v>
      </c>
      <c r="E133" s="5">
        <v>3463313</v>
      </c>
      <c r="F133" s="5">
        <v>923749</v>
      </c>
      <c r="G133" s="5">
        <v>782062</v>
      </c>
      <c r="H133" s="5">
        <v>38241</v>
      </c>
      <c r="I133" s="5">
        <v>1669056</v>
      </c>
      <c r="J133" s="5">
        <v>50205</v>
      </c>
      <c r="K133" s="5">
        <v>3381371</v>
      </c>
      <c r="L133" s="5">
        <v>925045</v>
      </c>
      <c r="M133" s="5">
        <v>767154</v>
      </c>
      <c r="N133" s="5">
        <v>42007</v>
      </c>
      <c r="O133" s="5">
        <v>1572084</v>
      </c>
      <c r="P133" s="5">
        <v>75081</v>
      </c>
    </row>
    <row r="134" spans="1:16">
      <c r="A134" s="5">
        <v>1397</v>
      </c>
      <c r="B134" s="5">
        <v>3</v>
      </c>
      <c r="C134" s="5" t="s">
        <v>407</v>
      </c>
      <c r="D134" s="5" t="s">
        <v>408</v>
      </c>
      <c r="E134" s="5">
        <v>418468</v>
      </c>
      <c r="F134" s="5">
        <v>117059</v>
      </c>
      <c r="G134" s="5">
        <v>16096</v>
      </c>
      <c r="H134" s="5">
        <v>0</v>
      </c>
      <c r="I134" s="5">
        <v>241654</v>
      </c>
      <c r="J134" s="5">
        <v>43658</v>
      </c>
      <c r="K134" s="5">
        <v>412704</v>
      </c>
      <c r="L134" s="5">
        <v>84231</v>
      </c>
      <c r="M134" s="5">
        <v>34790</v>
      </c>
      <c r="N134" s="5">
        <v>0</v>
      </c>
      <c r="O134" s="5">
        <v>252549</v>
      </c>
      <c r="P134" s="5">
        <v>41133</v>
      </c>
    </row>
    <row r="135" spans="1:16">
      <c r="A135" s="5">
        <v>1397</v>
      </c>
      <c r="B135" s="5">
        <v>4</v>
      </c>
      <c r="C135" s="5" t="s">
        <v>409</v>
      </c>
      <c r="D135" s="5" t="s">
        <v>408</v>
      </c>
      <c r="E135" s="5">
        <v>418468</v>
      </c>
      <c r="F135" s="5">
        <v>117059</v>
      </c>
      <c r="G135" s="5">
        <v>16096</v>
      </c>
      <c r="H135" s="5">
        <v>0</v>
      </c>
      <c r="I135" s="5">
        <v>241654</v>
      </c>
      <c r="J135" s="5">
        <v>43658</v>
      </c>
      <c r="K135" s="5">
        <v>412704</v>
      </c>
      <c r="L135" s="5">
        <v>84231</v>
      </c>
      <c r="M135" s="5">
        <v>34790</v>
      </c>
      <c r="N135" s="5">
        <v>0</v>
      </c>
      <c r="O135" s="5">
        <v>252549</v>
      </c>
      <c r="P135" s="5">
        <v>41133</v>
      </c>
    </row>
    <row r="136" spans="1:16">
      <c r="A136" s="5">
        <v>1397</v>
      </c>
      <c r="B136" s="5">
        <v>3</v>
      </c>
      <c r="C136" s="5" t="s">
        <v>410</v>
      </c>
      <c r="D136" s="5" t="s">
        <v>411</v>
      </c>
      <c r="E136" s="5">
        <v>410766</v>
      </c>
      <c r="F136" s="5">
        <v>26592</v>
      </c>
      <c r="G136" s="5">
        <v>29135</v>
      </c>
      <c r="H136" s="5">
        <v>37000</v>
      </c>
      <c r="I136" s="5">
        <v>317801</v>
      </c>
      <c r="J136" s="5">
        <v>238</v>
      </c>
      <c r="K136" s="5">
        <v>296618</v>
      </c>
      <c r="L136" s="5">
        <v>11040</v>
      </c>
      <c r="M136" s="5">
        <v>23148</v>
      </c>
      <c r="N136" s="5">
        <v>40760</v>
      </c>
      <c r="O136" s="5">
        <v>221406</v>
      </c>
      <c r="P136" s="5">
        <v>264</v>
      </c>
    </row>
    <row r="137" spans="1:16">
      <c r="A137" s="5">
        <v>1397</v>
      </c>
      <c r="B137" s="5">
        <v>4</v>
      </c>
      <c r="C137" s="5" t="s">
        <v>412</v>
      </c>
      <c r="D137" s="5" t="s">
        <v>411</v>
      </c>
      <c r="E137" s="5">
        <v>410766</v>
      </c>
      <c r="F137" s="5">
        <v>26592</v>
      </c>
      <c r="G137" s="5">
        <v>29135</v>
      </c>
      <c r="H137" s="5">
        <v>37000</v>
      </c>
      <c r="I137" s="5">
        <v>317801</v>
      </c>
      <c r="J137" s="5">
        <v>238</v>
      </c>
      <c r="K137" s="5">
        <v>296618</v>
      </c>
      <c r="L137" s="5">
        <v>11040</v>
      </c>
      <c r="M137" s="5">
        <v>23148</v>
      </c>
      <c r="N137" s="5">
        <v>40760</v>
      </c>
      <c r="O137" s="5">
        <v>221406</v>
      </c>
      <c r="P137" s="5">
        <v>264</v>
      </c>
    </row>
    <row r="138" spans="1:16">
      <c r="A138" s="5">
        <v>1397</v>
      </c>
      <c r="B138" s="5">
        <v>3</v>
      </c>
      <c r="C138" s="5" t="s">
        <v>413</v>
      </c>
      <c r="D138" s="5" t="s">
        <v>414</v>
      </c>
      <c r="E138" s="5">
        <v>814529</v>
      </c>
      <c r="F138" s="5">
        <v>276069</v>
      </c>
      <c r="G138" s="5">
        <v>37797</v>
      </c>
      <c r="H138" s="5">
        <v>500</v>
      </c>
      <c r="I138" s="5">
        <v>496409</v>
      </c>
      <c r="J138" s="5">
        <v>3755</v>
      </c>
      <c r="K138" s="5">
        <v>604702</v>
      </c>
      <c r="L138" s="5">
        <v>239399</v>
      </c>
      <c r="M138" s="5">
        <v>22688</v>
      </c>
      <c r="N138" s="5">
        <v>200</v>
      </c>
      <c r="O138" s="5">
        <v>332863</v>
      </c>
      <c r="P138" s="5">
        <v>9553</v>
      </c>
    </row>
    <row r="139" spans="1:16">
      <c r="A139" s="5">
        <v>1397</v>
      </c>
      <c r="B139" s="5">
        <v>4</v>
      </c>
      <c r="C139" s="5" t="s">
        <v>415</v>
      </c>
      <c r="D139" s="5" t="s">
        <v>414</v>
      </c>
      <c r="E139" s="5">
        <v>814529</v>
      </c>
      <c r="F139" s="5">
        <v>276069</v>
      </c>
      <c r="G139" s="5">
        <v>37797</v>
      </c>
      <c r="H139" s="5">
        <v>500</v>
      </c>
      <c r="I139" s="5">
        <v>496409</v>
      </c>
      <c r="J139" s="5">
        <v>3755</v>
      </c>
      <c r="K139" s="5">
        <v>604702</v>
      </c>
      <c r="L139" s="5">
        <v>239399</v>
      </c>
      <c r="M139" s="5">
        <v>22688</v>
      </c>
      <c r="N139" s="5">
        <v>200</v>
      </c>
      <c r="O139" s="5">
        <v>332863</v>
      </c>
      <c r="P139" s="5">
        <v>9553</v>
      </c>
    </row>
    <row r="140" spans="1:16">
      <c r="A140" s="5">
        <v>1397</v>
      </c>
      <c r="B140" s="5">
        <v>3</v>
      </c>
      <c r="C140" s="5" t="s">
        <v>416</v>
      </c>
      <c r="D140" s="5" t="s">
        <v>417</v>
      </c>
      <c r="E140" s="5">
        <v>221468</v>
      </c>
      <c r="F140" s="5">
        <v>77664</v>
      </c>
      <c r="G140" s="5">
        <v>6406</v>
      </c>
      <c r="H140" s="5">
        <v>0</v>
      </c>
      <c r="I140" s="5">
        <v>135421</v>
      </c>
      <c r="J140" s="5">
        <v>1978</v>
      </c>
      <c r="K140" s="5">
        <v>308670</v>
      </c>
      <c r="L140" s="5">
        <v>140508</v>
      </c>
      <c r="M140" s="5">
        <v>8823</v>
      </c>
      <c r="N140" s="5">
        <v>0</v>
      </c>
      <c r="O140" s="5">
        <v>147072</v>
      </c>
      <c r="P140" s="5">
        <v>12267</v>
      </c>
    </row>
    <row r="141" spans="1:16">
      <c r="A141" s="5">
        <v>1397</v>
      </c>
      <c r="B141" s="5">
        <v>4</v>
      </c>
      <c r="C141" s="5" t="s">
        <v>418</v>
      </c>
      <c r="D141" s="5" t="s">
        <v>417</v>
      </c>
      <c r="E141" s="5">
        <v>221468</v>
      </c>
      <c r="F141" s="5">
        <v>77664</v>
      </c>
      <c r="G141" s="5">
        <v>6406</v>
      </c>
      <c r="H141" s="5">
        <v>0</v>
      </c>
      <c r="I141" s="5">
        <v>135421</v>
      </c>
      <c r="J141" s="5">
        <v>1978</v>
      </c>
      <c r="K141" s="5">
        <v>308670</v>
      </c>
      <c r="L141" s="5">
        <v>140508</v>
      </c>
      <c r="M141" s="5">
        <v>8823</v>
      </c>
      <c r="N141" s="5">
        <v>0</v>
      </c>
      <c r="O141" s="5">
        <v>147072</v>
      </c>
      <c r="P141" s="5">
        <v>12267</v>
      </c>
    </row>
    <row r="142" spans="1:16">
      <c r="A142" s="5">
        <v>1397</v>
      </c>
      <c r="B142" s="5">
        <v>3</v>
      </c>
      <c r="C142" s="5" t="s">
        <v>419</v>
      </c>
      <c r="D142" s="5" t="s">
        <v>420</v>
      </c>
      <c r="E142" s="5">
        <v>1122512</v>
      </c>
      <c r="F142" s="5">
        <v>224408</v>
      </c>
      <c r="G142" s="5">
        <v>631287</v>
      </c>
      <c r="H142" s="5">
        <v>200</v>
      </c>
      <c r="I142" s="5">
        <v>266042</v>
      </c>
      <c r="J142" s="5">
        <v>576</v>
      </c>
      <c r="K142" s="5">
        <v>1259366</v>
      </c>
      <c r="L142" s="5">
        <v>255949</v>
      </c>
      <c r="M142" s="5">
        <v>635747</v>
      </c>
      <c r="N142" s="5">
        <v>250</v>
      </c>
      <c r="O142" s="5">
        <v>355555</v>
      </c>
      <c r="P142" s="5">
        <v>11865</v>
      </c>
    </row>
    <row r="143" spans="1:16">
      <c r="A143" s="5">
        <v>1397</v>
      </c>
      <c r="B143" s="5">
        <v>4</v>
      </c>
      <c r="C143" s="5" t="s">
        <v>421</v>
      </c>
      <c r="D143" s="5" t="s">
        <v>422</v>
      </c>
      <c r="E143" s="5">
        <v>1122512</v>
      </c>
      <c r="F143" s="5">
        <v>224408</v>
      </c>
      <c r="G143" s="5">
        <v>631287</v>
      </c>
      <c r="H143" s="5">
        <v>200</v>
      </c>
      <c r="I143" s="5">
        <v>266042</v>
      </c>
      <c r="J143" s="5">
        <v>576</v>
      </c>
      <c r="K143" s="5">
        <v>1259366</v>
      </c>
      <c r="L143" s="5">
        <v>255949</v>
      </c>
      <c r="M143" s="5">
        <v>635747</v>
      </c>
      <c r="N143" s="5">
        <v>250</v>
      </c>
      <c r="O143" s="5">
        <v>355555</v>
      </c>
      <c r="P143" s="5">
        <v>11865</v>
      </c>
    </row>
    <row r="144" spans="1:16">
      <c r="A144" s="5">
        <v>1397</v>
      </c>
      <c r="B144" s="5">
        <v>0</v>
      </c>
      <c r="C144" s="5" t="s">
        <v>423</v>
      </c>
      <c r="D144" s="5" t="s">
        <v>424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</row>
    <row r="145" spans="1:16">
      <c r="A145" s="5">
        <v>1397</v>
      </c>
      <c r="B145" s="5">
        <v>3</v>
      </c>
      <c r="C145" s="5" t="s">
        <v>425</v>
      </c>
      <c r="D145" s="5" t="s">
        <v>426</v>
      </c>
      <c r="E145" s="5">
        <v>118981</v>
      </c>
      <c r="F145" s="5">
        <v>56607</v>
      </c>
      <c r="G145" s="5">
        <v>61125</v>
      </c>
      <c r="H145" s="5">
        <v>0</v>
      </c>
      <c r="I145" s="5">
        <v>1250</v>
      </c>
      <c r="J145" s="5">
        <v>0</v>
      </c>
      <c r="K145" s="5">
        <v>79508</v>
      </c>
      <c r="L145" s="5">
        <v>34253</v>
      </c>
      <c r="M145" s="5">
        <v>41959</v>
      </c>
      <c r="N145" s="5">
        <v>0</v>
      </c>
      <c r="O145" s="5">
        <v>3297</v>
      </c>
      <c r="P145" s="5">
        <v>0</v>
      </c>
    </row>
    <row r="146" spans="1:16">
      <c r="A146" s="5">
        <v>1397</v>
      </c>
      <c r="B146" s="5">
        <v>4</v>
      </c>
      <c r="C146" s="5" t="s">
        <v>427</v>
      </c>
      <c r="D146" s="5" t="s">
        <v>426</v>
      </c>
      <c r="E146" s="5">
        <v>118981</v>
      </c>
      <c r="F146" s="5">
        <v>56607</v>
      </c>
      <c r="G146" s="5">
        <v>61125</v>
      </c>
      <c r="H146" s="5">
        <v>0</v>
      </c>
      <c r="I146" s="5">
        <v>1250</v>
      </c>
      <c r="J146" s="5">
        <v>0</v>
      </c>
      <c r="K146" s="5">
        <v>79508</v>
      </c>
      <c r="L146" s="5">
        <v>34253</v>
      </c>
      <c r="M146" s="5">
        <v>41959</v>
      </c>
      <c r="N146" s="5">
        <v>0</v>
      </c>
      <c r="O146" s="5">
        <v>3297</v>
      </c>
      <c r="P146" s="5">
        <v>0</v>
      </c>
    </row>
    <row r="147" spans="1:16">
      <c r="A147" s="5">
        <v>1397</v>
      </c>
      <c r="B147" s="5">
        <v>7</v>
      </c>
      <c r="C147" s="5" t="s">
        <v>428</v>
      </c>
      <c r="D147" s="5" t="s">
        <v>429</v>
      </c>
      <c r="E147" s="5">
        <v>356588</v>
      </c>
      <c r="F147" s="5">
        <v>145351</v>
      </c>
      <c r="G147" s="5">
        <v>216</v>
      </c>
      <c r="H147" s="5">
        <v>541</v>
      </c>
      <c r="I147" s="5">
        <v>210480</v>
      </c>
      <c r="J147" s="5">
        <v>0</v>
      </c>
      <c r="K147" s="5">
        <v>419804</v>
      </c>
      <c r="L147" s="5">
        <v>159665</v>
      </c>
      <c r="M147" s="5">
        <v>0</v>
      </c>
      <c r="N147" s="5">
        <v>797</v>
      </c>
      <c r="O147" s="5">
        <v>259342</v>
      </c>
      <c r="P147" s="5">
        <v>0</v>
      </c>
    </row>
    <row r="148" spans="1:16">
      <c r="A148" s="5">
        <v>1397</v>
      </c>
      <c r="B148" s="5">
        <v>9</v>
      </c>
      <c r="C148" s="5" t="s">
        <v>430</v>
      </c>
      <c r="D148" s="5" t="s">
        <v>429</v>
      </c>
      <c r="E148" s="5">
        <v>356588</v>
      </c>
      <c r="F148" s="5">
        <v>145351</v>
      </c>
      <c r="G148" s="5">
        <v>216</v>
      </c>
      <c r="H148" s="5">
        <v>541</v>
      </c>
      <c r="I148" s="5">
        <v>210480</v>
      </c>
      <c r="J148" s="5">
        <v>0</v>
      </c>
      <c r="K148" s="5">
        <v>419804</v>
      </c>
      <c r="L148" s="5">
        <v>159665</v>
      </c>
      <c r="M148" s="5">
        <v>0</v>
      </c>
      <c r="N148" s="5">
        <v>797</v>
      </c>
      <c r="O148" s="5">
        <v>259342</v>
      </c>
      <c r="P148" s="5">
        <v>0</v>
      </c>
    </row>
    <row r="149" spans="1:16">
      <c r="A149" s="5">
        <v>1397</v>
      </c>
      <c r="B149" s="5">
        <v>2</v>
      </c>
      <c r="C149" s="5" t="s">
        <v>431</v>
      </c>
      <c r="D149" s="5" t="s">
        <v>432</v>
      </c>
      <c r="E149" s="5">
        <v>8601577</v>
      </c>
      <c r="F149" s="5">
        <v>2947783</v>
      </c>
      <c r="G149" s="5">
        <v>834326</v>
      </c>
      <c r="H149" s="5">
        <v>9811</v>
      </c>
      <c r="I149" s="5">
        <v>4624718</v>
      </c>
      <c r="J149" s="5">
        <v>184939</v>
      </c>
      <c r="K149" s="5">
        <v>11932099</v>
      </c>
      <c r="L149" s="5">
        <v>5026701</v>
      </c>
      <c r="M149" s="5">
        <v>992465</v>
      </c>
      <c r="N149" s="5">
        <v>25463</v>
      </c>
      <c r="O149" s="5">
        <v>5640163</v>
      </c>
      <c r="P149" s="5">
        <v>247307</v>
      </c>
    </row>
    <row r="150" spans="1:16">
      <c r="A150" s="5">
        <v>1397</v>
      </c>
      <c r="B150" s="5">
        <v>3</v>
      </c>
      <c r="C150" s="5" t="s">
        <v>433</v>
      </c>
      <c r="D150" s="5" t="s">
        <v>434</v>
      </c>
      <c r="E150" s="5">
        <v>2183063</v>
      </c>
      <c r="F150" s="5">
        <v>388055</v>
      </c>
      <c r="G150" s="5">
        <v>392060</v>
      </c>
      <c r="H150" s="5">
        <v>810</v>
      </c>
      <c r="I150" s="5">
        <v>1282626</v>
      </c>
      <c r="J150" s="5">
        <v>119512</v>
      </c>
      <c r="K150" s="5">
        <v>2291529</v>
      </c>
      <c r="L150" s="5">
        <v>608013</v>
      </c>
      <c r="M150" s="5">
        <v>297445</v>
      </c>
      <c r="N150" s="5">
        <v>1543</v>
      </c>
      <c r="O150" s="5">
        <v>1219664</v>
      </c>
      <c r="P150" s="5">
        <v>164864</v>
      </c>
    </row>
    <row r="151" spans="1:16">
      <c r="A151" s="5">
        <v>1397</v>
      </c>
      <c r="B151" s="5">
        <v>4</v>
      </c>
      <c r="C151" s="5" t="s">
        <v>435</v>
      </c>
      <c r="D151" s="5" t="s">
        <v>434</v>
      </c>
      <c r="E151" s="5">
        <v>2183063</v>
      </c>
      <c r="F151" s="5">
        <v>388055</v>
      </c>
      <c r="G151" s="5">
        <v>392060</v>
      </c>
      <c r="H151" s="5">
        <v>810</v>
      </c>
      <c r="I151" s="5">
        <v>1282626</v>
      </c>
      <c r="J151" s="5">
        <v>119512</v>
      </c>
      <c r="K151" s="5">
        <v>2291529</v>
      </c>
      <c r="L151" s="5">
        <v>608013</v>
      </c>
      <c r="M151" s="5">
        <v>297445</v>
      </c>
      <c r="N151" s="5">
        <v>1543</v>
      </c>
      <c r="O151" s="5">
        <v>1219664</v>
      </c>
      <c r="P151" s="5">
        <v>164864</v>
      </c>
    </row>
    <row r="152" spans="1:16">
      <c r="A152" s="5">
        <v>1397</v>
      </c>
      <c r="B152" s="5">
        <v>3</v>
      </c>
      <c r="C152" s="5" t="s">
        <v>436</v>
      </c>
      <c r="D152" s="5" t="s">
        <v>437</v>
      </c>
      <c r="E152" s="5">
        <v>104892</v>
      </c>
      <c r="F152" s="5">
        <v>39098</v>
      </c>
      <c r="G152" s="5">
        <v>29139</v>
      </c>
      <c r="H152" s="5">
        <v>0</v>
      </c>
      <c r="I152" s="5">
        <v>36180</v>
      </c>
      <c r="J152" s="5">
        <v>476</v>
      </c>
      <c r="K152" s="5">
        <v>125949</v>
      </c>
      <c r="L152" s="5">
        <v>39898</v>
      </c>
      <c r="M152" s="5">
        <v>34009</v>
      </c>
      <c r="N152" s="5">
        <v>0</v>
      </c>
      <c r="O152" s="5">
        <v>51394</v>
      </c>
      <c r="P152" s="5">
        <v>648</v>
      </c>
    </row>
    <row r="153" spans="1:16">
      <c r="A153" s="5">
        <v>1397</v>
      </c>
      <c r="B153" s="5">
        <v>4</v>
      </c>
      <c r="C153" s="5" t="s">
        <v>438</v>
      </c>
      <c r="D153" s="5" t="s">
        <v>437</v>
      </c>
      <c r="E153" s="5">
        <v>104892</v>
      </c>
      <c r="F153" s="5">
        <v>39098</v>
      </c>
      <c r="G153" s="5">
        <v>29139</v>
      </c>
      <c r="H153" s="5">
        <v>0</v>
      </c>
      <c r="I153" s="5">
        <v>36180</v>
      </c>
      <c r="J153" s="5">
        <v>476</v>
      </c>
      <c r="K153" s="5">
        <v>125949</v>
      </c>
      <c r="L153" s="5">
        <v>39898</v>
      </c>
      <c r="M153" s="5">
        <v>34009</v>
      </c>
      <c r="N153" s="5">
        <v>0</v>
      </c>
      <c r="O153" s="5">
        <v>51394</v>
      </c>
      <c r="P153" s="5">
        <v>648</v>
      </c>
    </row>
    <row r="154" spans="1:16">
      <c r="A154" s="5">
        <v>1397</v>
      </c>
      <c r="B154" s="5">
        <v>3</v>
      </c>
      <c r="C154" s="5" t="s">
        <v>439</v>
      </c>
      <c r="D154" s="5" t="s">
        <v>440</v>
      </c>
      <c r="E154" s="5">
        <v>3046238</v>
      </c>
      <c r="F154" s="5">
        <v>1307928</v>
      </c>
      <c r="G154" s="5">
        <v>151701</v>
      </c>
      <c r="H154" s="5">
        <v>8843</v>
      </c>
      <c r="I154" s="5">
        <v>1548617</v>
      </c>
      <c r="J154" s="5">
        <v>29149</v>
      </c>
      <c r="K154" s="5">
        <v>5495322</v>
      </c>
      <c r="L154" s="5">
        <v>2850203</v>
      </c>
      <c r="M154" s="5">
        <v>376999</v>
      </c>
      <c r="N154" s="5">
        <v>11883</v>
      </c>
      <c r="O154" s="5">
        <v>2232424</v>
      </c>
      <c r="P154" s="5">
        <v>23813</v>
      </c>
    </row>
    <row r="155" spans="1:16">
      <c r="A155" s="5">
        <v>1397</v>
      </c>
      <c r="B155" s="5">
        <v>14</v>
      </c>
      <c r="C155" s="5" t="s">
        <v>441</v>
      </c>
      <c r="D155" s="5" t="s">
        <v>442</v>
      </c>
      <c r="E155" s="5">
        <v>3046238</v>
      </c>
      <c r="F155" s="5">
        <v>1307928</v>
      </c>
      <c r="G155" s="5">
        <v>151701</v>
      </c>
      <c r="H155" s="5">
        <v>8843</v>
      </c>
      <c r="I155" s="5">
        <v>1548617</v>
      </c>
      <c r="J155" s="5">
        <v>29149</v>
      </c>
      <c r="K155" s="5">
        <v>5495322</v>
      </c>
      <c r="L155" s="5">
        <v>2850203</v>
      </c>
      <c r="M155" s="5">
        <v>376999</v>
      </c>
      <c r="N155" s="5">
        <v>11883</v>
      </c>
      <c r="O155" s="5">
        <v>2232424</v>
      </c>
      <c r="P155" s="5">
        <v>23813</v>
      </c>
    </row>
    <row r="156" spans="1:16">
      <c r="A156" s="5">
        <v>1397</v>
      </c>
      <c r="B156" s="5">
        <v>3</v>
      </c>
      <c r="C156" s="5" t="s">
        <v>443</v>
      </c>
      <c r="D156" s="5" t="s">
        <v>444</v>
      </c>
      <c r="E156" s="5">
        <v>1139207</v>
      </c>
      <c r="F156" s="5">
        <v>682650</v>
      </c>
      <c r="G156" s="5">
        <v>24511</v>
      </c>
      <c r="H156" s="5">
        <v>0</v>
      </c>
      <c r="I156" s="5">
        <v>425121</v>
      </c>
      <c r="J156" s="5">
        <v>6926</v>
      </c>
      <c r="K156" s="5">
        <v>1422494</v>
      </c>
      <c r="L156" s="5">
        <v>768002</v>
      </c>
      <c r="M156" s="5">
        <v>64421</v>
      </c>
      <c r="N156" s="5">
        <v>0</v>
      </c>
      <c r="O156" s="5">
        <v>580358</v>
      </c>
      <c r="P156" s="5">
        <v>9714</v>
      </c>
    </row>
    <row r="157" spans="1:16">
      <c r="A157" s="5">
        <v>1397</v>
      </c>
      <c r="B157" s="5">
        <v>4</v>
      </c>
      <c r="C157" s="5" t="s">
        <v>445</v>
      </c>
      <c r="D157" s="5" t="s">
        <v>444</v>
      </c>
      <c r="E157" s="5">
        <v>1139207</v>
      </c>
      <c r="F157" s="5">
        <v>682650</v>
      </c>
      <c r="G157" s="5">
        <v>24511</v>
      </c>
      <c r="H157" s="5">
        <v>0</v>
      </c>
      <c r="I157" s="5">
        <v>425121</v>
      </c>
      <c r="J157" s="5">
        <v>6926</v>
      </c>
      <c r="K157" s="5">
        <v>1422494</v>
      </c>
      <c r="L157" s="5">
        <v>768002</v>
      </c>
      <c r="M157" s="5">
        <v>64421</v>
      </c>
      <c r="N157" s="5">
        <v>0</v>
      </c>
      <c r="O157" s="5">
        <v>580358</v>
      </c>
      <c r="P157" s="5">
        <v>9714</v>
      </c>
    </row>
    <row r="158" spans="1:16">
      <c r="A158" s="5">
        <v>1397</v>
      </c>
      <c r="B158" s="5">
        <v>3</v>
      </c>
      <c r="C158" s="5" t="s">
        <v>446</v>
      </c>
      <c r="D158" s="5" t="s">
        <v>447</v>
      </c>
      <c r="E158" s="5">
        <v>2019631</v>
      </c>
      <c r="F158" s="5">
        <v>471947</v>
      </c>
      <c r="G158" s="5">
        <v>229747</v>
      </c>
      <c r="H158" s="5">
        <v>158</v>
      </c>
      <c r="I158" s="5">
        <v>1293192</v>
      </c>
      <c r="J158" s="5">
        <v>24588</v>
      </c>
      <c r="K158" s="5">
        <v>2422390</v>
      </c>
      <c r="L158" s="5">
        <v>658913</v>
      </c>
      <c r="M158" s="5">
        <v>212501</v>
      </c>
      <c r="N158" s="5">
        <v>179</v>
      </c>
      <c r="O158" s="5">
        <v>1517166</v>
      </c>
      <c r="P158" s="5">
        <v>33631</v>
      </c>
    </row>
    <row r="159" spans="1:16">
      <c r="A159" s="5">
        <v>1397</v>
      </c>
      <c r="B159" s="5">
        <v>4</v>
      </c>
      <c r="C159" s="5" t="s">
        <v>448</v>
      </c>
      <c r="D159" s="5" t="s">
        <v>447</v>
      </c>
      <c r="E159" s="5">
        <v>2019631</v>
      </c>
      <c r="F159" s="5">
        <v>471947</v>
      </c>
      <c r="G159" s="5">
        <v>229747</v>
      </c>
      <c r="H159" s="5">
        <v>158</v>
      </c>
      <c r="I159" s="5">
        <v>1293192</v>
      </c>
      <c r="J159" s="5">
        <v>24588</v>
      </c>
      <c r="K159" s="5">
        <v>2422390</v>
      </c>
      <c r="L159" s="5">
        <v>658913</v>
      </c>
      <c r="M159" s="5">
        <v>212501</v>
      </c>
      <c r="N159" s="5">
        <v>179</v>
      </c>
      <c r="O159" s="5">
        <v>1517166</v>
      </c>
      <c r="P159" s="5">
        <v>33631</v>
      </c>
    </row>
    <row r="160" spans="1:16">
      <c r="A160" s="5">
        <v>1397</v>
      </c>
      <c r="B160" s="5">
        <v>3</v>
      </c>
      <c r="C160" s="5" t="s">
        <v>449</v>
      </c>
      <c r="D160" s="5" t="s">
        <v>450</v>
      </c>
      <c r="E160" s="5">
        <v>108546</v>
      </c>
      <c r="F160" s="5">
        <v>58105</v>
      </c>
      <c r="G160" s="5">
        <v>7169</v>
      </c>
      <c r="H160" s="5">
        <v>0</v>
      </c>
      <c r="I160" s="5">
        <v>38983</v>
      </c>
      <c r="J160" s="5">
        <v>4289</v>
      </c>
      <c r="K160" s="5">
        <v>174414</v>
      </c>
      <c r="L160" s="5">
        <v>101671</v>
      </c>
      <c r="M160" s="5">
        <v>7090</v>
      </c>
      <c r="N160" s="5">
        <v>11857</v>
      </c>
      <c r="O160" s="5">
        <v>39157</v>
      </c>
      <c r="P160" s="5">
        <v>14639</v>
      </c>
    </row>
    <row r="161" spans="1:16">
      <c r="A161" s="5">
        <v>1397</v>
      </c>
      <c r="B161" s="5">
        <v>4</v>
      </c>
      <c r="C161" s="5" t="s">
        <v>451</v>
      </c>
      <c r="D161" s="5" t="s">
        <v>450</v>
      </c>
      <c r="E161" s="5">
        <v>108546</v>
      </c>
      <c r="F161" s="5">
        <v>58105</v>
      </c>
      <c r="G161" s="5">
        <v>7169</v>
      </c>
      <c r="H161" s="5">
        <v>0</v>
      </c>
      <c r="I161" s="5">
        <v>38983</v>
      </c>
      <c r="J161" s="5">
        <v>4289</v>
      </c>
      <c r="K161" s="5">
        <v>174414</v>
      </c>
      <c r="L161" s="5">
        <v>101671</v>
      </c>
      <c r="M161" s="5">
        <v>7090</v>
      </c>
      <c r="N161" s="5">
        <v>11857</v>
      </c>
      <c r="O161" s="5">
        <v>39157</v>
      </c>
      <c r="P161" s="5">
        <v>14639</v>
      </c>
    </row>
    <row r="162" spans="1:16">
      <c r="A162" s="5">
        <v>1397</v>
      </c>
      <c r="B162" s="5">
        <v>2</v>
      </c>
      <c r="C162" s="5" t="s">
        <v>452</v>
      </c>
      <c r="D162" s="5" t="s">
        <v>453</v>
      </c>
      <c r="E162" s="5">
        <v>9021705</v>
      </c>
      <c r="F162" s="5">
        <v>2629320</v>
      </c>
      <c r="G162" s="5">
        <v>1038352</v>
      </c>
      <c r="H162" s="5">
        <v>163231</v>
      </c>
      <c r="I162" s="5">
        <v>5125511</v>
      </c>
      <c r="J162" s="5">
        <v>65292</v>
      </c>
      <c r="K162" s="5">
        <v>12889314</v>
      </c>
      <c r="L162" s="5">
        <v>4410195</v>
      </c>
      <c r="M162" s="5">
        <v>1497955</v>
      </c>
      <c r="N162" s="5">
        <v>330097</v>
      </c>
      <c r="O162" s="5">
        <v>6581730</v>
      </c>
      <c r="P162" s="5">
        <v>69337</v>
      </c>
    </row>
    <row r="163" spans="1:16">
      <c r="A163" s="5">
        <v>1397</v>
      </c>
      <c r="B163" s="5">
        <v>3</v>
      </c>
      <c r="C163" s="5" t="s">
        <v>454</v>
      </c>
      <c r="D163" s="5" t="s">
        <v>455</v>
      </c>
      <c r="E163" s="5">
        <v>5667238</v>
      </c>
      <c r="F163" s="5">
        <v>1381984</v>
      </c>
      <c r="G163" s="5">
        <v>675088</v>
      </c>
      <c r="H163" s="5">
        <v>36457</v>
      </c>
      <c r="I163" s="5">
        <v>3540960</v>
      </c>
      <c r="J163" s="5">
        <v>32749</v>
      </c>
      <c r="K163" s="5">
        <v>8241737</v>
      </c>
      <c r="L163" s="5">
        <v>2465813</v>
      </c>
      <c r="M163" s="5">
        <v>843063</v>
      </c>
      <c r="N163" s="5">
        <v>145706</v>
      </c>
      <c r="O163" s="5">
        <v>4737465</v>
      </c>
      <c r="P163" s="5">
        <v>49689</v>
      </c>
    </row>
    <row r="164" spans="1:16">
      <c r="A164" s="5">
        <v>1397</v>
      </c>
      <c r="B164" s="5">
        <v>4</v>
      </c>
      <c r="C164" s="5" t="s">
        <v>456</v>
      </c>
      <c r="D164" s="5" t="s">
        <v>457</v>
      </c>
      <c r="E164" s="5">
        <v>187998</v>
      </c>
      <c r="F164" s="5">
        <v>155020</v>
      </c>
      <c r="G164" s="5">
        <v>0</v>
      </c>
      <c r="H164" s="5">
        <v>0</v>
      </c>
      <c r="I164" s="5">
        <v>32979</v>
      </c>
      <c r="J164" s="5">
        <v>0</v>
      </c>
      <c r="K164" s="5">
        <v>187848</v>
      </c>
      <c r="L164" s="5">
        <v>162907</v>
      </c>
      <c r="M164" s="5">
        <v>1000</v>
      </c>
      <c r="N164" s="5">
        <v>0</v>
      </c>
      <c r="O164" s="5">
        <v>23941</v>
      </c>
      <c r="P164" s="5">
        <v>0</v>
      </c>
    </row>
    <row r="165" spans="1:16">
      <c r="A165" s="5">
        <v>1397</v>
      </c>
      <c r="B165" s="5">
        <v>4</v>
      </c>
      <c r="C165" s="5" t="s">
        <v>458</v>
      </c>
      <c r="D165" s="5" t="s">
        <v>459</v>
      </c>
      <c r="E165" s="5">
        <v>5896</v>
      </c>
      <c r="F165" s="5">
        <v>1525</v>
      </c>
      <c r="G165" s="5">
        <v>0</v>
      </c>
      <c r="H165" s="5">
        <v>0</v>
      </c>
      <c r="I165" s="5">
        <v>4371</v>
      </c>
      <c r="J165" s="5">
        <v>0</v>
      </c>
      <c r="K165" s="5">
        <v>3534</v>
      </c>
      <c r="L165" s="5">
        <v>1981</v>
      </c>
      <c r="M165" s="5">
        <v>0</v>
      </c>
      <c r="N165" s="5">
        <v>0</v>
      </c>
      <c r="O165" s="5">
        <v>1553</v>
      </c>
      <c r="P165" s="5">
        <v>0</v>
      </c>
    </row>
    <row r="166" spans="1:16">
      <c r="A166" s="5">
        <v>1397</v>
      </c>
      <c r="B166" s="5">
        <v>4</v>
      </c>
      <c r="C166" s="5" t="s">
        <v>460</v>
      </c>
      <c r="D166" s="5" t="s">
        <v>461</v>
      </c>
      <c r="E166" s="5">
        <v>1193801</v>
      </c>
      <c r="F166" s="5">
        <v>350166</v>
      </c>
      <c r="G166" s="5">
        <v>130097</v>
      </c>
      <c r="H166" s="5">
        <v>0</v>
      </c>
      <c r="I166" s="5">
        <v>694829</v>
      </c>
      <c r="J166" s="5">
        <v>18708</v>
      </c>
      <c r="K166" s="5">
        <v>1695961</v>
      </c>
      <c r="L166" s="5">
        <v>434716</v>
      </c>
      <c r="M166" s="5">
        <v>171810</v>
      </c>
      <c r="N166" s="5">
        <v>0</v>
      </c>
      <c r="O166" s="5">
        <v>1068545</v>
      </c>
      <c r="P166" s="5">
        <v>20890</v>
      </c>
    </row>
    <row r="167" spans="1:16">
      <c r="A167" s="5">
        <v>1397</v>
      </c>
      <c r="B167" s="5">
        <v>4</v>
      </c>
      <c r="C167" s="5" t="s">
        <v>462</v>
      </c>
      <c r="D167" s="5" t="s">
        <v>463</v>
      </c>
      <c r="E167" s="5">
        <v>254331</v>
      </c>
      <c r="F167" s="5">
        <v>74283</v>
      </c>
      <c r="G167" s="5">
        <v>40061</v>
      </c>
      <c r="H167" s="5">
        <v>0</v>
      </c>
      <c r="I167" s="5">
        <v>139388</v>
      </c>
      <c r="J167" s="5">
        <v>600</v>
      </c>
      <c r="K167" s="5">
        <v>364385</v>
      </c>
      <c r="L167" s="5">
        <v>99432</v>
      </c>
      <c r="M167" s="5">
        <v>42633</v>
      </c>
      <c r="N167" s="5">
        <v>0</v>
      </c>
      <c r="O167" s="5">
        <v>221318</v>
      </c>
      <c r="P167" s="5">
        <v>1002</v>
      </c>
    </row>
    <row r="168" spans="1:16">
      <c r="A168" s="5">
        <v>1397</v>
      </c>
      <c r="B168" s="5">
        <v>4</v>
      </c>
      <c r="C168" s="5" t="s">
        <v>464</v>
      </c>
      <c r="D168" s="5" t="s">
        <v>465</v>
      </c>
      <c r="E168" s="5">
        <v>193356</v>
      </c>
      <c r="F168" s="5">
        <v>37178</v>
      </c>
      <c r="G168" s="5">
        <v>81262</v>
      </c>
      <c r="H168" s="5">
        <v>0</v>
      </c>
      <c r="I168" s="5">
        <v>74291</v>
      </c>
      <c r="J168" s="5">
        <v>625</v>
      </c>
      <c r="K168" s="5">
        <v>859178</v>
      </c>
      <c r="L168" s="5">
        <v>665257</v>
      </c>
      <c r="M168" s="5">
        <v>128812</v>
      </c>
      <c r="N168" s="5">
        <v>0</v>
      </c>
      <c r="O168" s="5">
        <v>64408</v>
      </c>
      <c r="P168" s="5">
        <v>700</v>
      </c>
    </row>
    <row r="169" spans="1:16">
      <c r="A169" s="5">
        <v>1397</v>
      </c>
      <c r="B169" s="5">
        <v>4</v>
      </c>
      <c r="C169" s="5" t="s">
        <v>466</v>
      </c>
      <c r="D169" s="5" t="s">
        <v>467</v>
      </c>
      <c r="E169" s="5">
        <v>689860</v>
      </c>
      <c r="F169" s="5">
        <v>143048</v>
      </c>
      <c r="G169" s="5">
        <v>267721</v>
      </c>
      <c r="H169" s="5">
        <v>0</v>
      </c>
      <c r="I169" s="5">
        <v>275724</v>
      </c>
      <c r="J169" s="5">
        <v>3367</v>
      </c>
      <c r="K169" s="5">
        <v>1031259</v>
      </c>
      <c r="L169" s="5">
        <v>144708</v>
      </c>
      <c r="M169" s="5">
        <v>328523</v>
      </c>
      <c r="N169" s="5">
        <v>93568</v>
      </c>
      <c r="O169" s="5">
        <v>448902</v>
      </c>
      <c r="P169" s="5">
        <v>15559</v>
      </c>
    </row>
    <row r="170" spans="1:16">
      <c r="A170" s="5">
        <v>1397</v>
      </c>
      <c r="B170" s="5">
        <v>4</v>
      </c>
      <c r="C170" s="5" t="s">
        <v>468</v>
      </c>
      <c r="D170" s="5" t="s">
        <v>469</v>
      </c>
      <c r="E170" s="5">
        <v>12562</v>
      </c>
      <c r="F170" s="5">
        <v>8263</v>
      </c>
      <c r="G170" s="5">
        <v>0</v>
      </c>
      <c r="H170" s="5">
        <v>0</v>
      </c>
      <c r="I170" s="5">
        <v>3939</v>
      </c>
      <c r="J170" s="5">
        <v>360</v>
      </c>
      <c r="K170" s="5">
        <v>15901</v>
      </c>
      <c r="L170" s="5">
        <v>11560</v>
      </c>
      <c r="M170" s="5">
        <v>0</v>
      </c>
      <c r="N170" s="5">
        <v>0</v>
      </c>
      <c r="O170" s="5">
        <v>3842</v>
      </c>
      <c r="P170" s="5">
        <v>500</v>
      </c>
    </row>
    <row r="171" spans="1:16">
      <c r="A171" s="5">
        <v>1397</v>
      </c>
      <c r="B171" s="5">
        <v>9</v>
      </c>
      <c r="C171" s="5" t="s">
        <v>470</v>
      </c>
      <c r="D171" s="5" t="s">
        <v>471</v>
      </c>
      <c r="E171" s="5">
        <v>3129434</v>
      </c>
      <c r="F171" s="5">
        <v>612502</v>
      </c>
      <c r="G171" s="5">
        <v>155947</v>
      </c>
      <c r="H171" s="5">
        <v>36457</v>
      </c>
      <c r="I171" s="5">
        <v>2315439</v>
      </c>
      <c r="J171" s="5">
        <v>9089</v>
      </c>
      <c r="K171" s="5">
        <v>4083670</v>
      </c>
      <c r="L171" s="5">
        <v>945253</v>
      </c>
      <c r="M171" s="5">
        <v>170285</v>
      </c>
      <c r="N171" s="5">
        <v>52139</v>
      </c>
      <c r="O171" s="5">
        <v>2904955</v>
      </c>
      <c r="P171" s="5">
        <v>11038</v>
      </c>
    </row>
    <row r="172" spans="1:16">
      <c r="A172" s="5">
        <v>1397</v>
      </c>
      <c r="B172" s="5">
        <v>3</v>
      </c>
      <c r="C172" s="5" t="s">
        <v>472</v>
      </c>
      <c r="D172" s="5" t="s">
        <v>473</v>
      </c>
      <c r="E172" s="5">
        <v>3354467</v>
      </c>
      <c r="F172" s="5">
        <v>1247335</v>
      </c>
      <c r="G172" s="5">
        <v>363264</v>
      </c>
      <c r="H172" s="5">
        <v>126775</v>
      </c>
      <c r="I172" s="5">
        <v>1584550</v>
      </c>
      <c r="J172" s="5">
        <v>32543</v>
      </c>
      <c r="K172" s="5">
        <v>4647577</v>
      </c>
      <c r="L172" s="5">
        <v>1944381</v>
      </c>
      <c r="M172" s="5">
        <v>654891</v>
      </c>
      <c r="N172" s="5">
        <v>184391</v>
      </c>
      <c r="O172" s="5">
        <v>1844265</v>
      </c>
      <c r="P172" s="5">
        <v>19648</v>
      </c>
    </row>
    <row r="173" spans="1:16">
      <c r="A173" s="5">
        <v>1397</v>
      </c>
      <c r="B173" s="5">
        <v>4</v>
      </c>
      <c r="C173" s="5" t="s">
        <v>474</v>
      </c>
      <c r="D173" s="5" t="s">
        <v>475</v>
      </c>
      <c r="E173" s="5">
        <v>1357386</v>
      </c>
      <c r="F173" s="5">
        <v>393811</v>
      </c>
      <c r="G173" s="5">
        <v>129485</v>
      </c>
      <c r="H173" s="5">
        <v>17975</v>
      </c>
      <c r="I173" s="5">
        <v>796137</v>
      </c>
      <c r="J173" s="5">
        <v>19978</v>
      </c>
      <c r="K173" s="5">
        <v>1658822</v>
      </c>
      <c r="L173" s="5">
        <v>519688</v>
      </c>
      <c r="M173" s="5">
        <v>190736</v>
      </c>
      <c r="N173" s="5">
        <v>13043</v>
      </c>
      <c r="O173" s="5">
        <v>927171</v>
      </c>
      <c r="P173" s="5">
        <v>8184</v>
      </c>
    </row>
    <row r="174" spans="1:16">
      <c r="A174" s="5">
        <v>1397</v>
      </c>
      <c r="B174" s="5">
        <v>4</v>
      </c>
      <c r="C174" s="5" t="s">
        <v>476</v>
      </c>
      <c r="D174" s="5" t="s">
        <v>477</v>
      </c>
      <c r="E174" s="5">
        <v>220046</v>
      </c>
      <c r="F174" s="5">
        <v>65145</v>
      </c>
      <c r="G174" s="5">
        <v>64429</v>
      </c>
      <c r="H174" s="5">
        <v>280</v>
      </c>
      <c r="I174" s="5">
        <v>90193</v>
      </c>
      <c r="J174" s="5">
        <v>0</v>
      </c>
      <c r="K174" s="5">
        <v>237381</v>
      </c>
      <c r="L174" s="5">
        <v>70146</v>
      </c>
      <c r="M174" s="5">
        <v>77091</v>
      </c>
      <c r="N174" s="5">
        <v>140</v>
      </c>
      <c r="O174" s="5">
        <v>90004</v>
      </c>
      <c r="P174" s="5">
        <v>0</v>
      </c>
    </row>
    <row r="175" spans="1:16">
      <c r="A175" s="5">
        <v>1397</v>
      </c>
      <c r="B175" s="5">
        <v>4</v>
      </c>
      <c r="C175" s="5" t="s">
        <v>478</v>
      </c>
      <c r="D175" s="5" t="s">
        <v>479</v>
      </c>
      <c r="E175" s="5">
        <v>46071</v>
      </c>
      <c r="F175" s="5">
        <v>0</v>
      </c>
      <c r="G175" s="5">
        <v>161</v>
      </c>
      <c r="H175" s="5">
        <v>0</v>
      </c>
      <c r="I175" s="5">
        <v>45407</v>
      </c>
      <c r="J175" s="5">
        <v>503</v>
      </c>
      <c r="K175" s="5">
        <v>51464</v>
      </c>
      <c r="L175" s="5">
        <v>0</v>
      </c>
      <c r="M175" s="5">
        <v>199</v>
      </c>
      <c r="N175" s="5">
        <v>0</v>
      </c>
      <c r="O175" s="5">
        <v>50663</v>
      </c>
      <c r="P175" s="5">
        <v>601</v>
      </c>
    </row>
    <row r="176" spans="1:16">
      <c r="A176" s="5">
        <v>1397</v>
      </c>
      <c r="B176" s="5">
        <v>4</v>
      </c>
      <c r="C176" s="5" t="s">
        <v>480</v>
      </c>
      <c r="D176" s="5" t="s">
        <v>481</v>
      </c>
      <c r="E176" s="5">
        <v>1175797</v>
      </c>
      <c r="F176" s="5">
        <v>702509</v>
      </c>
      <c r="G176" s="5">
        <v>90231</v>
      </c>
      <c r="H176" s="5">
        <v>0</v>
      </c>
      <c r="I176" s="5">
        <v>382167</v>
      </c>
      <c r="J176" s="5">
        <v>889</v>
      </c>
      <c r="K176" s="5">
        <v>2148404</v>
      </c>
      <c r="L176" s="5">
        <v>1201801</v>
      </c>
      <c r="M176" s="5">
        <v>278228</v>
      </c>
      <c r="N176" s="5">
        <v>63720</v>
      </c>
      <c r="O176" s="5">
        <v>599623</v>
      </c>
      <c r="P176" s="5">
        <v>5031</v>
      </c>
    </row>
    <row r="177" spans="1:16">
      <c r="A177" s="5">
        <v>1397</v>
      </c>
      <c r="B177" s="5">
        <v>4</v>
      </c>
      <c r="C177" s="5" t="s">
        <v>482</v>
      </c>
      <c r="D177" s="5" t="s">
        <v>483</v>
      </c>
      <c r="E177" s="5">
        <v>219814</v>
      </c>
      <c r="F177" s="5">
        <v>37491</v>
      </c>
      <c r="G177" s="5">
        <v>50469</v>
      </c>
      <c r="H177" s="5">
        <v>39527</v>
      </c>
      <c r="I177" s="5">
        <v>91892</v>
      </c>
      <c r="J177" s="5">
        <v>435</v>
      </c>
      <c r="K177" s="5">
        <v>243280</v>
      </c>
      <c r="L177" s="5">
        <v>102195</v>
      </c>
      <c r="M177" s="5">
        <v>65433</v>
      </c>
      <c r="N177" s="5">
        <v>20661</v>
      </c>
      <c r="O177" s="5">
        <v>54658</v>
      </c>
      <c r="P177" s="5">
        <v>333</v>
      </c>
    </row>
    <row r="178" spans="1:16">
      <c r="A178" s="5">
        <v>1397</v>
      </c>
      <c r="B178" s="5">
        <v>4</v>
      </c>
      <c r="C178" s="5" t="s">
        <v>484</v>
      </c>
      <c r="D178" s="5" t="s">
        <v>485</v>
      </c>
      <c r="E178" s="5">
        <v>92140</v>
      </c>
      <c r="F178" s="5">
        <v>17937</v>
      </c>
      <c r="G178" s="5">
        <v>1000</v>
      </c>
      <c r="H178" s="5">
        <v>0</v>
      </c>
      <c r="I178" s="5">
        <v>72440</v>
      </c>
      <c r="J178" s="5">
        <v>764</v>
      </c>
      <c r="K178" s="5">
        <v>74759</v>
      </c>
      <c r="L178" s="5">
        <v>22951</v>
      </c>
      <c r="M178" s="5">
        <v>1200</v>
      </c>
      <c r="N178" s="5">
        <v>0</v>
      </c>
      <c r="O178" s="5">
        <v>49750</v>
      </c>
      <c r="P178" s="5">
        <v>857</v>
      </c>
    </row>
    <row r="179" spans="1:16">
      <c r="A179" s="5">
        <v>1397</v>
      </c>
      <c r="B179" s="5">
        <v>4</v>
      </c>
      <c r="C179" s="5" t="s">
        <v>486</v>
      </c>
      <c r="D179" s="5" t="s">
        <v>487</v>
      </c>
      <c r="E179" s="5">
        <v>243213</v>
      </c>
      <c r="F179" s="5">
        <v>30443</v>
      </c>
      <c r="G179" s="5">
        <v>27488</v>
      </c>
      <c r="H179" s="5">
        <v>68993</v>
      </c>
      <c r="I179" s="5">
        <v>106314</v>
      </c>
      <c r="J179" s="5">
        <v>9975</v>
      </c>
      <c r="K179" s="5">
        <v>233468</v>
      </c>
      <c r="L179" s="5">
        <v>27599</v>
      </c>
      <c r="M179" s="5">
        <v>42005</v>
      </c>
      <c r="N179" s="5">
        <v>86827</v>
      </c>
      <c r="O179" s="5">
        <v>72394</v>
      </c>
      <c r="P179" s="5">
        <v>4642</v>
      </c>
    </row>
    <row r="180" spans="1:16">
      <c r="A180" s="5">
        <v>1397</v>
      </c>
      <c r="B180" s="5">
        <v>2</v>
      </c>
      <c r="C180" s="5" t="s">
        <v>488</v>
      </c>
      <c r="D180" s="5" t="s">
        <v>489</v>
      </c>
      <c r="E180" s="5">
        <v>2640925</v>
      </c>
      <c r="F180" s="5">
        <v>744791</v>
      </c>
      <c r="G180" s="5">
        <v>205275</v>
      </c>
      <c r="H180" s="5">
        <v>157352</v>
      </c>
      <c r="I180" s="5">
        <v>1486885</v>
      </c>
      <c r="J180" s="5">
        <v>46622</v>
      </c>
      <c r="K180" s="5">
        <v>3622127</v>
      </c>
      <c r="L180" s="5">
        <v>898008</v>
      </c>
      <c r="M180" s="5">
        <v>207757</v>
      </c>
      <c r="N180" s="5">
        <v>224787</v>
      </c>
      <c r="O180" s="5">
        <v>2220313</v>
      </c>
      <c r="P180" s="5">
        <v>71263</v>
      </c>
    </row>
    <row r="181" spans="1:16">
      <c r="A181" s="5">
        <v>1397</v>
      </c>
      <c r="B181" s="5">
        <v>3</v>
      </c>
      <c r="C181" s="5" t="s">
        <v>490</v>
      </c>
      <c r="D181" s="5" t="s">
        <v>491</v>
      </c>
      <c r="E181" s="5">
        <v>124854</v>
      </c>
      <c r="F181" s="5">
        <v>15521</v>
      </c>
      <c r="G181" s="5">
        <v>6151</v>
      </c>
      <c r="H181" s="5">
        <v>11269</v>
      </c>
      <c r="I181" s="5">
        <v>76241</v>
      </c>
      <c r="J181" s="5">
        <v>15672</v>
      </c>
      <c r="K181" s="5">
        <v>188103</v>
      </c>
      <c r="L181" s="5">
        <v>81038</v>
      </c>
      <c r="M181" s="5">
        <v>8061</v>
      </c>
      <c r="N181" s="5">
        <v>6548</v>
      </c>
      <c r="O181" s="5">
        <v>76769</v>
      </c>
      <c r="P181" s="5">
        <v>15687</v>
      </c>
    </row>
    <row r="182" spans="1:16">
      <c r="A182" s="5">
        <v>1397</v>
      </c>
      <c r="B182" s="5">
        <v>4</v>
      </c>
      <c r="C182" s="5" t="s">
        <v>492</v>
      </c>
      <c r="D182" s="5" t="s">
        <v>491</v>
      </c>
      <c r="E182" s="5">
        <v>124854</v>
      </c>
      <c r="F182" s="5">
        <v>15521</v>
      </c>
      <c r="G182" s="5">
        <v>6151</v>
      </c>
      <c r="H182" s="5">
        <v>11269</v>
      </c>
      <c r="I182" s="5">
        <v>76241</v>
      </c>
      <c r="J182" s="5">
        <v>15672</v>
      </c>
      <c r="K182" s="5">
        <v>188103</v>
      </c>
      <c r="L182" s="5">
        <v>81038</v>
      </c>
      <c r="M182" s="5">
        <v>8061</v>
      </c>
      <c r="N182" s="5">
        <v>6548</v>
      </c>
      <c r="O182" s="5">
        <v>76769</v>
      </c>
      <c r="P182" s="5">
        <v>15687</v>
      </c>
    </row>
    <row r="183" spans="1:16">
      <c r="A183" s="5">
        <v>1397</v>
      </c>
      <c r="B183" s="5">
        <v>3</v>
      </c>
      <c r="C183" s="5" t="s">
        <v>493</v>
      </c>
      <c r="D183" s="5" t="s">
        <v>494</v>
      </c>
      <c r="E183" s="5">
        <v>95391</v>
      </c>
      <c r="F183" s="5">
        <v>18605</v>
      </c>
      <c r="G183" s="5">
        <v>3616</v>
      </c>
      <c r="H183" s="5">
        <v>46</v>
      </c>
      <c r="I183" s="5">
        <v>73124</v>
      </c>
      <c r="J183" s="5">
        <v>0</v>
      </c>
      <c r="K183" s="5">
        <v>116842</v>
      </c>
      <c r="L183" s="5">
        <v>16401</v>
      </c>
      <c r="M183" s="5">
        <v>3351</v>
      </c>
      <c r="N183" s="5">
        <v>87</v>
      </c>
      <c r="O183" s="5">
        <v>97002</v>
      </c>
      <c r="P183" s="5">
        <v>0</v>
      </c>
    </row>
    <row r="184" spans="1:16">
      <c r="A184" s="5">
        <v>1397</v>
      </c>
      <c r="B184" s="5">
        <v>4</v>
      </c>
      <c r="C184" s="5" t="s">
        <v>495</v>
      </c>
      <c r="D184" s="5" t="s">
        <v>494</v>
      </c>
      <c r="E184" s="5">
        <v>95391</v>
      </c>
      <c r="F184" s="5">
        <v>18605</v>
      </c>
      <c r="G184" s="5">
        <v>3616</v>
      </c>
      <c r="H184" s="5">
        <v>46</v>
      </c>
      <c r="I184" s="5">
        <v>73124</v>
      </c>
      <c r="J184" s="5">
        <v>0</v>
      </c>
      <c r="K184" s="5">
        <v>116842</v>
      </c>
      <c r="L184" s="5">
        <v>16401</v>
      </c>
      <c r="M184" s="5">
        <v>3351</v>
      </c>
      <c r="N184" s="5">
        <v>87</v>
      </c>
      <c r="O184" s="5">
        <v>97002</v>
      </c>
      <c r="P184" s="5">
        <v>0</v>
      </c>
    </row>
    <row r="185" spans="1:16">
      <c r="A185" s="5">
        <v>1397</v>
      </c>
      <c r="B185" s="5">
        <v>3</v>
      </c>
      <c r="C185" s="5" t="s">
        <v>496</v>
      </c>
      <c r="D185" s="5" t="s">
        <v>497</v>
      </c>
      <c r="E185" s="5">
        <v>2420679</v>
      </c>
      <c r="F185" s="5">
        <v>710665</v>
      </c>
      <c r="G185" s="5">
        <v>195508</v>
      </c>
      <c r="H185" s="5">
        <v>146038</v>
      </c>
      <c r="I185" s="5">
        <v>1337519</v>
      </c>
      <c r="J185" s="5">
        <v>30950</v>
      </c>
      <c r="K185" s="5">
        <v>3317182</v>
      </c>
      <c r="L185" s="5">
        <v>800569</v>
      </c>
      <c r="M185" s="5">
        <v>196345</v>
      </c>
      <c r="N185" s="5">
        <v>218151</v>
      </c>
      <c r="O185" s="5">
        <v>2046542</v>
      </c>
      <c r="P185" s="5">
        <v>55576</v>
      </c>
    </row>
    <row r="186" spans="1:16">
      <c r="A186" s="5">
        <v>1397</v>
      </c>
      <c r="B186" s="5">
        <v>4</v>
      </c>
      <c r="C186" s="5" t="s">
        <v>498</v>
      </c>
      <c r="D186" s="5" t="s">
        <v>497</v>
      </c>
      <c r="E186" s="5">
        <v>2420679</v>
      </c>
      <c r="F186" s="5">
        <v>710665</v>
      </c>
      <c r="G186" s="5">
        <v>195508</v>
      </c>
      <c r="H186" s="5">
        <v>146038</v>
      </c>
      <c r="I186" s="5">
        <v>1337519</v>
      </c>
      <c r="J186" s="5">
        <v>30950</v>
      </c>
      <c r="K186" s="5">
        <v>3317182</v>
      </c>
      <c r="L186" s="5">
        <v>800569</v>
      </c>
      <c r="M186" s="5">
        <v>196345</v>
      </c>
      <c r="N186" s="5">
        <v>218151</v>
      </c>
      <c r="O186" s="5">
        <v>2046542</v>
      </c>
      <c r="P186" s="5">
        <v>55576</v>
      </c>
    </row>
    <row r="187" spans="1:16">
      <c r="A187" s="5">
        <v>1397</v>
      </c>
      <c r="B187" s="5">
        <v>2</v>
      </c>
      <c r="C187" s="5" t="s">
        <v>499</v>
      </c>
      <c r="D187" s="5" t="s">
        <v>500</v>
      </c>
      <c r="E187" s="5">
        <v>2125712</v>
      </c>
      <c r="F187" s="5">
        <v>654663</v>
      </c>
      <c r="G187" s="5">
        <v>113064</v>
      </c>
      <c r="H187" s="5">
        <v>33681</v>
      </c>
      <c r="I187" s="5">
        <v>1287579</v>
      </c>
      <c r="J187" s="5">
        <v>36725</v>
      </c>
      <c r="K187" s="5">
        <v>2790071</v>
      </c>
      <c r="L187" s="5">
        <v>916959</v>
      </c>
      <c r="M187" s="5">
        <v>196536</v>
      </c>
      <c r="N187" s="5">
        <v>4141</v>
      </c>
      <c r="O187" s="5">
        <v>1643677</v>
      </c>
      <c r="P187" s="5">
        <v>28758</v>
      </c>
    </row>
    <row r="188" spans="1:16">
      <c r="A188" s="5">
        <v>1397</v>
      </c>
      <c r="B188" s="5">
        <v>3</v>
      </c>
      <c r="C188" s="5" t="s">
        <v>501</v>
      </c>
      <c r="D188" s="5" t="s">
        <v>502</v>
      </c>
      <c r="E188" s="5">
        <v>72228</v>
      </c>
      <c r="F188" s="5">
        <v>4089</v>
      </c>
      <c r="G188" s="5">
        <v>51797</v>
      </c>
      <c r="H188" s="5">
        <v>0</v>
      </c>
      <c r="I188" s="5">
        <v>16342</v>
      </c>
      <c r="J188" s="5">
        <v>0</v>
      </c>
      <c r="K188" s="5">
        <v>89259</v>
      </c>
      <c r="L188" s="5">
        <v>4089</v>
      </c>
      <c r="M188" s="5">
        <v>67682</v>
      </c>
      <c r="N188" s="5">
        <v>0</v>
      </c>
      <c r="O188" s="5">
        <v>16899</v>
      </c>
      <c r="P188" s="5">
        <v>590</v>
      </c>
    </row>
    <row r="189" spans="1:16">
      <c r="A189" s="5">
        <v>1397</v>
      </c>
      <c r="B189" s="5">
        <v>4</v>
      </c>
      <c r="C189" s="5" t="s">
        <v>503</v>
      </c>
      <c r="D189" s="5" t="s">
        <v>504</v>
      </c>
      <c r="E189" s="5">
        <v>72022</v>
      </c>
      <c r="F189" s="5">
        <v>4089</v>
      </c>
      <c r="G189" s="5">
        <v>51797</v>
      </c>
      <c r="H189" s="5">
        <v>0</v>
      </c>
      <c r="I189" s="5">
        <v>16136</v>
      </c>
      <c r="J189" s="5">
        <v>0</v>
      </c>
      <c r="K189" s="5">
        <v>89134</v>
      </c>
      <c r="L189" s="5">
        <v>4089</v>
      </c>
      <c r="M189" s="5">
        <v>67682</v>
      </c>
      <c r="N189" s="5">
        <v>0</v>
      </c>
      <c r="O189" s="5">
        <v>16773</v>
      </c>
      <c r="P189" s="5">
        <v>590</v>
      </c>
    </row>
    <row r="190" spans="1:16">
      <c r="A190" s="5">
        <v>1397</v>
      </c>
      <c r="B190" s="5">
        <v>4</v>
      </c>
      <c r="C190" s="5" t="s">
        <v>505</v>
      </c>
      <c r="D190" s="5" t="s">
        <v>506</v>
      </c>
      <c r="E190" s="5">
        <v>206</v>
      </c>
      <c r="F190" s="5">
        <v>0</v>
      </c>
      <c r="G190" s="5">
        <v>0</v>
      </c>
      <c r="H190" s="5">
        <v>0</v>
      </c>
      <c r="I190" s="5">
        <v>206</v>
      </c>
      <c r="J190" s="5">
        <v>0</v>
      </c>
      <c r="K190" s="5">
        <v>126</v>
      </c>
      <c r="L190" s="5">
        <v>0</v>
      </c>
      <c r="M190" s="5">
        <v>0</v>
      </c>
      <c r="N190" s="5">
        <v>0</v>
      </c>
      <c r="O190" s="5">
        <v>126</v>
      </c>
      <c r="P190" s="5">
        <v>0</v>
      </c>
    </row>
    <row r="191" spans="1:16">
      <c r="A191" s="5">
        <v>1397</v>
      </c>
      <c r="B191" s="5">
        <v>3</v>
      </c>
      <c r="C191" s="5" t="s">
        <v>507</v>
      </c>
      <c r="D191" s="5" t="s">
        <v>508</v>
      </c>
      <c r="E191" s="5">
        <v>160552</v>
      </c>
      <c r="F191" s="5">
        <v>63958</v>
      </c>
      <c r="G191" s="5">
        <v>21863</v>
      </c>
      <c r="H191" s="5">
        <v>3791</v>
      </c>
      <c r="I191" s="5">
        <v>47362</v>
      </c>
      <c r="J191" s="5">
        <v>23578</v>
      </c>
      <c r="K191" s="5">
        <v>172438</v>
      </c>
      <c r="L191" s="5">
        <v>82804</v>
      </c>
      <c r="M191" s="5">
        <v>12154</v>
      </c>
      <c r="N191" s="5">
        <v>4104</v>
      </c>
      <c r="O191" s="5">
        <v>58183</v>
      </c>
      <c r="P191" s="5">
        <v>15193</v>
      </c>
    </row>
    <row r="192" spans="1:16">
      <c r="A192" s="5">
        <v>1397</v>
      </c>
      <c r="B192" s="5">
        <v>4</v>
      </c>
      <c r="C192" s="5" t="s">
        <v>509</v>
      </c>
      <c r="D192" s="5" t="s">
        <v>508</v>
      </c>
      <c r="E192" s="5">
        <v>160552</v>
      </c>
      <c r="F192" s="5">
        <v>63958</v>
      </c>
      <c r="G192" s="5">
        <v>21863</v>
      </c>
      <c r="H192" s="5">
        <v>3791</v>
      </c>
      <c r="I192" s="5">
        <v>47362</v>
      </c>
      <c r="J192" s="5">
        <v>23578</v>
      </c>
      <c r="K192" s="5">
        <v>172438</v>
      </c>
      <c r="L192" s="5">
        <v>82804</v>
      </c>
      <c r="M192" s="5">
        <v>12154</v>
      </c>
      <c r="N192" s="5">
        <v>4104</v>
      </c>
      <c r="O192" s="5">
        <v>58183</v>
      </c>
      <c r="P192" s="5">
        <v>15193</v>
      </c>
    </row>
    <row r="193" spans="1:16">
      <c r="A193" s="5">
        <v>1397</v>
      </c>
      <c r="B193" s="5">
        <v>3</v>
      </c>
      <c r="C193" s="5" t="s">
        <v>510</v>
      </c>
      <c r="D193" s="5" t="s">
        <v>511</v>
      </c>
      <c r="E193" s="5">
        <v>1892932</v>
      </c>
      <c r="F193" s="5">
        <v>586616</v>
      </c>
      <c r="G193" s="5">
        <v>39404</v>
      </c>
      <c r="H193" s="5">
        <v>29890</v>
      </c>
      <c r="I193" s="5">
        <v>1223875</v>
      </c>
      <c r="J193" s="5">
        <v>13147</v>
      </c>
      <c r="K193" s="5">
        <v>2528374</v>
      </c>
      <c r="L193" s="5">
        <v>830066</v>
      </c>
      <c r="M193" s="5">
        <v>116700</v>
      </c>
      <c r="N193" s="5">
        <v>37</v>
      </c>
      <c r="O193" s="5">
        <v>1568595</v>
      </c>
      <c r="P193" s="5">
        <v>12976</v>
      </c>
    </row>
    <row r="194" spans="1:16">
      <c r="A194" s="5">
        <v>1397</v>
      </c>
      <c r="B194" s="5">
        <v>4</v>
      </c>
      <c r="C194" s="5" t="s">
        <v>512</v>
      </c>
      <c r="D194" s="5" t="s">
        <v>513</v>
      </c>
      <c r="E194" s="5">
        <v>1719794</v>
      </c>
      <c r="F194" s="5">
        <v>529092</v>
      </c>
      <c r="G194" s="5">
        <v>34533</v>
      </c>
      <c r="H194" s="5">
        <v>29835</v>
      </c>
      <c r="I194" s="5">
        <v>1113649</v>
      </c>
      <c r="J194" s="5">
        <v>12686</v>
      </c>
      <c r="K194" s="5">
        <v>2308565</v>
      </c>
      <c r="L194" s="5">
        <v>752021</v>
      </c>
      <c r="M194" s="5">
        <v>77143</v>
      </c>
      <c r="N194" s="5">
        <v>0</v>
      </c>
      <c r="O194" s="5">
        <v>1466859</v>
      </c>
      <c r="P194" s="5">
        <v>12542</v>
      </c>
    </row>
    <row r="195" spans="1:16">
      <c r="A195" s="5">
        <v>1397</v>
      </c>
      <c r="B195" s="5">
        <v>4</v>
      </c>
      <c r="C195" s="5" t="s">
        <v>514</v>
      </c>
      <c r="D195" s="5" t="s">
        <v>515</v>
      </c>
      <c r="E195" s="5">
        <v>4255</v>
      </c>
      <c r="F195" s="5">
        <v>2820</v>
      </c>
      <c r="G195" s="5">
        <v>0</v>
      </c>
      <c r="H195" s="5">
        <v>0</v>
      </c>
      <c r="I195" s="5">
        <v>1435</v>
      </c>
      <c r="J195" s="5">
        <v>0</v>
      </c>
      <c r="K195" s="5">
        <v>18570</v>
      </c>
      <c r="L195" s="5">
        <v>15900</v>
      </c>
      <c r="M195" s="5">
        <v>0</v>
      </c>
      <c r="N195" s="5">
        <v>0</v>
      </c>
      <c r="O195" s="5">
        <v>2670</v>
      </c>
      <c r="P195" s="5">
        <v>0</v>
      </c>
    </row>
    <row r="196" spans="1:16">
      <c r="A196" s="5">
        <v>1397</v>
      </c>
      <c r="B196" s="5">
        <v>4</v>
      </c>
      <c r="C196" s="5" t="s">
        <v>516</v>
      </c>
      <c r="D196" s="5" t="s">
        <v>511</v>
      </c>
      <c r="E196" s="5">
        <v>168883</v>
      </c>
      <c r="F196" s="5">
        <v>54705</v>
      </c>
      <c r="G196" s="5">
        <v>4871</v>
      </c>
      <c r="H196" s="5">
        <v>55</v>
      </c>
      <c r="I196" s="5">
        <v>108791</v>
      </c>
      <c r="J196" s="5">
        <v>461</v>
      </c>
      <c r="K196" s="5">
        <v>201239</v>
      </c>
      <c r="L196" s="5">
        <v>62144</v>
      </c>
      <c r="M196" s="5">
        <v>39558</v>
      </c>
      <c r="N196" s="5">
        <v>37</v>
      </c>
      <c r="O196" s="5">
        <v>99066</v>
      </c>
      <c r="P196" s="5">
        <v>433</v>
      </c>
    </row>
    <row r="197" spans="1:16">
      <c r="A197" s="5">
        <v>1397</v>
      </c>
      <c r="B197" s="5">
        <v>2</v>
      </c>
      <c r="C197" s="5" t="s">
        <v>517</v>
      </c>
      <c r="D197" s="5" t="s">
        <v>518</v>
      </c>
      <c r="E197" s="5">
        <v>1355997</v>
      </c>
      <c r="F197" s="5">
        <v>321970</v>
      </c>
      <c r="G197" s="5">
        <v>103492</v>
      </c>
      <c r="H197" s="5">
        <v>37531</v>
      </c>
      <c r="I197" s="5">
        <v>813495</v>
      </c>
      <c r="J197" s="5">
        <v>79509</v>
      </c>
      <c r="K197" s="5">
        <v>1704918</v>
      </c>
      <c r="L197" s="5">
        <v>533431</v>
      </c>
      <c r="M197" s="5">
        <v>232770</v>
      </c>
      <c r="N197" s="5">
        <v>38615</v>
      </c>
      <c r="O197" s="5">
        <v>896477</v>
      </c>
      <c r="P197" s="5">
        <v>3626</v>
      </c>
    </row>
    <row r="198" spans="1:16">
      <c r="A198" s="5">
        <v>1397</v>
      </c>
      <c r="B198" s="5">
        <v>3</v>
      </c>
      <c r="C198" s="5" t="s">
        <v>519</v>
      </c>
      <c r="D198" s="5" t="s">
        <v>518</v>
      </c>
      <c r="E198" s="5">
        <v>1355997</v>
      </c>
      <c r="F198" s="5">
        <v>321970</v>
      </c>
      <c r="G198" s="5">
        <v>103492</v>
      </c>
      <c r="H198" s="5">
        <v>37531</v>
      </c>
      <c r="I198" s="5">
        <v>813495</v>
      </c>
      <c r="J198" s="5">
        <v>79509</v>
      </c>
      <c r="K198" s="5">
        <v>1704918</v>
      </c>
      <c r="L198" s="5">
        <v>533431</v>
      </c>
      <c r="M198" s="5">
        <v>232770</v>
      </c>
      <c r="N198" s="5">
        <v>38615</v>
      </c>
      <c r="O198" s="5">
        <v>896477</v>
      </c>
      <c r="P198" s="5">
        <v>3626</v>
      </c>
    </row>
    <row r="199" spans="1:16">
      <c r="A199" s="5">
        <v>1397</v>
      </c>
      <c r="B199" s="5">
        <v>4</v>
      </c>
      <c r="C199" s="5" t="s">
        <v>520</v>
      </c>
      <c r="D199" s="5" t="s">
        <v>518</v>
      </c>
      <c r="E199" s="5">
        <v>1355997</v>
      </c>
      <c r="F199" s="5">
        <v>321970</v>
      </c>
      <c r="G199" s="5">
        <v>103492</v>
      </c>
      <c r="H199" s="5">
        <v>37531</v>
      </c>
      <c r="I199" s="5">
        <v>813495</v>
      </c>
      <c r="J199" s="5">
        <v>79509</v>
      </c>
      <c r="K199" s="5">
        <v>1704918</v>
      </c>
      <c r="L199" s="5">
        <v>533431</v>
      </c>
      <c r="M199" s="5">
        <v>232770</v>
      </c>
      <c r="N199" s="5">
        <v>38615</v>
      </c>
      <c r="O199" s="5">
        <v>896477</v>
      </c>
      <c r="P199" s="5">
        <v>3626</v>
      </c>
    </row>
    <row r="200" spans="1:16">
      <c r="A200" s="5">
        <v>1397</v>
      </c>
      <c r="B200" s="5">
        <v>2</v>
      </c>
      <c r="C200" s="5" t="s">
        <v>521</v>
      </c>
      <c r="D200" s="5" t="s">
        <v>522</v>
      </c>
      <c r="E200" s="5">
        <v>3240382</v>
      </c>
      <c r="F200" s="5">
        <v>842969</v>
      </c>
      <c r="G200" s="5">
        <v>1059726</v>
      </c>
      <c r="H200" s="5">
        <v>71770</v>
      </c>
      <c r="I200" s="5">
        <v>1242854</v>
      </c>
      <c r="J200" s="5">
        <v>23063</v>
      </c>
      <c r="K200" s="5">
        <v>4560660</v>
      </c>
      <c r="L200" s="5">
        <v>933421</v>
      </c>
      <c r="M200" s="5">
        <v>1413214</v>
      </c>
      <c r="N200" s="5">
        <v>385053</v>
      </c>
      <c r="O200" s="5">
        <v>1787977</v>
      </c>
      <c r="P200" s="5">
        <v>40995</v>
      </c>
    </row>
    <row r="201" spans="1:16">
      <c r="A201" s="5">
        <v>1397</v>
      </c>
      <c r="B201" s="5">
        <v>3</v>
      </c>
      <c r="C201" s="5" t="s">
        <v>523</v>
      </c>
      <c r="D201" s="5" t="s">
        <v>524</v>
      </c>
      <c r="E201" s="5">
        <v>3936</v>
      </c>
      <c r="F201" s="5">
        <v>2000</v>
      </c>
      <c r="G201" s="5">
        <v>0</v>
      </c>
      <c r="H201" s="5">
        <v>0</v>
      </c>
      <c r="I201" s="5">
        <v>1936</v>
      </c>
      <c r="J201" s="5">
        <v>0</v>
      </c>
      <c r="K201" s="5">
        <v>6066</v>
      </c>
      <c r="L201" s="5">
        <v>4000</v>
      </c>
      <c r="M201" s="5">
        <v>0</v>
      </c>
      <c r="N201" s="5">
        <v>0</v>
      </c>
      <c r="O201" s="5">
        <v>2066</v>
      </c>
      <c r="P201" s="5">
        <v>0</v>
      </c>
    </row>
    <row r="202" spans="1:16">
      <c r="A202" s="5">
        <v>1397</v>
      </c>
      <c r="B202" s="5">
        <v>9</v>
      </c>
      <c r="C202" s="5" t="s">
        <v>525</v>
      </c>
      <c r="D202" s="5" t="s">
        <v>526</v>
      </c>
      <c r="E202" s="5">
        <v>3936</v>
      </c>
      <c r="F202" s="5">
        <v>2000</v>
      </c>
      <c r="G202" s="5">
        <v>0</v>
      </c>
      <c r="H202" s="5">
        <v>0</v>
      </c>
      <c r="I202" s="5">
        <v>1936</v>
      </c>
      <c r="J202" s="5">
        <v>0</v>
      </c>
      <c r="K202" s="5">
        <v>6066</v>
      </c>
      <c r="L202" s="5">
        <v>4000</v>
      </c>
      <c r="M202" s="5">
        <v>0</v>
      </c>
      <c r="N202" s="5">
        <v>0</v>
      </c>
      <c r="O202" s="5">
        <v>2066</v>
      </c>
      <c r="P202" s="5">
        <v>0</v>
      </c>
    </row>
    <row r="203" spans="1:16">
      <c r="A203" s="5">
        <v>1397</v>
      </c>
      <c r="B203" s="5">
        <v>3</v>
      </c>
      <c r="C203" s="5" t="s">
        <v>527</v>
      </c>
      <c r="D203" s="5" t="s">
        <v>528</v>
      </c>
      <c r="E203" s="5">
        <v>37125</v>
      </c>
      <c r="F203" s="5">
        <v>16787</v>
      </c>
      <c r="G203" s="5">
        <v>4968</v>
      </c>
      <c r="H203" s="5">
        <v>0</v>
      </c>
      <c r="I203" s="5">
        <v>15369</v>
      </c>
      <c r="J203" s="5">
        <v>0</v>
      </c>
      <c r="K203" s="5">
        <v>55947</v>
      </c>
      <c r="L203" s="5">
        <v>24643</v>
      </c>
      <c r="M203" s="5">
        <v>11362</v>
      </c>
      <c r="N203" s="5">
        <v>0</v>
      </c>
      <c r="O203" s="5">
        <v>19943</v>
      </c>
      <c r="P203" s="5">
        <v>0</v>
      </c>
    </row>
    <row r="204" spans="1:16">
      <c r="A204" s="5">
        <v>1397</v>
      </c>
      <c r="B204" s="5">
        <v>4</v>
      </c>
      <c r="C204" s="5" t="s">
        <v>529</v>
      </c>
      <c r="D204" s="5" t="s">
        <v>528</v>
      </c>
      <c r="E204" s="5">
        <v>37125</v>
      </c>
      <c r="F204" s="5">
        <v>16787</v>
      </c>
      <c r="G204" s="5">
        <v>4968</v>
      </c>
      <c r="H204" s="5">
        <v>0</v>
      </c>
      <c r="I204" s="5">
        <v>15369</v>
      </c>
      <c r="J204" s="5">
        <v>0</v>
      </c>
      <c r="K204" s="5">
        <v>55947</v>
      </c>
      <c r="L204" s="5">
        <v>24643</v>
      </c>
      <c r="M204" s="5">
        <v>11362</v>
      </c>
      <c r="N204" s="5">
        <v>0</v>
      </c>
      <c r="O204" s="5">
        <v>19943</v>
      </c>
      <c r="P204" s="5">
        <v>0</v>
      </c>
    </row>
    <row r="205" spans="1:16">
      <c r="A205" s="5">
        <v>1397</v>
      </c>
      <c r="B205" s="5">
        <v>3</v>
      </c>
      <c r="C205" s="5" t="s">
        <v>530</v>
      </c>
      <c r="D205" s="5" t="s">
        <v>531</v>
      </c>
      <c r="E205" s="5">
        <v>56039</v>
      </c>
      <c r="F205" s="5">
        <v>23318</v>
      </c>
      <c r="G205" s="5">
        <v>0</v>
      </c>
      <c r="H205" s="5">
        <v>0</v>
      </c>
      <c r="I205" s="5">
        <v>32721</v>
      </c>
      <c r="J205" s="5">
        <v>0</v>
      </c>
      <c r="K205" s="5">
        <v>54872</v>
      </c>
      <c r="L205" s="5">
        <v>24134</v>
      </c>
      <c r="M205" s="5">
        <v>195</v>
      </c>
      <c r="N205" s="5">
        <v>0</v>
      </c>
      <c r="O205" s="5">
        <v>30543</v>
      </c>
      <c r="P205" s="5">
        <v>0</v>
      </c>
    </row>
    <row r="206" spans="1:16">
      <c r="A206" s="5">
        <v>1397</v>
      </c>
      <c r="B206" s="5">
        <v>4</v>
      </c>
      <c r="C206" s="5" t="s">
        <v>532</v>
      </c>
      <c r="D206" s="5" t="s">
        <v>531</v>
      </c>
      <c r="E206" s="5">
        <v>56039</v>
      </c>
      <c r="F206" s="5">
        <v>23318</v>
      </c>
      <c r="G206" s="5">
        <v>0</v>
      </c>
      <c r="H206" s="5">
        <v>0</v>
      </c>
      <c r="I206" s="5">
        <v>32721</v>
      </c>
      <c r="J206" s="5">
        <v>0</v>
      </c>
      <c r="K206" s="5">
        <v>54872</v>
      </c>
      <c r="L206" s="5">
        <v>24134</v>
      </c>
      <c r="M206" s="5">
        <v>195</v>
      </c>
      <c r="N206" s="5">
        <v>0</v>
      </c>
      <c r="O206" s="5">
        <v>30543</v>
      </c>
      <c r="P206" s="5">
        <v>0</v>
      </c>
    </row>
    <row r="207" spans="1:16">
      <c r="A207" s="5">
        <v>1397</v>
      </c>
      <c r="B207" s="5">
        <v>3</v>
      </c>
      <c r="C207" s="5" t="s">
        <v>533</v>
      </c>
      <c r="D207" s="5" t="s">
        <v>534</v>
      </c>
      <c r="E207" s="5">
        <v>1068740</v>
      </c>
      <c r="F207" s="5">
        <v>359841</v>
      </c>
      <c r="G207" s="5">
        <v>44729</v>
      </c>
      <c r="H207" s="5">
        <v>71770</v>
      </c>
      <c r="I207" s="5">
        <v>572252</v>
      </c>
      <c r="J207" s="5">
        <v>20147</v>
      </c>
      <c r="K207" s="5">
        <v>1784711</v>
      </c>
      <c r="L207" s="5">
        <v>412026</v>
      </c>
      <c r="M207" s="5">
        <v>40053</v>
      </c>
      <c r="N207" s="5">
        <v>147673</v>
      </c>
      <c r="O207" s="5">
        <v>1147137</v>
      </c>
      <c r="P207" s="5">
        <v>37823</v>
      </c>
    </row>
    <row r="208" spans="1:16">
      <c r="A208" s="5">
        <v>1397</v>
      </c>
      <c r="B208" s="5">
        <v>4</v>
      </c>
      <c r="C208" s="5" t="s">
        <v>535</v>
      </c>
      <c r="D208" s="5" t="s">
        <v>534</v>
      </c>
      <c r="E208" s="5">
        <v>1068740</v>
      </c>
      <c r="F208" s="5">
        <v>359841</v>
      </c>
      <c r="G208" s="5">
        <v>44729</v>
      </c>
      <c r="H208" s="5">
        <v>71770</v>
      </c>
      <c r="I208" s="5">
        <v>572252</v>
      </c>
      <c r="J208" s="5">
        <v>20147</v>
      </c>
      <c r="K208" s="5">
        <v>1784711</v>
      </c>
      <c r="L208" s="5">
        <v>412026</v>
      </c>
      <c r="M208" s="5">
        <v>40053</v>
      </c>
      <c r="N208" s="5">
        <v>147673</v>
      </c>
      <c r="O208" s="5">
        <v>1147137</v>
      </c>
      <c r="P208" s="5">
        <v>37823</v>
      </c>
    </row>
    <row r="209" spans="1:16">
      <c r="A209" s="5">
        <v>1397</v>
      </c>
      <c r="B209" s="5">
        <v>7</v>
      </c>
      <c r="C209" s="5" t="s">
        <v>536</v>
      </c>
      <c r="D209" s="5" t="s">
        <v>537</v>
      </c>
      <c r="E209" s="5">
        <v>2074542</v>
      </c>
      <c r="F209" s="5">
        <v>441022</v>
      </c>
      <c r="G209" s="5">
        <v>1010029</v>
      </c>
      <c r="H209" s="5">
        <v>0</v>
      </c>
      <c r="I209" s="5">
        <v>620576</v>
      </c>
      <c r="J209" s="5">
        <v>2916</v>
      </c>
      <c r="K209" s="5">
        <v>2659063</v>
      </c>
      <c r="L209" s="5">
        <v>468618</v>
      </c>
      <c r="M209" s="5">
        <v>1361605</v>
      </c>
      <c r="N209" s="5">
        <v>237380</v>
      </c>
      <c r="O209" s="5">
        <v>588288</v>
      </c>
      <c r="P209" s="5">
        <v>3172</v>
      </c>
    </row>
    <row r="210" spans="1:16">
      <c r="A210" s="5">
        <v>1397</v>
      </c>
      <c r="B210" s="5">
        <v>9</v>
      </c>
      <c r="C210" s="5" t="s">
        <v>538</v>
      </c>
      <c r="D210" s="5" t="s">
        <v>537</v>
      </c>
      <c r="E210" s="5">
        <v>2074542</v>
      </c>
      <c r="F210" s="5">
        <v>441022</v>
      </c>
      <c r="G210" s="5">
        <v>1010029</v>
      </c>
      <c r="H210" s="5">
        <v>0</v>
      </c>
      <c r="I210" s="5">
        <v>620576</v>
      </c>
      <c r="J210" s="5">
        <v>2916</v>
      </c>
      <c r="K210" s="5">
        <v>2659063</v>
      </c>
      <c r="L210" s="5">
        <v>468618</v>
      </c>
      <c r="M210" s="5">
        <v>1361605</v>
      </c>
      <c r="N210" s="5">
        <v>237380</v>
      </c>
      <c r="O210" s="5">
        <v>588288</v>
      </c>
      <c r="P210" s="5">
        <v>3172</v>
      </c>
    </row>
    <row r="211" spans="1:16">
      <c r="A211" s="5">
        <v>1397</v>
      </c>
      <c r="B211" s="5">
        <v>2</v>
      </c>
      <c r="C211" s="5" t="s">
        <v>539</v>
      </c>
      <c r="D211" s="5" t="s">
        <v>540</v>
      </c>
      <c r="E211" s="5">
        <v>1172736</v>
      </c>
      <c r="F211" s="5">
        <v>1000</v>
      </c>
      <c r="G211" s="5">
        <v>12184</v>
      </c>
      <c r="H211" s="5">
        <v>34000</v>
      </c>
      <c r="I211" s="5">
        <v>1124899</v>
      </c>
      <c r="J211" s="5">
        <v>654</v>
      </c>
      <c r="K211" s="5">
        <v>1507605</v>
      </c>
      <c r="L211" s="5">
        <v>17518</v>
      </c>
      <c r="M211" s="5">
        <v>21595</v>
      </c>
      <c r="N211" s="5">
        <v>9000</v>
      </c>
      <c r="O211" s="5">
        <v>1458808</v>
      </c>
      <c r="P211" s="5">
        <v>684</v>
      </c>
    </row>
    <row r="212" spans="1:16">
      <c r="A212" s="5">
        <v>1397</v>
      </c>
      <c r="B212" s="5">
        <v>7</v>
      </c>
      <c r="C212" s="5" t="s">
        <v>541</v>
      </c>
      <c r="D212" s="5" t="s">
        <v>542</v>
      </c>
      <c r="E212" s="5">
        <v>1172736</v>
      </c>
      <c r="F212" s="5">
        <v>1000</v>
      </c>
      <c r="G212" s="5">
        <v>12184</v>
      </c>
      <c r="H212" s="5">
        <v>34000</v>
      </c>
      <c r="I212" s="5">
        <v>1124899</v>
      </c>
      <c r="J212" s="5">
        <v>654</v>
      </c>
      <c r="K212" s="5">
        <v>1507605</v>
      </c>
      <c r="L212" s="5">
        <v>17518</v>
      </c>
      <c r="M212" s="5">
        <v>21595</v>
      </c>
      <c r="N212" s="5">
        <v>9000</v>
      </c>
      <c r="O212" s="5">
        <v>1458808</v>
      </c>
      <c r="P212" s="5">
        <v>684</v>
      </c>
    </row>
    <row r="213" spans="1:16">
      <c r="A213" s="5">
        <v>1397</v>
      </c>
      <c r="B213" s="5">
        <v>19</v>
      </c>
      <c r="C213" s="5" t="s">
        <v>543</v>
      </c>
      <c r="D213" s="5" t="s">
        <v>544</v>
      </c>
      <c r="E213" s="5">
        <v>41074</v>
      </c>
      <c r="F213" s="5">
        <v>1000</v>
      </c>
      <c r="G213" s="5">
        <v>0</v>
      </c>
      <c r="H213" s="5">
        <v>34000</v>
      </c>
      <c r="I213" s="5">
        <v>6074</v>
      </c>
      <c r="J213" s="5">
        <v>0</v>
      </c>
      <c r="K213" s="5">
        <v>28270</v>
      </c>
      <c r="L213" s="5">
        <v>15850</v>
      </c>
      <c r="M213" s="5">
        <v>0</v>
      </c>
      <c r="N213" s="5">
        <v>9000</v>
      </c>
      <c r="O213" s="5">
        <v>3420</v>
      </c>
      <c r="P213" s="5">
        <v>0</v>
      </c>
    </row>
    <row r="214" spans="1:16">
      <c r="A214" s="5">
        <v>1397</v>
      </c>
      <c r="B214" s="5">
        <v>4</v>
      </c>
      <c r="C214" s="5" t="s">
        <v>545</v>
      </c>
      <c r="D214" s="5" t="s">
        <v>546</v>
      </c>
      <c r="E214" s="5">
        <v>1078851</v>
      </c>
      <c r="F214" s="5">
        <v>0</v>
      </c>
      <c r="G214" s="5">
        <v>0</v>
      </c>
      <c r="H214" s="5">
        <v>0</v>
      </c>
      <c r="I214" s="5">
        <v>1078851</v>
      </c>
      <c r="J214" s="5">
        <v>0</v>
      </c>
      <c r="K214" s="5">
        <v>1404135</v>
      </c>
      <c r="L214" s="5">
        <v>0</v>
      </c>
      <c r="M214" s="5">
        <v>0</v>
      </c>
      <c r="N214" s="5">
        <v>0</v>
      </c>
      <c r="O214" s="5">
        <v>1404135</v>
      </c>
      <c r="P214" s="5">
        <v>0</v>
      </c>
    </row>
    <row r="215" spans="1:16">
      <c r="A215" s="5">
        <v>1397</v>
      </c>
      <c r="B215" s="5">
        <v>4</v>
      </c>
      <c r="C215" s="5" t="s">
        <v>547</v>
      </c>
      <c r="D215" s="5" t="s">
        <v>548</v>
      </c>
      <c r="E215" s="5">
        <v>17743</v>
      </c>
      <c r="F215" s="5">
        <v>0</v>
      </c>
      <c r="G215" s="5">
        <v>0</v>
      </c>
      <c r="H215" s="5">
        <v>0</v>
      </c>
      <c r="I215" s="5">
        <v>17743</v>
      </c>
      <c r="J215" s="5">
        <v>0</v>
      </c>
      <c r="K215" s="5">
        <v>25950</v>
      </c>
      <c r="L215" s="5">
        <v>1668</v>
      </c>
      <c r="M215" s="5">
        <v>0</v>
      </c>
      <c r="N215" s="5">
        <v>0</v>
      </c>
      <c r="O215" s="5">
        <v>24283</v>
      </c>
      <c r="P215" s="5">
        <v>0</v>
      </c>
    </row>
    <row r="216" spans="1:16">
      <c r="A216" s="5">
        <v>1397</v>
      </c>
      <c r="B216" s="5">
        <v>4</v>
      </c>
      <c r="C216" s="5" t="s">
        <v>549</v>
      </c>
      <c r="D216" s="5" t="s">
        <v>550</v>
      </c>
      <c r="E216" s="5">
        <v>35068</v>
      </c>
      <c r="F216" s="5">
        <v>0</v>
      </c>
      <c r="G216" s="5">
        <v>12184</v>
      </c>
      <c r="H216" s="5">
        <v>0</v>
      </c>
      <c r="I216" s="5">
        <v>22231</v>
      </c>
      <c r="J216" s="5">
        <v>654</v>
      </c>
      <c r="K216" s="5">
        <v>49249</v>
      </c>
      <c r="L216" s="5">
        <v>0</v>
      </c>
      <c r="M216" s="5">
        <v>21595</v>
      </c>
      <c r="N216" s="5">
        <v>0</v>
      </c>
      <c r="O216" s="5">
        <v>26971</v>
      </c>
      <c r="P216" s="5">
        <v>684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9" width="14.42578125" style="3" customWidth="1"/>
    <col min="10" max="10" width="16.28515625" style="3" customWidth="1"/>
    <col min="11" max="12" width="13" style="3" customWidth="1"/>
    <col min="13" max="13" width="12.7109375" style="3" customWidth="1"/>
    <col min="14" max="14" width="14" style="3" customWidth="1"/>
    <col min="15" max="15" width="12.5703125" style="3" customWidth="1"/>
    <col min="16" max="16" width="13.28515625" style="3" customWidth="1"/>
    <col min="17" max="17" width="22.7109375" style="3" customWidth="1"/>
    <col min="18" max="22" width="13.28515625" style="3" customWidth="1"/>
    <col min="23" max="23" width="16.85546875" style="3" customWidth="1"/>
    <col min="24" max="24" width="18.7109375" style="3" customWidth="1"/>
    <col min="25" max="25" width="16.140625" style="3" customWidth="1"/>
    <col min="26" max="27" width="14" style="3" bestFit="1" customWidth="1"/>
    <col min="28" max="28" width="12" style="3" customWidth="1"/>
    <col min="29" max="29" width="13.5703125" style="3" customWidth="1"/>
    <col min="30" max="30" width="15.7109375" style="3" customWidth="1"/>
  </cols>
  <sheetData>
    <row r="1" spans="1:30" ht="15.75" thickBot="1">
      <c r="A1" s="31" t="s">
        <v>165</v>
      </c>
      <c r="B1" s="31"/>
      <c r="C1" s="30" t="str">
        <f>CONCATENATE("11-",'فهرست جداول'!E2,"-",MID('فهرست جداول'!B1, 30,25), "                  (میلیون ریال)")</f>
        <v>11-خلاصه آمار کارگاه‏ها بر حسب استان-49-10 نفر کارکن سال 1397                   (میلیون ریال)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ht="21" customHeight="1" thickBot="1">
      <c r="A2" s="25" t="s">
        <v>128</v>
      </c>
      <c r="B2" s="25" t="s">
        <v>158</v>
      </c>
      <c r="C2" s="21" t="s">
        <v>11</v>
      </c>
      <c r="D2" s="32" t="s">
        <v>129</v>
      </c>
      <c r="E2" s="33"/>
      <c r="F2" s="34"/>
      <c r="G2" s="32" t="s">
        <v>134</v>
      </c>
      <c r="H2" s="34"/>
      <c r="I2" s="21" t="s">
        <v>86</v>
      </c>
      <c r="J2" s="21"/>
      <c r="K2" s="21"/>
      <c r="L2" s="21"/>
      <c r="M2" s="21"/>
      <c r="N2" s="21"/>
      <c r="O2" s="21"/>
      <c r="P2" s="21" t="s">
        <v>89</v>
      </c>
      <c r="Q2" s="21" t="s">
        <v>160</v>
      </c>
      <c r="R2" s="21"/>
      <c r="S2" s="35" t="s">
        <v>164</v>
      </c>
      <c r="T2" s="35" t="s">
        <v>161</v>
      </c>
      <c r="U2" s="21" t="s">
        <v>163</v>
      </c>
      <c r="V2" s="21"/>
      <c r="W2" s="21" t="s">
        <v>124</v>
      </c>
      <c r="X2" s="21" t="s">
        <v>125</v>
      </c>
      <c r="Y2" s="21" t="s">
        <v>87</v>
      </c>
      <c r="Z2" s="21" t="s">
        <v>88</v>
      </c>
      <c r="AA2" s="21"/>
      <c r="AB2" s="21" t="s">
        <v>90</v>
      </c>
      <c r="AC2" s="21" t="s">
        <v>91</v>
      </c>
      <c r="AD2" s="21"/>
    </row>
    <row r="3" spans="1:30" ht="21" customHeight="1" thickBot="1">
      <c r="A3" s="26"/>
      <c r="B3" s="26"/>
      <c r="C3" s="21"/>
      <c r="D3" s="32" t="s">
        <v>131</v>
      </c>
      <c r="E3" s="34"/>
      <c r="F3" s="35" t="s">
        <v>130</v>
      </c>
      <c r="G3" s="35" t="s">
        <v>131</v>
      </c>
      <c r="H3" s="35" t="s">
        <v>130</v>
      </c>
      <c r="I3" s="21" t="s">
        <v>92</v>
      </c>
      <c r="J3" s="21"/>
      <c r="K3" s="21"/>
      <c r="L3" s="21" t="s">
        <v>93</v>
      </c>
      <c r="M3" s="21"/>
      <c r="N3" s="21" t="s">
        <v>94</v>
      </c>
      <c r="O3" s="21"/>
      <c r="P3" s="21"/>
      <c r="Q3" s="21"/>
      <c r="R3" s="21"/>
      <c r="S3" s="23"/>
      <c r="T3" s="23"/>
      <c r="U3" s="35" t="s">
        <v>98</v>
      </c>
      <c r="V3" s="35" t="s">
        <v>99</v>
      </c>
      <c r="W3" s="21"/>
      <c r="X3" s="21"/>
      <c r="Y3" s="29"/>
      <c r="Z3" s="21"/>
      <c r="AA3" s="21"/>
      <c r="AB3" s="29"/>
      <c r="AC3" s="21" t="s">
        <v>95</v>
      </c>
      <c r="AD3" s="21" t="s">
        <v>96</v>
      </c>
    </row>
    <row r="4" spans="1:30" ht="24" customHeight="1" thickBot="1">
      <c r="A4" s="26"/>
      <c r="B4" s="26"/>
      <c r="C4" s="21"/>
      <c r="D4" s="13" t="s">
        <v>132</v>
      </c>
      <c r="E4" s="13" t="s">
        <v>133</v>
      </c>
      <c r="F4" s="24"/>
      <c r="G4" s="24"/>
      <c r="H4" s="24"/>
      <c r="I4" s="13" t="s">
        <v>2</v>
      </c>
      <c r="J4" s="13" t="s">
        <v>97</v>
      </c>
      <c r="K4" s="13" t="s">
        <v>7</v>
      </c>
      <c r="L4" s="13" t="s">
        <v>97</v>
      </c>
      <c r="M4" s="13" t="s">
        <v>7</v>
      </c>
      <c r="N4" s="13" t="s">
        <v>97</v>
      </c>
      <c r="O4" s="13" t="s">
        <v>7</v>
      </c>
      <c r="P4" s="21"/>
      <c r="Q4" s="13" t="s">
        <v>162</v>
      </c>
      <c r="R4" s="14" t="s">
        <v>159</v>
      </c>
      <c r="S4" s="24"/>
      <c r="T4" s="24"/>
      <c r="U4" s="24"/>
      <c r="V4" s="24"/>
      <c r="W4" s="21"/>
      <c r="X4" s="21"/>
      <c r="Y4" s="29"/>
      <c r="Z4" s="13" t="s">
        <v>20</v>
      </c>
      <c r="AA4" s="13" t="s">
        <v>21</v>
      </c>
      <c r="AB4" s="29"/>
      <c r="AC4" s="21"/>
      <c r="AD4" s="21"/>
    </row>
    <row r="5" spans="1:30">
      <c r="A5" s="5">
        <v>1397</v>
      </c>
      <c r="B5" s="5" t="s">
        <v>551</v>
      </c>
      <c r="C5" s="5">
        <v>23060</v>
      </c>
      <c r="D5" s="5">
        <v>1152</v>
      </c>
      <c r="E5" s="5">
        <v>21785</v>
      </c>
      <c r="F5" s="5">
        <v>123</v>
      </c>
      <c r="G5" s="5">
        <v>22902</v>
      </c>
      <c r="H5" s="5">
        <v>158</v>
      </c>
      <c r="I5" s="5">
        <v>465197</v>
      </c>
      <c r="J5" s="5">
        <v>406770</v>
      </c>
      <c r="K5" s="5">
        <v>58427</v>
      </c>
      <c r="L5" s="5">
        <v>391573</v>
      </c>
      <c r="M5" s="5">
        <v>57552</v>
      </c>
      <c r="N5" s="5">
        <v>15197</v>
      </c>
      <c r="O5" s="5">
        <v>875</v>
      </c>
      <c r="P5" s="5">
        <v>106204804</v>
      </c>
      <c r="Q5" s="5">
        <v>893056711</v>
      </c>
      <c r="R5" s="5">
        <v>102984362</v>
      </c>
      <c r="S5" s="5">
        <v>1327779678</v>
      </c>
      <c r="T5" s="5">
        <v>1306488760</v>
      </c>
      <c r="U5" s="5">
        <v>106275964</v>
      </c>
      <c r="V5" s="5">
        <v>1635943</v>
      </c>
      <c r="W5" s="5">
        <v>926771692</v>
      </c>
      <c r="X5" s="5">
        <v>1365857035</v>
      </c>
      <c r="Y5" s="5">
        <v>439085343</v>
      </c>
      <c r="Z5" s="5">
        <v>1030427</v>
      </c>
      <c r="AA5" s="5">
        <v>21110630</v>
      </c>
      <c r="AB5" s="5">
        <v>5905615</v>
      </c>
      <c r="AC5" s="5">
        <v>66487813</v>
      </c>
      <c r="AD5" s="5">
        <v>41499704</v>
      </c>
    </row>
    <row r="6" spans="1:30">
      <c r="A6" s="5">
        <v>1397</v>
      </c>
      <c r="B6" s="5" t="s">
        <v>552</v>
      </c>
      <c r="C6" s="5">
        <v>1350</v>
      </c>
      <c r="D6" s="5">
        <v>31</v>
      </c>
      <c r="E6" s="5">
        <v>1310</v>
      </c>
      <c r="F6" s="5">
        <v>9</v>
      </c>
      <c r="G6" s="5">
        <v>1340</v>
      </c>
      <c r="H6" s="5">
        <v>10</v>
      </c>
      <c r="I6" s="5">
        <v>27326</v>
      </c>
      <c r="J6" s="5">
        <v>24505</v>
      </c>
      <c r="K6" s="5">
        <v>2821</v>
      </c>
      <c r="L6" s="5">
        <v>23329</v>
      </c>
      <c r="M6" s="5">
        <v>2790</v>
      </c>
      <c r="N6" s="5">
        <v>1176</v>
      </c>
      <c r="O6" s="5">
        <v>31</v>
      </c>
      <c r="P6" s="5">
        <v>5970888</v>
      </c>
      <c r="Q6" s="5">
        <v>79984551</v>
      </c>
      <c r="R6" s="5">
        <v>8015880</v>
      </c>
      <c r="S6" s="5">
        <v>103645729</v>
      </c>
      <c r="T6" s="5">
        <v>103467499</v>
      </c>
      <c r="U6" s="5">
        <v>10551870</v>
      </c>
      <c r="V6" s="5">
        <v>148270</v>
      </c>
      <c r="W6" s="5">
        <v>81561358</v>
      </c>
      <c r="X6" s="5">
        <v>108910406</v>
      </c>
      <c r="Y6" s="5">
        <v>27349048</v>
      </c>
      <c r="Z6" s="5">
        <v>17061</v>
      </c>
      <c r="AA6" s="5">
        <v>892745</v>
      </c>
      <c r="AB6" s="5">
        <v>191156</v>
      </c>
      <c r="AC6" s="5">
        <v>1640666</v>
      </c>
      <c r="AD6" s="5">
        <v>1622878</v>
      </c>
    </row>
    <row r="7" spans="1:30">
      <c r="A7" s="5">
        <v>1397</v>
      </c>
      <c r="B7" s="5" t="s">
        <v>553</v>
      </c>
      <c r="C7" s="5">
        <v>543</v>
      </c>
      <c r="D7" s="5">
        <v>83</v>
      </c>
      <c r="E7" s="5">
        <v>459</v>
      </c>
      <c r="F7" s="5">
        <v>1</v>
      </c>
      <c r="G7" s="5">
        <v>542</v>
      </c>
      <c r="H7" s="5">
        <v>1</v>
      </c>
      <c r="I7" s="5">
        <v>10733</v>
      </c>
      <c r="J7" s="5">
        <v>9565</v>
      </c>
      <c r="K7" s="5">
        <v>1168</v>
      </c>
      <c r="L7" s="5">
        <v>8940</v>
      </c>
      <c r="M7" s="5">
        <v>1147</v>
      </c>
      <c r="N7" s="5">
        <v>625</v>
      </c>
      <c r="O7" s="5">
        <v>21</v>
      </c>
      <c r="P7" s="5">
        <v>2273854</v>
      </c>
      <c r="Q7" s="5">
        <v>20890079</v>
      </c>
      <c r="R7" s="5">
        <v>670919</v>
      </c>
      <c r="S7" s="5">
        <v>31923613</v>
      </c>
      <c r="T7" s="5">
        <v>30583210</v>
      </c>
      <c r="U7" s="5">
        <v>2791862</v>
      </c>
      <c r="V7" s="5">
        <v>37671</v>
      </c>
      <c r="W7" s="5">
        <v>21748266</v>
      </c>
      <c r="X7" s="5">
        <v>32496730</v>
      </c>
      <c r="Y7" s="5">
        <v>10748464</v>
      </c>
      <c r="Z7" s="5">
        <v>50967</v>
      </c>
      <c r="AA7" s="5">
        <v>426800</v>
      </c>
      <c r="AB7" s="5">
        <v>175192</v>
      </c>
      <c r="AC7" s="5">
        <v>1885525</v>
      </c>
      <c r="AD7" s="5">
        <v>732360</v>
      </c>
    </row>
    <row r="8" spans="1:30">
      <c r="A8" s="5">
        <v>1397</v>
      </c>
      <c r="B8" s="5" t="s">
        <v>554</v>
      </c>
      <c r="C8" s="5">
        <v>211</v>
      </c>
      <c r="D8" s="5">
        <v>18</v>
      </c>
      <c r="E8" s="5">
        <v>190</v>
      </c>
      <c r="F8" s="5">
        <v>3</v>
      </c>
      <c r="G8" s="5">
        <v>206</v>
      </c>
      <c r="H8" s="5">
        <v>5</v>
      </c>
      <c r="I8" s="5">
        <v>4148</v>
      </c>
      <c r="J8" s="5">
        <v>3580</v>
      </c>
      <c r="K8" s="5">
        <v>568</v>
      </c>
      <c r="L8" s="5">
        <v>3446</v>
      </c>
      <c r="M8" s="5">
        <v>551</v>
      </c>
      <c r="N8" s="5">
        <v>134</v>
      </c>
      <c r="O8" s="5">
        <v>17</v>
      </c>
      <c r="P8" s="5">
        <v>847578</v>
      </c>
      <c r="Q8" s="5">
        <v>8269824</v>
      </c>
      <c r="R8" s="5">
        <v>224288</v>
      </c>
      <c r="S8" s="5">
        <v>12921004</v>
      </c>
      <c r="T8" s="5">
        <v>12794397</v>
      </c>
      <c r="U8" s="5">
        <v>396483</v>
      </c>
      <c r="V8" s="5">
        <v>4440</v>
      </c>
      <c r="W8" s="5">
        <v>8473289</v>
      </c>
      <c r="X8" s="5">
        <v>13305030</v>
      </c>
      <c r="Y8" s="5">
        <v>4831741</v>
      </c>
      <c r="Z8" s="5">
        <v>15316</v>
      </c>
      <c r="AA8" s="5">
        <v>230454</v>
      </c>
      <c r="AB8" s="5">
        <v>22279</v>
      </c>
      <c r="AC8" s="5">
        <v>63462</v>
      </c>
      <c r="AD8" s="5">
        <v>480410</v>
      </c>
    </row>
    <row r="9" spans="1:30">
      <c r="A9" s="5">
        <v>1397</v>
      </c>
      <c r="B9" s="5" t="s">
        <v>555</v>
      </c>
      <c r="C9" s="5">
        <v>3136</v>
      </c>
      <c r="D9" s="5">
        <v>65</v>
      </c>
      <c r="E9" s="5">
        <v>3067</v>
      </c>
      <c r="F9" s="5">
        <v>4</v>
      </c>
      <c r="G9" s="5">
        <v>3132</v>
      </c>
      <c r="H9" s="5">
        <v>4</v>
      </c>
      <c r="I9" s="5">
        <v>64515</v>
      </c>
      <c r="J9" s="5">
        <v>59153</v>
      </c>
      <c r="K9" s="5">
        <v>5362</v>
      </c>
      <c r="L9" s="5">
        <v>56566</v>
      </c>
      <c r="M9" s="5">
        <v>5154</v>
      </c>
      <c r="N9" s="5">
        <v>2588</v>
      </c>
      <c r="O9" s="5">
        <v>208</v>
      </c>
      <c r="P9" s="5">
        <v>14720433</v>
      </c>
      <c r="Q9" s="5">
        <v>128422300</v>
      </c>
      <c r="R9" s="5">
        <v>13523315</v>
      </c>
      <c r="S9" s="5">
        <v>176463803</v>
      </c>
      <c r="T9" s="5">
        <v>169488312</v>
      </c>
      <c r="U9" s="5">
        <v>10608394</v>
      </c>
      <c r="V9" s="5">
        <v>146927</v>
      </c>
      <c r="W9" s="5">
        <v>134344427</v>
      </c>
      <c r="X9" s="5">
        <v>180459802</v>
      </c>
      <c r="Y9" s="5">
        <v>46115375</v>
      </c>
      <c r="Z9" s="5">
        <v>46530</v>
      </c>
      <c r="AA9" s="5">
        <v>2296483</v>
      </c>
      <c r="AB9" s="5">
        <v>1931515</v>
      </c>
      <c r="AC9" s="5">
        <v>11472902</v>
      </c>
      <c r="AD9" s="5">
        <v>4699203</v>
      </c>
    </row>
    <row r="10" spans="1:30">
      <c r="A10" s="5">
        <v>1397</v>
      </c>
      <c r="B10" s="5" t="s">
        <v>556</v>
      </c>
      <c r="C10" s="5">
        <v>1121</v>
      </c>
      <c r="D10" s="5">
        <v>42</v>
      </c>
      <c r="E10" s="5">
        <v>1073</v>
      </c>
      <c r="F10" s="5">
        <v>6</v>
      </c>
      <c r="G10" s="5">
        <v>1116</v>
      </c>
      <c r="H10" s="5">
        <v>6</v>
      </c>
      <c r="I10" s="5">
        <v>24482</v>
      </c>
      <c r="J10" s="5">
        <v>20621</v>
      </c>
      <c r="K10" s="5">
        <v>3861</v>
      </c>
      <c r="L10" s="5">
        <v>20361</v>
      </c>
      <c r="M10" s="5">
        <v>3840</v>
      </c>
      <c r="N10" s="5">
        <v>260</v>
      </c>
      <c r="O10" s="5">
        <v>21</v>
      </c>
      <c r="P10" s="5">
        <v>6099298</v>
      </c>
      <c r="Q10" s="5">
        <v>38839479</v>
      </c>
      <c r="R10" s="5">
        <v>6854487</v>
      </c>
      <c r="S10" s="5">
        <v>62280705</v>
      </c>
      <c r="T10" s="5">
        <v>60721561</v>
      </c>
      <c r="U10" s="5">
        <v>4047170</v>
      </c>
      <c r="V10" s="5">
        <v>81397</v>
      </c>
      <c r="W10" s="5">
        <v>40359433</v>
      </c>
      <c r="X10" s="5">
        <v>64324326</v>
      </c>
      <c r="Y10" s="5">
        <v>23964893</v>
      </c>
      <c r="Z10" s="5">
        <v>58678</v>
      </c>
      <c r="AA10" s="5">
        <v>1343829</v>
      </c>
      <c r="AB10" s="5">
        <v>351375</v>
      </c>
      <c r="AC10" s="5">
        <v>5199180</v>
      </c>
      <c r="AD10" s="5">
        <v>2714168</v>
      </c>
    </row>
    <row r="11" spans="1:30">
      <c r="A11" s="5">
        <v>1397</v>
      </c>
      <c r="B11" s="5" t="s">
        <v>557</v>
      </c>
      <c r="C11" s="5">
        <v>46</v>
      </c>
      <c r="D11" s="5">
        <v>6</v>
      </c>
      <c r="E11" s="5">
        <v>41</v>
      </c>
      <c r="F11" s="5">
        <v>0</v>
      </c>
      <c r="G11" s="5">
        <v>46</v>
      </c>
      <c r="H11" s="5">
        <v>0</v>
      </c>
      <c r="I11" s="5">
        <v>892</v>
      </c>
      <c r="J11" s="5">
        <v>778</v>
      </c>
      <c r="K11" s="5">
        <v>115</v>
      </c>
      <c r="L11" s="5">
        <v>752</v>
      </c>
      <c r="M11" s="5">
        <v>111</v>
      </c>
      <c r="N11" s="5">
        <v>26</v>
      </c>
      <c r="O11" s="5">
        <v>4</v>
      </c>
      <c r="P11" s="5">
        <v>190945</v>
      </c>
      <c r="Q11" s="5">
        <v>2143310</v>
      </c>
      <c r="R11" s="5">
        <v>54925</v>
      </c>
      <c r="S11" s="5">
        <v>2805275</v>
      </c>
      <c r="T11" s="5">
        <v>2789233</v>
      </c>
      <c r="U11" s="5">
        <v>0</v>
      </c>
      <c r="V11" s="5">
        <v>0</v>
      </c>
      <c r="W11" s="5">
        <v>2224410</v>
      </c>
      <c r="X11" s="5">
        <v>2821779</v>
      </c>
      <c r="Y11" s="5">
        <v>597369</v>
      </c>
      <c r="Z11" s="5">
        <v>0</v>
      </c>
      <c r="AA11" s="5">
        <v>29701</v>
      </c>
      <c r="AB11" s="5">
        <v>20513</v>
      </c>
      <c r="AC11" s="5">
        <v>19425</v>
      </c>
      <c r="AD11" s="5">
        <v>41265</v>
      </c>
    </row>
    <row r="12" spans="1:30">
      <c r="A12" s="5">
        <v>1397</v>
      </c>
      <c r="B12" s="5" t="s">
        <v>558</v>
      </c>
      <c r="C12" s="5">
        <v>129</v>
      </c>
      <c r="D12" s="5">
        <v>13</v>
      </c>
      <c r="E12" s="5">
        <v>116</v>
      </c>
      <c r="F12" s="5">
        <v>0</v>
      </c>
      <c r="G12" s="5">
        <v>129</v>
      </c>
      <c r="H12" s="5">
        <v>0</v>
      </c>
      <c r="I12" s="5">
        <v>2603</v>
      </c>
      <c r="J12" s="5">
        <v>2061</v>
      </c>
      <c r="K12" s="5">
        <v>542</v>
      </c>
      <c r="L12" s="5">
        <v>1921</v>
      </c>
      <c r="M12" s="5">
        <v>541</v>
      </c>
      <c r="N12" s="5">
        <v>140</v>
      </c>
      <c r="O12" s="5">
        <v>1</v>
      </c>
      <c r="P12" s="5">
        <v>542476</v>
      </c>
      <c r="Q12" s="5">
        <v>4489829</v>
      </c>
      <c r="R12" s="5">
        <v>320746</v>
      </c>
      <c r="S12" s="5">
        <v>6803471</v>
      </c>
      <c r="T12" s="5">
        <v>6390850</v>
      </c>
      <c r="U12" s="5">
        <v>216373</v>
      </c>
      <c r="V12" s="5">
        <v>1849</v>
      </c>
      <c r="W12" s="5">
        <v>4606988</v>
      </c>
      <c r="X12" s="5">
        <v>7706782</v>
      </c>
      <c r="Y12" s="5">
        <v>3099795</v>
      </c>
      <c r="Z12" s="5">
        <v>3202</v>
      </c>
      <c r="AA12" s="5">
        <v>69195</v>
      </c>
      <c r="AB12" s="5">
        <v>37103</v>
      </c>
      <c r="AC12" s="5">
        <v>580520</v>
      </c>
      <c r="AD12" s="5">
        <v>332416</v>
      </c>
    </row>
    <row r="13" spans="1:30">
      <c r="A13" s="5">
        <v>1397</v>
      </c>
      <c r="B13" s="5" t="s">
        <v>559</v>
      </c>
      <c r="C13" s="5">
        <v>5120</v>
      </c>
      <c r="D13" s="5">
        <v>163</v>
      </c>
      <c r="E13" s="5">
        <v>4950</v>
      </c>
      <c r="F13" s="5">
        <v>7</v>
      </c>
      <c r="G13" s="5">
        <v>5114</v>
      </c>
      <c r="H13" s="5">
        <v>7</v>
      </c>
      <c r="I13" s="5">
        <v>99087</v>
      </c>
      <c r="J13" s="5">
        <v>85736</v>
      </c>
      <c r="K13" s="5">
        <v>13351</v>
      </c>
      <c r="L13" s="5">
        <v>82438</v>
      </c>
      <c r="M13" s="5">
        <v>13168</v>
      </c>
      <c r="N13" s="5">
        <v>3298</v>
      </c>
      <c r="O13" s="5">
        <v>184</v>
      </c>
      <c r="P13" s="5">
        <v>23827441</v>
      </c>
      <c r="Q13" s="5">
        <v>137794426</v>
      </c>
      <c r="R13" s="5">
        <v>19611711</v>
      </c>
      <c r="S13" s="5">
        <v>232550193</v>
      </c>
      <c r="T13" s="5">
        <v>232193072</v>
      </c>
      <c r="U13" s="5">
        <v>7189126</v>
      </c>
      <c r="V13" s="5">
        <v>161960</v>
      </c>
      <c r="W13" s="5">
        <v>144812547</v>
      </c>
      <c r="X13" s="5">
        <v>241606121</v>
      </c>
      <c r="Y13" s="5">
        <v>96793574</v>
      </c>
      <c r="Z13" s="5">
        <v>108926</v>
      </c>
      <c r="AA13" s="5">
        <v>4356678</v>
      </c>
      <c r="AB13" s="5">
        <v>998399</v>
      </c>
      <c r="AC13" s="5">
        <v>17474287</v>
      </c>
      <c r="AD13" s="5">
        <v>5466473</v>
      </c>
    </row>
    <row r="14" spans="1:30">
      <c r="A14" s="5">
        <v>1397</v>
      </c>
      <c r="B14" s="5" t="s">
        <v>560</v>
      </c>
      <c r="C14" s="5">
        <v>199</v>
      </c>
      <c r="D14" s="5">
        <v>9</v>
      </c>
      <c r="E14" s="5">
        <v>186</v>
      </c>
      <c r="F14" s="5">
        <v>5</v>
      </c>
      <c r="G14" s="5">
        <v>194</v>
      </c>
      <c r="H14" s="5">
        <v>5</v>
      </c>
      <c r="I14" s="5">
        <v>3294</v>
      </c>
      <c r="J14" s="5">
        <v>2825</v>
      </c>
      <c r="K14" s="5">
        <v>469</v>
      </c>
      <c r="L14" s="5">
        <v>2666</v>
      </c>
      <c r="M14" s="5">
        <v>465</v>
      </c>
      <c r="N14" s="5">
        <v>159</v>
      </c>
      <c r="O14" s="5">
        <v>4</v>
      </c>
      <c r="P14" s="5">
        <v>710053</v>
      </c>
      <c r="Q14" s="5">
        <v>9261488</v>
      </c>
      <c r="R14" s="5">
        <v>307021</v>
      </c>
      <c r="S14" s="5">
        <v>12502188</v>
      </c>
      <c r="T14" s="5">
        <v>12532827</v>
      </c>
      <c r="U14" s="5">
        <v>226075</v>
      </c>
      <c r="V14" s="5">
        <v>4777</v>
      </c>
      <c r="W14" s="5">
        <v>9468532</v>
      </c>
      <c r="X14" s="5">
        <v>12618932</v>
      </c>
      <c r="Y14" s="5">
        <v>3150400</v>
      </c>
      <c r="Z14" s="5">
        <v>2360</v>
      </c>
      <c r="AA14" s="5">
        <v>127992</v>
      </c>
      <c r="AB14" s="5">
        <v>67995</v>
      </c>
      <c r="AC14" s="5">
        <v>48527</v>
      </c>
      <c r="AD14" s="5">
        <v>327319</v>
      </c>
    </row>
    <row r="15" spans="1:30">
      <c r="A15" s="5">
        <v>1397</v>
      </c>
      <c r="B15" s="5" t="s">
        <v>561</v>
      </c>
      <c r="C15" s="5">
        <v>91</v>
      </c>
      <c r="D15" s="5">
        <v>3</v>
      </c>
      <c r="E15" s="5">
        <v>88</v>
      </c>
      <c r="F15" s="5">
        <v>0</v>
      </c>
      <c r="G15" s="5">
        <v>90</v>
      </c>
      <c r="H15" s="5">
        <v>1</v>
      </c>
      <c r="I15" s="5">
        <v>1786</v>
      </c>
      <c r="J15" s="5">
        <v>1521</v>
      </c>
      <c r="K15" s="5">
        <v>265</v>
      </c>
      <c r="L15" s="5">
        <v>1483</v>
      </c>
      <c r="M15" s="5">
        <v>260</v>
      </c>
      <c r="N15" s="5">
        <v>38</v>
      </c>
      <c r="O15" s="5">
        <v>5</v>
      </c>
      <c r="P15" s="5">
        <v>417425</v>
      </c>
      <c r="Q15" s="5">
        <v>4742089</v>
      </c>
      <c r="R15" s="5">
        <v>168074</v>
      </c>
      <c r="S15" s="5">
        <v>6318586</v>
      </c>
      <c r="T15" s="5">
        <v>6152855</v>
      </c>
      <c r="U15" s="5">
        <v>470227</v>
      </c>
      <c r="V15" s="5">
        <v>3729</v>
      </c>
      <c r="W15" s="5">
        <v>4846099</v>
      </c>
      <c r="X15" s="5">
        <v>6393002</v>
      </c>
      <c r="Y15" s="5">
        <v>1546903</v>
      </c>
      <c r="Z15" s="5">
        <v>18078</v>
      </c>
      <c r="AA15" s="5">
        <v>94307</v>
      </c>
      <c r="AB15" s="5">
        <v>4331</v>
      </c>
      <c r="AC15" s="5">
        <v>154374</v>
      </c>
      <c r="AD15" s="5">
        <v>199006</v>
      </c>
    </row>
    <row r="16" spans="1:30">
      <c r="A16" s="5">
        <v>1397</v>
      </c>
      <c r="B16" s="5" t="s">
        <v>562</v>
      </c>
      <c r="C16" s="5">
        <v>1731</v>
      </c>
      <c r="D16" s="5">
        <v>103</v>
      </c>
      <c r="E16" s="5">
        <v>1593</v>
      </c>
      <c r="F16" s="5">
        <v>35</v>
      </c>
      <c r="G16" s="5">
        <v>1686</v>
      </c>
      <c r="H16" s="5">
        <v>45</v>
      </c>
      <c r="I16" s="5">
        <v>33886</v>
      </c>
      <c r="J16" s="5">
        <v>29558</v>
      </c>
      <c r="K16" s="5">
        <v>4328</v>
      </c>
      <c r="L16" s="5">
        <v>28394</v>
      </c>
      <c r="M16" s="5">
        <v>4298</v>
      </c>
      <c r="N16" s="5">
        <v>1163</v>
      </c>
      <c r="O16" s="5">
        <v>30</v>
      </c>
      <c r="P16" s="5">
        <v>7330027</v>
      </c>
      <c r="Q16" s="5">
        <v>59059261</v>
      </c>
      <c r="R16" s="5">
        <v>5830360</v>
      </c>
      <c r="S16" s="5">
        <v>84459984</v>
      </c>
      <c r="T16" s="5">
        <v>82926986</v>
      </c>
      <c r="U16" s="5">
        <v>4113055</v>
      </c>
      <c r="V16" s="5">
        <v>59719</v>
      </c>
      <c r="W16" s="5">
        <v>61182401</v>
      </c>
      <c r="X16" s="5">
        <v>86573492</v>
      </c>
      <c r="Y16" s="5">
        <v>25391091</v>
      </c>
      <c r="Z16" s="5">
        <v>90512</v>
      </c>
      <c r="AA16" s="5">
        <v>1534341</v>
      </c>
      <c r="AB16" s="5">
        <v>481859</v>
      </c>
      <c r="AC16" s="5">
        <v>3592937</v>
      </c>
      <c r="AD16" s="5">
        <v>2946109</v>
      </c>
    </row>
    <row r="17" spans="1:30">
      <c r="A17" s="5">
        <v>1397</v>
      </c>
      <c r="B17" s="5" t="s">
        <v>563</v>
      </c>
      <c r="C17" s="5">
        <v>96</v>
      </c>
      <c r="D17" s="5">
        <v>13</v>
      </c>
      <c r="E17" s="5">
        <v>83</v>
      </c>
      <c r="F17" s="5">
        <v>0</v>
      </c>
      <c r="G17" s="5">
        <v>96</v>
      </c>
      <c r="H17" s="5">
        <v>0</v>
      </c>
      <c r="I17" s="5">
        <v>1825</v>
      </c>
      <c r="J17" s="5">
        <v>1592</v>
      </c>
      <c r="K17" s="5">
        <v>233</v>
      </c>
      <c r="L17" s="5">
        <v>1547</v>
      </c>
      <c r="M17" s="5">
        <v>230</v>
      </c>
      <c r="N17" s="5">
        <v>45</v>
      </c>
      <c r="O17" s="5">
        <v>3</v>
      </c>
      <c r="P17" s="5">
        <v>336377</v>
      </c>
      <c r="Q17" s="5">
        <v>2897269</v>
      </c>
      <c r="R17" s="5">
        <v>105568</v>
      </c>
      <c r="S17" s="5">
        <v>4721017</v>
      </c>
      <c r="T17" s="5">
        <v>4764801</v>
      </c>
      <c r="U17" s="5">
        <v>44972</v>
      </c>
      <c r="V17" s="5">
        <v>974</v>
      </c>
      <c r="W17" s="5">
        <v>3044617</v>
      </c>
      <c r="X17" s="5">
        <v>4748254</v>
      </c>
      <c r="Y17" s="5">
        <v>1703637</v>
      </c>
      <c r="Z17" s="5">
        <v>8851</v>
      </c>
      <c r="AA17" s="5">
        <v>95768</v>
      </c>
      <c r="AB17" s="5">
        <v>10035</v>
      </c>
      <c r="AC17" s="5">
        <v>-20823</v>
      </c>
      <c r="AD17" s="5">
        <v>596553</v>
      </c>
    </row>
    <row r="18" spans="1:30">
      <c r="A18" s="5">
        <v>1397</v>
      </c>
      <c r="B18" s="5" t="s">
        <v>564</v>
      </c>
      <c r="C18" s="5">
        <v>473</v>
      </c>
      <c r="D18" s="5">
        <v>28</v>
      </c>
      <c r="E18" s="5">
        <v>439</v>
      </c>
      <c r="F18" s="5">
        <v>6</v>
      </c>
      <c r="G18" s="5">
        <v>464</v>
      </c>
      <c r="H18" s="5">
        <v>9</v>
      </c>
      <c r="I18" s="5">
        <v>9642</v>
      </c>
      <c r="J18" s="5">
        <v>8154</v>
      </c>
      <c r="K18" s="5">
        <v>1488</v>
      </c>
      <c r="L18" s="5">
        <v>7746</v>
      </c>
      <c r="M18" s="5">
        <v>1456</v>
      </c>
      <c r="N18" s="5">
        <v>408</v>
      </c>
      <c r="O18" s="5">
        <v>32</v>
      </c>
      <c r="P18" s="5">
        <v>2373869</v>
      </c>
      <c r="Q18" s="5">
        <v>22028714</v>
      </c>
      <c r="R18" s="5">
        <v>1421909</v>
      </c>
      <c r="S18" s="5">
        <v>34523669</v>
      </c>
      <c r="T18" s="5">
        <v>33424527</v>
      </c>
      <c r="U18" s="5">
        <v>1487001</v>
      </c>
      <c r="V18" s="5">
        <v>21815</v>
      </c>
      <c r="W18" s="5">
        <v>22731128</v>
      </c>
      <c r="X18" s="5">
        <v>35945610</v>
      </c>
      <c r="Y18" s="5">
        <v>13214482</v>
      </c>
      <c r="Z18" s="5">
        <v>95442</v>
      </c>
      <c r="AA18" s="5">
        <v>517534</v>
      </c>
      <c r="AB18" s="5">
        <v>88455</v>
      </c>
      <c r="AC18" s="5">
        <v>1468032</v>
      </c>
      <c r="AD18" s="5">
        <v>907020</v>
      </c>
    </row>
    <row r="19" spans="1:30">
      <c r="A19" s="5">
        <v>1397</v>
      </c>
      <c r="B19" s="5" t="s">
        <v>565</v>
      </c>
      <c r="C19" s="5">
        <v>276</v>
      </c>
      <c r="D19" s="5">
        <v>17</v>
      </c>
      <c r="E19" s="5">
        <v>256</v>
      </c>
      <c r="F19" s="5">
        <v>3</v>
      </c>
      <c r="G19" s="5">
        <v>272</v>
      </c>
      <c r="H19" s="5">
        <v>4</v>
      </c>
      <c r="I19" s="5">
        <v>6115</v>
      </c>
      <c r="J19" s="5">
        <v>5394</v>
      </c>
      <c r="K19" s="5">
        <v>720</v>
      </c>
      <c r="L19" s="5">
        <v>5269</v>
      </c>
      <c r="M19" s="5">
        <v>718</v>
      </c>
      <c r="N19" s="5">
        <v>126</v>
      </c>
      <c r="O19" s="5">
        <v>3</v>
      </c>
      <c r="P19" s="5">
        <v>1323414</v>
      </c>
      <c r="Q19" s="5">
        <v>11841334</v>
      </c>
      <c r="R19" s="5">
        <v>759995</v>
      </c>
      <c r="S19" s="5">
        <v>19870105</v>
      </c>
      <c r="T19" s="5">
        <v>19597575</v>
      </c>
      <c r="U19" s="5">
        <v>880722</v>
      </c>
      <c r="V19" s="5">
        <v>9539</v>
      </c>
      <c r="W19" s="5">
        <v>12284073</v>
      </c>
      <c r="X19" s="5">
        <v>20417553</v>
      </c>
      <c r="Y19" s="5">
        <v>8133480</v>
      </c>
      <c r="Z19" s="5">
        <v>99254</v>
      </c>
      <c r="AA19" s="5">
        <v>331863</v>
      </c>
      <c r="AB19" s="5">
        <v>11399</v>
      </c>
      <c r="AC19" s="5">
        <v>1028583</v>
      </c>
      <c r="AD19" s="5">
        <v>1538712</v>
      </c>
    </row>
    <row r="20" spans="1:30">
      <c r="A20" s="5">
        <v>1397</v>
      </c>
      <c r="B20" s="5" t="s">
        <v>566</v>
      </c>
      <c r="C20" s="5">
        <v>832</v>
      </c>
      <c r="D20" s="5">
        <v>36</v>
      </c>
      <c r="E20" s="5">
        <v>796</v>
      </c>
      <c r="F20" s="5">
        <v>0</v>
      </c>
      <c r="G20" s="5">
        <v>830</v>
      </c>
      <c r="H20" s="5">
        <v>2</v>
      </c>
      <c r="I20" s="5">
        <v>18628</v>
      </c>
      <c r="J20" s="5">
        <v>16131</v>
      </c>
      <c r="K20" s="5">
        <v>2496</v>
      </c>
      <c r="L20" s="5">
        <v>15941</v>
      </c>
      <c r="M20" s="5">
        <v>2489</v>
      </c>
      <c r="N20" s="5">
        <v>190</v>
      </c>
      <c r="O20" s="5">
        <v>7</v>
      </c>
      <c r="P20" s="5">
        <v>4147258</v>
      </c>
      <c r="Q20" s="5">
        <v>50538650</v>
      </c>
      <c r="R20" s="5">
        <v>3282704</v>
      </c>
      <c r="S20" s="5">
        <v>71411329</v>
      </c>
      <c r="T20" s="5">
        <v>71912930</v>
      </c>
      <c r="U20" s="5">
        <v>21582619</v>
      </c>
      <c r="V20" s="5">
        <v>293646</v>
      </c>
      <c r="W20" s="5">
        <v>52103250</v>
      </c>
      <c r="X20" s="5">
        <v>72663954</v>
      </c>
      <c r="Y20" s="5">
        <v>20560704</v>
      </c>
      <c r="Z20" s="5">
        <v>35151</v>
      </c>
      <c r="AA20" s="5">
        <v>1175753</v>
      </c>
      <c r="AB20" s="5">
        <v>400910</v>
      </c>
      <c r="AC20" s="5">
        <v>3052600</v>
      </c>
      <c r="AD20" s="5">
        <v>3696583</v>
      </c>
    </row>
    <row r="21" spans="1:30">
      <c r="A21" s="5">
        <v>1397</v>
      </c>
      <c r="B21" s="5" t="s">
        <v>567</v>
      </c>
      <c r="C21" s="5">
        <v>300</v>
      </c>
      <c r="D21" s="5">
        <v>12</v>
      </c>
      <c r="E21" s="5">
        <v>288</v>
      </c>
      <c r="F21" s="5">
        <v>1</v>
      </c>
      <c r="G21" s="5">
        <v>298</v>
      </c>
      <c r="H21" s="5">
        <v>2</v>
      </c>
      <c r="I21" s="5">
        <v>5733</v>
      </c>
      <c r="J21" s="5">
        <v>5440</v>
      </c>
      <c r="K21" s="5">
        <v>293</v>
      </c>
      <c r="L21" s="5">
        <v>5121</v>
      </c>
      <c r="M21" s="5">
        <v>285</v>
      </c>
      <c r="N21" s="5">
        <v>319</v>
      </c>
      <c r="O21" s="5">
        <v>8</v>
      </c>
      <c r="P21" s="5">
        <v>1020769</v>
      </c>
      <c r="Q21" s="5">
        <v>6012987</v>
      </c>
      <c r="R21" s="5">
        <v>312484</v>
      </c>
      <c r="S21" s="5">
        <v>10296968</v>
      </c>
      <c r="T21" s="5">
        <v>10221472</v>
      </c>
      <c r="U21" s="5">
        <v>351714</v>
      </c>
      <c r="V21" s="5">
        <v>7172</v>
      </c>
      <c r="W21" s="5">
        <v>6730789</v>
      </c>
      <c r="X21" s="5">
        <v>10553904</v>
      </c>
      <c r="Y21" s="5">
        <v>3823115</v>
      </c>
      <c r="Z21" s="5">
        <v>39466</v>
      </c>
      <c r="AA21" s="5">
        <v>137137</v>
      </c>
      <c r="AB21" s="5">
        <v>21573</v>
      </c>
      <c r="AC21" s="5">
        <v>127820</v>
      </c>
      <c r="AD21" s="5">
        <v>194509</v>
      </c>
    </row>
    <row r="22" spans="1:30">
      <c r="A22" s="5">
        <v>1397</v>
      </c>
      <c r="B22" s="5" t="s">
        <v>568</v>
      </c>
      <c r="C22" s="5">
        <v>1098</v>
      </c>
      <c r="D22" s="5">
        <v>59</v>
      </c>
      <c r="E22" s="5">
        <v>1029</v>
      </c>
      <c r="F22" s="5">
        <v>10</v>
      </c>
      <c r="G22" s="5">
        <v>1088</v>
      </c>
      <c r="H22" s="5">
        <v>11</v>
      </c>
      <c r="I22" s="5">
        <v>20703</v>
      </c>
      <c r="J22" s="5">
        <v>17992</v>
      </c>
      <c r="K22" s="5">
        <v>2711</v>
      </c>
      <c r="L22" s="5">
        <v>17047</v>
      </c>
      <c r="M22" s="5">
        <v>2662</v>
      </c>
      <c r="N22" s="5">
        <v>945</v>
      </c>
      <c r="O22" s="5">
        <v>49</v>
      </c>
      <c r="P22" s="5">
        <v>4592588</v>
      </c>
      <c r="Q22" s="5">
        <v>26751539</v>
      </c>
      <c r="R22" s="5">
        <v>1507291</v>
      </c>
      <c r="S22" s="5">
        <v>45558326</v>
      </c>
      <c r="T22" s="5">
        <v>44412435</v>
      </c>
      <c r="U22" s="5">
        <v>459023</v>
      </c>
      <c r="V22" s="5">
        <v>11833</v>
      </c>
      <c r="W22" s="5">
        <v>28155092</v>
      </c>
      <c r="X22" s="5">
        <v>45934166</v>
      </c>
      <c r="Y22" s="5">
        <v>17779074</v>
      </c>
      <c r="Z22" s="5">
        <v>22953</v>
      </c>
      <c r="AA22" s="5">
        <v>694101</v>
      </c>
      <c r="AB22" s="5">
        <v>194657</v>
      </c>
      <c r="AC22" s="5">
        <v>1725300</v>
      </c>
      <c r="AD22" s="5">
        <v>1362440</v>
      </c>
    </row>
    <row r="23" spans="1:30">
      <c r="A23" s="5">
        <v>1397</v>
      </c>
      <c r="B23" s="5" t="s">
        <v>569</v>
      </c>
      <c r="C23" s="5">
        <v>720</v>
      </c>
      <c r="D23" s="5">
        <v>23</v>
      </c>
      <c r="E23" s="5">
        <v>696</v>
      </c>
      <c r="F23" s="5">
        <v>1</v>
      </c>
      <c r="G23" s="5">
        <v>719</v>
      </c>
      <c r="H23" s="5">
        <v>1</v>
      </c>
      <c r="I23" s="5">
        <v>15548</v>
      </c>
      <c r="J23" s="5">
        <v>13714</v>
      </c>
      <c r="K23" s="5">
        <v>1833</v>
      </c>
      <c r="L23" s="5">
        <v>13301</v>
      </c>
      <c r="M23" s="5">
        <v>1785</v>
      </c>
      <c r="N23" s="5">
        <v>413</v>
      </c>
      <c r="O23" s="5">
        <v>48</v>
      </c>
      <c r="P23" s="5">
        <v>3874550</v>
      </c>
      <c r="Q23" s="5">
        <v>37154663</v>
      </c>
      <c r="R23" s="5">
        <v>6466499</v>
      </c>
      <c r="S23" s="5">
        <v>54110001</v>
      </c>
      <c r="T23" s="5">
        <v>53281332</v>
      </c>
      <c r="U23" s="5">
        <v>10184439</v>
      </c>
      <c r="V23" s="5">
        <v>152040</v>
      </c>
      <c r="W23" s="5">
        <v>38484004</v>
      </c>
      <c r="X23" s="5">
        <v>55556694</v>
      </c>
      <c r="Y23" s="5">
        <v>17072690</v>
      </c>
      <c r="Z23" s="5">
        <v>11141</v>
      </c>
      <c r="AA23" s="5">
        <v>1078004</v>
      </c>
      <c r="AB23" s="5">
        <v>110868</v>
      </c>
      <c r="AC23" s="5">
        <v>2508242</v>
      </c>
      <c r="AD23" s="5">
        <v>1376810</v>
      </c>
    </row>
    <row r="24" spans="1:30">
      <c r="A24" s="5">
        <v>1397</v>
      </c>
      <c r="B24" s="5" t="s">
        <v>570</v>
      </c>
      <c r="C24" s="5">
        <v>652</v>
      </c>
      <c r="D24" s="5">
        <v>33</v>
      </c>
      <c r="E24" s="5">
        <v>617</v>
      </c>
      <c r="F24" s="5">
        <v>3</v>
      </c>
      <c r="G24" s="5">
        <v>647</v>
      </c>
      <c r="H24" s="5">
        <v>5</v>
      </c>
      <c r="I24" s="5">
        <v>14198</v>
      </c>
      <c r="J24" s="5">
        <v>12657</v>
      </c>
      <c r="K24" s="5">
        <v>1541</v>
      </c>
      <c r="L24" s="5">
        <v>12272</v>
      </c>
      <c r="M24" s="5">
        <v>1530</v>
      </c>
      <c r="N24" s="5">
        <v>385</v>
      </c>
      <c r="O24" s="5">
        <v>12</v>
      </c>
      <c r="P24" s="5">
        <v>3170681</v>
      </c>
      <c r="Q24" s="5">
        <v>44591717</v>
      </c>
      <c r="R24" s="5">
        <v>14359743</v>
      </c>
      <c r="S24" s="5">
        <v>56627034</v>
      </c>
      <c r="T24" s="5">
        <v>55668673</v>
      </c>
      <c r="U24" s="5">
        <v>9777612</v>
      </c>
      <c r="V24" s="5">
        <v>191909</v>
      </c>
      <c r="W24" s="5">
        <v>45423034</v>
      </c>
      <c r="X24" s="5">
        <v>57744617</v>
      </c>
      <c r="Y24" s="5">
        <v>12321583</v>
      </c>
      <c r="Z24" s="5">
        <v>9830</v>
      </c>
      <c r="AA24" s="5">
        <v>721405</v>
      </c>
      <c r="AB24" s="5">
        <v>43475</v>
      </c>
      <c r="AC24" s="5">
        <v>4178456</v>
      </c>
      <c r="AD24" s="5">
        <v>822709</v>
      </c>
    </row>
    <row r="25" spans="1:30">
      <c r="A25" s="5">
        <v>1397</v>
      </c>
      <c r="B25" s="5" t="s">
        <v>571</v>
      </c>
      <c r="C25" s="5">
        <v>180</v>
      </c>
      <c r="D25" s="5">
        <v>20</v>
      </c>
      <c r="E25" s="5">
        <v>156</v>
      </c>
      <c r="F25" s="5">
        <v>4</v>
      </c>
      <c r="G25" s="5">
        <v>175</v>
      </c>
      <c r="H25" s="5">
        <v>5</v>
      </c>
      <c r="I25" s="5">
        <v>3618</v>
      </c>
      <c r="J25" s="5">
        <v>3257</v>
      </c>
      <c r="K25" s="5">
        <v>361</v>
      </c>
      <c r="L25" s="5">
        <v>3138</v>
      </c>
      <c r="M25" s="5">
        <v>361</v>
      </c>
      <c r="N25" s="5">
        <v>119</v>
      </c>
      <c r="O25" s="5">
        <v>0</v>
      </c>
      <c r="P25" s="5">
        <v>739550</v>
      </c>
      <c r="Q25" s="5">
        <v>8056232</v>
      </c>
      <c r="R25" s="5">
        <v>911356</v>
      </c>
      <c r="S25" s="5">
        <v>10878066</v>
      </c>
      <c r="T25" s="5">
        <v>10890115</v>
      </c>
      <c r="U25" s="5">
        <v>404718</v>
      </c>
      <c r="V25" s="5">
        <v>6079</v>
      </c>
      <c r="W25" s="5">
        <v>8275764</v>
      </c>
      <c r="X25" s="5">
        <v>11262757</v>
      </c>
      <c r="Y25" s="5">
        <v>2986993</v>
      </c>
      <c r="Z25" s="5">
        <v>2785</v>
      </c>
      <c r="AA25" s="5">
        <v>202221</v>
      </c>
      <c r="AB25" s="5">
        <v>64105</v>
      </c>
      <c r="AC25" s="5">
        <v>177469</v>
      </c>
      <c r="AD25" s="5">
        <v>253429</v>
      </c>
    </row>
    <row r="26" spans="1:30">
      <c r="A26" s="5">
        <v>1397</v>
      </c>
      <c r="B26" s="5" t="s">
        <v>572</v>
      </c>
      <c r="C26" s="5">
        <v>464</v>
      </c>
      <c r="D26" s="5">
        <v>42</v>
      </c>
      <c r="E26" s="5">
        <v>418</v>
      </c>
      <c r="F26" s="5">
        <v>3</v>
      </c>
      <c r="G26" s="5">
        <v>460</v>
      </c>
      <c r="H26" s="5">
        <v>3</v>
      </c>
      <c r="I26" s="5">
        <v>8255</v>
      </c>
      <c r="J26" s="5">
        <v>7071</v>
      </c>
      <c r="K26" s="5">
        <v>1184</v>
      </c>
      <c r="L26" s="5">
        <v>6770</v>
      </c>
      <c r="M26" s="5">
        <v>1165</v>
      </c>
      <c r="N26" s="5">
        <v>301</v>
      </c>
      <c r="O26" s="5">
        <v>19</v>
      </c>
      <c r="P26" s="5">
        <v>1696383</v>
      </c>
      <c r="Q26" s="5">
        <v>10529529</v>
      </c>
      <c r="R26" s="5">
        <v>1043742</v>
      </c>
      <c r="S26" s="5">
        <v>17859953</v>
      </c>
      <c r="T26" s="5">
        <v>17523240</v>
      </c>
      <c r="U26" s="5">
        <v>774857</v>
      </c>
      <c r="V26" s="5">
        <v>10798</v>
      </c>
      <c r="W26" s="5">
        <v>10957283</v>
      </c>
      <c r="X26" s="5">
        <v>18270780</v>
      </c>
      <c r="Y26" s="5">
        <v>7313497</v>
      </c>
      <c r="Z26" s="5">
        <v>85187</v>
      </c>
      <c r="AA26" s="5">
        <v>330278</v>
      </c>
      <c r="AB26" s="5">
        <v>83624</v>
      </c>
      <c r="AC26" s="5">
        <v>306243</v>
      </c>
      <c r="AD26" s="5">
        <v>393761</v>
      </c>
    </row>
    <row r="27" spans="1:30">
      <c r="A27" s="5">
        <v>1397</v>
      </c>
      <c r="B27" s="5" t="s">
        <v>573</v>
      </c>
      <c r="C27" s="5">
        <v>208</v>
      </c>
      <c r="D27" s="5">
        <v>17</v>
      </c>
      <c r="E27" s="5">
        <v>191</v>
      </c>
      <c r="F27" s="5">
        <v>0</v>
      </c>
      <c r="G27" s="5">
        <v>205</v>
      </c>
      <c r="H27" s="5">
        <v>3</v>
      </c>
      <c r="I27" s="5">
        <v>3689</v>
      </c>
      <c r="J27" s="5">
        <v>3235</v>
      </c>
      <c r="K27" s="5">
        <v>454</v>
      </c>
      <c r="L27" s="5">
        <v>3158</v>
      </c>
      <c r="M27" s="5">
        <v>450</v>
      </c>
      <c r="N27" s="5">
        <v>77</v>
      </c>
      <c r="O27" s="5">
        <v>4</v>
      </c>
      <c r="P27" s="5">
        <v>831054</v>
      </c>
      <c r="Q27" s="5">
        <v>8746202</v>
      </c>
      <c r="R27" s="5">
        <v>810543</v>
      </c>
      <c r="S27" s="5">
        <v>12787827</v>
      </c>
      <c r="T27" s="5">
        <v>12272112</v>
      </c>
      <c r="U27" s="5">
        <v>633363</v>
      </c>
      <c r="V27" s="5">
        <v>6415</v>
      </c>
      <c r="W27" s="5">
        <v>8974006</v>
      </c>
      <c r="X27" s="5">
        <v>13131837</v>
      </c>
      <c r="Y27" s="5">
        <v>4157831</v>
      </c>
      <c r="Z27" s="5">
        <v>5553</v>
      </c>
      <c r="AA27" s="5">
        <v>147128</v>
      </c>
      <c r="AB27" s="5">
        <v>40953</v>
      </c>
      <c r="AC27" s="5">
        <v>-1265950</v>
      </c>
      <c r="AD27" s="5">
        <v>712009</v>
      </c>
    </row>
    <row r="28" spans="1:30">
      <c r="A28" s="5">
        <v>1397</v>
      </c>
      <c r="B28" s="5" t="s">
        <v>574</v>
      </c>
      <c r="C28" s="5">
        <v>46</v>
      </c>
      <c r="D28" s="5">
        <v>13</v>
      </c>
      <c r="E28" s="5">
        <v>33</v>
      </c>
      <c r="F28" s="5">
        <v>0</v>
      </c>
      <c r="G28" s="5">
        <v>46</v>
      </c>
      <c r="H28" s="5">
        <v>0</v>
      </c>
      <c r="I28" s="5">
        <v>941</v>
      </c>
      <c r="J28" s="5">
        <v>861</v>
      </c>
      <c r="K28" s="5">
        <v>80</v>
      </c>
      <c r="L28" s="5">
        <v>861</v>
      </c>
      <c r="M28" s="5">
        <v>80</v>
      </c>
      <c r="N28" s="5">
        <v>0</v>
      </c>
      <c r="O28" s="5">
        <v>0</v>
      </c>
      <c r="P28" s="5">
        <v>177950</v>
      </c>
      <c r="Q28" s="5">
        <v>586323</v>
      </c>
      <c r="R28" s="5">
        <v>127388</v>
      </c>
      <c r="S28" s="5">
        <v>1347250</v>
      </c>
      <c r="T28" s="5">
        <v>1356153</v>
      </c>
      <c r="U28" s="5">
        <v>0</v>
      </c>
      <c r="V28" s="5">
        <v>0</v>
      </c>
      <c r="W28" s="5">
        <v>666719</v>
      </c>
      <c r="X28" s="5">
        <v>1362770</v>
      </c>
      <c r="Y28" s="5">
        <v>696051</v>
      </c>
      <c r="Z28" s="5">
        <v>5750</v>
      </c>
      <c r="AA28" s="5">
        <v>76596</v>
      </c>
      <c r="AB28" s="5">
        <v>5863</v>
      </c>
      <c r="AC28" s="5">
        <v>12518</v>
      </c>
      <c r="AD28" s="5">
        <v>9403</v>
      </c>
    </row>
    <row r="29" spans="1:30">
      <c r="A29" s="5">
        <v>1397</v>
      </c>
      <c r="B29" s="5" t="s">
        <v>575</v>
      </c>
      <c r="C29" s="5">
        <v>353</v>
      </c>
      <c r="D29" s="5">
        <v>44</v>
      </c>
      <c r="E29" s="5">
        <v>304</v>
      </c>
      <c r="F29" s="5">
        <v>6</v>
      </c>
      <c r="G29" s="5">
        <v>344</v>
      </c>
      <c r="H29" s="5">
        <v>9</v>
      </c>
      <c r="I29" s="5">
        <v>7575</v>
      </c>
      <c r="J29" s="5">
        <v>6316</v>
      </c>
      <c r="K29" s="5">
        <v>1260</v>
      </c>
      <c r="L29" s="5">
        <v>6076</v>
      </c>
      <c r="M29" s="5">
        <v>1244</v>
      </c>
      <c r="N29" s="5">
        <v>240</v>
      </c>
      <c r="O29" s="5">
        <v>16</v>
      </c>
      <c r="P29" s="5">
        <v>1670190</v>
      </c>
      <c r="Q29" s="5">
        <v>22062688</v>
      </c>
      <c r="R29" s="5">
        <v>1633367</v>
      </c>
      <c r="S29" s="5">
        <v>27894450</v>
      </c>
      <c r="T29" s="5">
        <v>27893489</v>
      </c>
      <c r="U29" s="5">
        <v>1424956</v>
      </c>
      <c r="V29" s="5">
        <v>12271</v>
      </c>
      <c r="W29" s="5">
        <v>22752385</v>
      </c>
      <c r="X29" s="5">
        <v>28814627</v>
      </c>
      <c r="Y29" s="5">
        <v>6062243</v>
      </c>
      <c r="Z29" s="5">
        <v>63990</v>
      </c>
      <c r="AA29" s="5">
        <v>378467</v>
      </c>
      <c r="AB29" s="5">
        <v>33104</v>
      </c>
      <c r="AC29" s="5">
        <v>317530</v>
      </c>
      <c r="AD29" s="5">
        <v>1891590</v>
      </c>
    </row>
    <row r="30" spans="1:30">
      <c r="A30" s="5">
        <v>1397</v>
      </c>
      <c r="B30" s="5" t="s">
        <v>576</v>
      </c>
      <c r="C30" s="5">
        <v>573</v>
      </c>
      <c r="D30" s="5">
        <v>45</v>
      </c>
      <c r="E30" s="5">
        <v>525</v>
      </c>
      <c r="F30" s="5">
        <v>2</v>
      </c>
      <c r="G30" s="5">
        <v>570</v>
      </c>
      <c r="H30" s="5">
        <v>2</v>
      </c>
      <c r="I30" s="5">
        <v>10823</v>
      </c>
      <c r="J30" s="5">
        <v>9057</v>
      </c>
      <c r="K30" s="5">
        <v>1767</v>
      </c>
      <c r="L30" s="5">
        <v>8624</v>
      </c>
      <c r="M30" s="5">
        <v>1731</v>
      </c>
      <c r="N30" s="5">
        <v>432</v>
      </c>
      <c r="O30" s="5">
        <v>36</v>
      </c>
      <c r="P30" s="5">
        <v>2340030</v>
      </c>
      <c r="Q30" s="5">
        <v>15880880</v>
      </c>
      <c r="R30" s="5">
        <v>2926060</v>
      </c>
      <c r="S30" s="5">
        <v>23681020</v>
      </c>
      <c r="T30" s="5">
        <v>23527188</v>
      </c>
      <c r="U30" s="5">
        <v>308315</v>
      </c>
      <c r="V30" s="5">
        <v>3938</v>
      </c>
      <c r="W30" s="5">
        <v>16459687</v>
      </c>
      <c r="X30" s="5">
        <v>24425967</v>
      </c>
      <c r="Y30" s="5">
        <v>7966281</v>
      </c>
      <c r="Z30" s="5">
        <v>28597</v>
      </c>
      <c r="AA30" s="5">
        <v>483082</v>
      </c>
      <c r="AB30" s="5">
        <v>22599</v>
      </c>
      <c r="AC30" s="5">
        <v>528036</v>
      </c>
      <c r="AD30" s="5">
        <v>494289</v>
      </c>
    </row>
    <row r="31" spans="1:30">
      <c r="A31" s="5">
        <v>1397</v>
      </c>
      <c r="B31" s="5" t="s">
        <v>577</v>
      </c>
      <c r="C31" s="5">
        <v>289</v>
      </c>
      <c r="D31" s="5">
        <v>47</v>
      </c>
      <c r="E31" s="5">
        <v>242</v>
      </c>
      <c r="F31" s="5">
        <v>0</v>
      </c>
      <c r="G31" s="5">
        <v>288</v>
      </c>
      <c r="H31" s="5">
        <v>2</v>
      </c>
      <c r="I31" s="5">
        <v>5145</v>
      </c>
      <c r="J31" s="5">
        <v>4453</v>
      </c>
      <c r="K31" s="5">
        <v>692</v>
      </c>
      <c r="L31" s="5">
        <v>4199</v>
      </c>
      <c r="M31" s="5">
        <v>668</v>
      </c>
      <c r="N31" s="5">
        <v>253</v>
      </c>
      <c r="O31" s="5">
        <v>24</v>
      </c>
      <c r="P31" s="5">
        <v>1060572</v>
      </c>
      <c r="Q31" s="5">
        <v>10440481</v>
      </c>
      <c r="R31" s="5">
        <v>1795430</v>
      </c>
      <c r="S31" s="5">
        <v>15220871</v>
      </c>
      <c r="T31" s="5">
        <v>14869188</v>
      </c>
      <c r="U31" s="5">
        <v>1371448</v>
      </c>
      <c r="V31" s="5">
        <v>9779</v>
      </c>
      <c r="W31" s="5">
        <v>10741413</v>
      </c>
      <c r="X31" s="5">
        <v>15247377</v>
      </c>
      <c r="Y31" s="5">
        <v>4505963</v>
      </c>
      <c r="Z31" s="5">
        <v>15803</v>
      </c>
      <c r="AA31" s="5">
        <v>163496</v>
      </c>
      <c r="AB31" s="5">
        <v>147515</v>
      </c>
      <c r="AC31" s="5">
        <v>313310</v>
      </c>
      <c r="AD31" s="5">
        <v>385550</v>
      </c>
    </row>
    <row r="32" spans="1:30">
      <c r="A32" s="5">
        <v>1397</v>
      </c>
      <c r="B32" s="5" t="s">
        <v>578</v>
      </c>
      <c r="C32" s="5">
        <v>850</v>
      </c>
      <c r="D32" s="5">
        <v>58</v>
      </c>
      <c r="E32" s="5">
        <v>782</v>
      </c>
      <c r="F32" s="5">
        <v>11</v>
      </c>
      <c r="G32" s="5">
        <v>839</v>
      </c>
      <c r="H32" s="5">
        <v>11</v>
      </c>
      <c r="I32" s="5">
        <v>18130</v>
      </c>
      <c r="J32" s="5">
        <v>15306</v>
      </c>
      <c r="K32" s="5">
        <v>2824</v>
      </c>
      <c r="L32" s="5">
        <v>14821</v>
      </c>
      <c r="M32" s="5">
        <v>2761</v>
      </c>
      <c r="N32" s="5">
        <v>485</v>
      </c>
      <c r="O32" s="5">
        <v>63</v>
      </c>
      <c r="P32" s="5">
        <v>4157290</v>
      </c>
      <c r="Q32" s="5">
        <v>33043113</v>
      </c>
      <c r="R32" s="5">
        <v>2435654</v>
      </c>
      <c r="S32" s="5">
        <v>49363916</v>
      </c>
      <c r="T32" s="5">
        <v>48486052</v>
      </c>
      <c r="U32" s="5">
        <v>893076</v>
      </c>
      <c r="V32" s="5">
        <v>21449</v>
      </c>
      <c r="W32" s="5">
        <v>34020355</v>
      </c>
      <c r="X32" s="5">
        <v>50479393</v>
      </c>
      <c r="Y32" s="5">
        <v>16459038</v>
      </c>
      <c r="Z32" s="5">
        <v>5235</v>
      </c>
      <c r="AA32" s="5">
        <v>653920</v>
      </c>
      <c r="AB32" s="5">
        <v>69364</v>
      </c>
      <c r="AC32" s="5">
        <v>2301300</v>
      </c>
      <c r="AD32" s="5">
        <v>1096179</v>
      </c>
    </row>
    <row r="33" spans="1:30">
      <c r="A33" s="5">
        <v>1397</v>
      </c>
      <c r="B33" s="5" t="s">
        <v>579</v>
      </c>
      <c r="C33" s="5">
        <v>774</v>
      </c>
      <c r="D33" s="5">
        <v>46</v>
      </c>
      <c r="E33" s="5">
        <v>728</v>
      </c>
      <c r="F33" s="5">
        <v>0</v>
      </c>
      <c r="G33" s="5">
        <v>772</v>
      </c>
      <c r="H33" s="5">
        <v>2</v>
      </c>
      <c r="I33" s="5">
        <v>16497</v>
      </c>
      <c r="J33" s="5">
        <v>14596</v>
      </c>
      <c r="K33" s="5">
        <v>1902</v>
      </c>
      <c r="L33" s="5">
        <v>14389</v>
      </c>
      <c r="M33" s="5">
        <v>1895</v>
      </c>
      <c r="N33" s="5">
        <v>206</v>
      </c>
      <c r="O33" s="5">
        <v>7</v>
      </c>
      <c r="P33" s="5">
        <v>4220283</v>
      </c>
      <c r="Q33" s="5">
        <v>31423394</v>
      </c>
      <c r="R33" s="5">
        <v>4132839</v>
      </c>
      <c r="S33" s="5">
        <v>48353253</v>
      </c>
      <c r="T33" s="5">
        <v>47601735</v>
      </c>
      <c r="U33" s="5">
        <v>4715308</v>
      </c>
      <c r="V33" s="5">
        <v>64419</v>
      </c>
      <c r="W33" s="5">
        <v>32599845</v>
      </c>
      <c r="X33" s="5">
        <v>49930904</v>
      </c>
      <c r="Y33" s="5">
        <v>17331059</v>
      </c>
      <c r="Z33" s="5">
        <v>60667</v>
      </c>
      <c r="AA33" s="5">
        <v>1532873</v>
      </c>
      <c r="AB33" s="5">
        <v>120568</v>
      </c>
      <c r="AC33" s="5">
        <v>3489205</v>
      </c>
      <c r="AD33" s="5">
        <v>1976339</v>
      </c>
    </row>
    <row r="34" spans="1:30">
      <c r="A34" s="5">
        <v>1397</v>
      </c>
      <c r="B34" s="5" t="s">
        <v>580</v>
      </c>
      <c r="C34" s="5">
        <v>194</v>
      </c>
      <c r="D34" s="5">
        <v>18</v>
      </c>
      <c r="E34" s="5">
        <v>175</v>
      </c>
      <c r="F34" s="5">
        <v>0</v>
      </c>
      <c r="G34" s="5">
        <v>192</v>
      </c>
      <c r="H34" s="5">
        <v>2</v>
      </c>
      <c r="I34" s="5">
        <v>3938</v>
      </c>
      <c r="J34" s="5">
        <v>3347</v>
      </c>
      <c r="K34" s="5">
        <v>591</v>
      </c>
      <c r="L34" s="5">
        <v>3283</v>
      </c>
      <c r="M34" s="5">
        <v>591</v>
      </c>
      <c r="N34" s="5">
        <v>63</v>
      </c>
      <c r="O34" s="5">
        <v>0</v>
      </c>
      <c r="P34" s="5">
        <v>832158</v>
      </c>
      <c r="Q34" s="5">
        <v>9663917</v>
      </c>
      <c r="R34" s="5">
        <v>1350747</v>
      </c>
      <c r="S34" s="5">
        <v>14728843</v>
      </c>
      <c r="T34" s="5">
        <v>14612939</v>
      </c>
      <c r="U34" s="5">
        <v>3070252</v>
      </c>
      <c r="V34" s="5">
        <v>47697</v>
      </c>
      <c r="W34" s="5">
        <v>10050700</v>
      </c>
      <c r="X34" s="5">
        <v>14920447</v>
      </c>
      <c r="Y34" s="5">
        <v>4869747</v>
      </c>
      <c r="Z34" s="5">
        <v>1206</v>
      </c>
      <c r="AA34" s="5">
        <v>217929</v>
      </c>
      <c r="AB34" s="5">
        <v>14394</v>
      </c>
      <c r="AC34" s="5">
        <v>149200</v>
      </c>
      <c r="AD34" s="5">
        <v>885246</v>
      </c>
    </row>
    <row r="35" spans="1:30">
      <c r="A35" s="5">
        <v>1397</v>
      </c>
      <c r="B35" s="5" t="s">
        <v>581</v>
      </c>
      <c r="C35" s="5">
        <v>348</v>
      </c>
      <c r="D35" s="5">
        <v>23</v>
      </c>
      <c r="E35" s="5">
        <v>323</v>
      </c>
      <c r="F35" s="5">
        <v>2</v>
      </c>
      <c r="G35" s="5">
        <v>345</v>
      </c>
      <c r="H35" s="5">
        <v>3</v>
      </c>
      <c r="I35" s="5">
        <v>7183</v>
      </c>
      <c r="J35" s="5">
        <v>6221</v>
      </c>
      <c r="K35" s="5">
        <v>962</v>
      </c>
      <c r="L35" s="5">
        <v>5955</v>
      </c>
      <c r="M35" s="5">
        <v>958</v>
      </c>
      <c r="N35" s="5">
        <v>267</v>
      </c>
      <c r="O35" s="5">
        <v>4</v>
      </c>
      <c r="P35" s="5">
        <v>1494057</v>
      </c>
      <c r="Q35" s="5">
        <v>14173610</v>
      </c>
      <c r="R35" s="5">
        <v>683824</v>
      </c>
      <c r="S35" s="5">
        <v>28424834</v>
      </c>
      <c r="T35" s="5">
        <v>28365386</v>
      </c>
      <c r="U35" s="5">
        <v>5921091</v>
      </c>
      <c r="V35" s="5">
        <v>100104</v>
      </c>
      <c r="W35" s="5">
        <v>14682800</v>
      </c>
      <c r="X35" s="5">
        <v>29028547</v>
      </c>
      <c r="Y35" s="5">
        <v>14345747</v>
      </c>
      <c r="Z35" s="5">
        <v>8814</v>
      </c>
      <c r="AA35" s="5">
        <v>309173</v>
      </c>
      <c r="AB35" s="5">
        <v>125580</v>
      </c>
      <c r="AC35" s="5">
        <v>326978</v>
      </c>
      <c r="AD35" s="5">
        <v>670402</v>
      </c>
    </row>
    <row r="36" spans="1:30">
      <c r="A36" s="5">
        <v>1397</v>
      </c>
      <c r="B36" s="5" t="s">
        <v>582</v>
      </c>
      <c r="C36" s="5">
        <v>657</v>
      </c>
      <c r="D36" s="5">
        <v>24</v>
      </c>
      <c r="E36" s="5">
        <v>632</v>
      </c>
      <c r="F36" s="5">
        <v>1</v>
      </c>
      <c r="G36" s="5">
        <v>656</v>
      </c>
      <c r="H36" s="5">
        <v>1</v>
      </c>
      <c r="I36" s="5">
        <v>14258</v>
      </c>
      <c r="J36" s="5">
        <v>12073</v>
      </c>
      <c r="K36" s="5">
        <v>2185</v>
      </c>
      <c r="L36" s="5">
        <v>11757</v>
      </c>
      <c r="M36" s="5">
        <v>2169</v>
      </c>
      <c r="N36" s="5">
        <v>316</v>
      </c>
      <c r="O36" s="5">
        <v>16</v>
      </c>
      <c r="P36" s="5">
        <v>3215363</v>
      </c>
      <c r="Q36" s="5">
        <v>32736832</v>
      </c>
      <c r="R36" s="5">
        <v>1335495</v>
      </c>
      <c r="S36" s="5">
        <v>47446395</v>
      </c>
      <c r="T36" s="5">
        <v>45766615</v>
      </c>
      <c r="U36" s="5">
        <v>1379844</v>
      </c>
      <c r="V36" s="5">
        <v>13327</v>
      </c>
      <c r="W36" s="5">
        <v>34006999</v>
      </c>
      <c r="X36" s="5">
        <v>48200475</v>
      </c>
      <c r="Y36" s="5">
        <v>14193476</v>
      </c>
      <c r="Z36" s="5">
        <v>13123</v>
      </c>
      <c r="AA36" s="5">
        <v>461375</v>
      </c>
      <c r="AB36" s="5">
        <v>14859</v>
      </c>
      <c r="AC36" s="5">
        <v>3631961</v>
      </c>
      <c r="AD36" s="5">
        <v>2674566</v>
      </c>
    </row>
  </sheetData>
  <mergeCells count="30">
    <mergeCell ref="A1:B1"/>
    <mergeCell ref="AC3:AC4"/>
    <mergeCell ref="AD3:AD4"/>
    <mergeCell ref="S2:S4"/>
    <mergeCell ref="AC2:AD2"/>
    <mergeCell ref="D3:E3"/>
    <mergeCell ref="F3:F4"/>
    <mergeCell ref="G3:G4"/>
    <mergeCell ref="H3:H4"/>
    <mergeCell ref="I3:K3"/>
    <mergeCell ref="L3:M3"/>
    <mergeCell ref="N3:O3"/>
    <mergeCell ref="U3:U4"/>
    <mergeCell ref="V3:V4"/>
    <mergeCell ref="U2:V2"/>
    <mergeCell ref="X2:X4"/>
    <mergeCell ref="Y2:Y4"/>
    <mergeCell ref="Z2:AA3"/>
    <mergeCell ref="AB2:AB4"/>
    <mergeCell ref="C1:AD1"/>
    <mergeCell ref="I2:O2"/>
    <mergeCell ref="P2:P4"/>
    <mergeCell ref="Q2:R3"/>
    <mergeCell ref="T2:T4"/>
    <mergeCell ref="W2:W4"/>
    <mergeCell ref="A2:A4"/>
    <mergeCell ref="B2:B4"/>
    <mergeCell ref="C2:C4"/>
    <mergeCell ref="D2:F2"/>
    <mergeCell ref="G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31" t="s">
        <v>165</v>
      </c>
      <c r="B1" s="31"/>
      <c r="C1" s="36" t="str">
        <f>CONCATENATE("12-",'فهرست جداول'!E3,"-",MID('فهرست جداول'!B1, 30,25))</f>
        <v xml:space="preserve">12-شاغلان کارگاه‏ها بر حسب سطح مهارت و استان-49-10 نفر کارکن سال 1397 </v>
      </c>
      <c r="D1" s="36"/>
      <c r="E1" s="36"/>
      <c r="F1" s="36"/>
      <c r="G1" s="36"/>
      <c r="H1" s="36"/>
      <c r="I1" s="36"/>
    </row>
    <row r="2" spans="1:9" ht="21" customHeight="1" thickBot="1">
      <c r="A2" s="37" t="s">
        <v>128</v>
      </c>
      <c r="B2" s="37" t="s">
        <v>158</v>
      </c>
      <c r="C2" s="35" t="s">
        <v>4</v>
      </c>
      <c r="D2" s="21" t="s">
        <v>5</v>
      </c>
      <c r="E2" s="21"/>
      <c r="F2" s="21"/>
      <c r="G2" s="21"/>
      <c r="H2" s="21"/>
      <c r="I2" s="35" t="s">
        <v>6</v>
      </c>
    </row>
    <row r="3" spans="1:9" ht="22.5" customHeight="1" thickBot="1">
      <c r="A3" s="38"/>
      <c r="B3" s="38"/>
      <c r="C3" s="24"/>
      <c r="D3" s="13" t="s">
        <v>3</v>
      </c>
      <c r="E3" s="13" t="s">
        <v>8</v>
      </c>
      <c r="F3" s="13" t="s">
        <v>9</v>
      </c>
      <c r="G3" s="13" t="s">
        <v>123</v>
      </c>
      <c r="H3" s="13" t="s">
        <v>10</v>
      </c>
      <c r="I3" s="24"/>
    </row>
    <row r="4" spans="1:9">
      <c r="A4" s="5">
        <v>1397</v>
      </c>
      <c r="B4" s="5" t="s">
        <v>551</v>
      </c>
      <c r="C4" s="5">
        <v>465197</v>
      </c>
      <c r="D4" s="5">
        <v>359629</v>
      </c>
      <c r="E4" s="5">
        <v>178614</v>
      </c>
      <c r="F4" s="5">
        <v>135915</v>
      </c>
      <c r="G4" s="5">
        <v>19506</v>
      </c>
      <c r="H4" s="5">
        <v>25594</v>
      </c>
      <c r="I4" s="5">
        <v>105568</v>
      </c>
    </row>
    <row r="5" spans="1:9">
      <c r="A5" s="5">
        <v>1397</v>
      </c>
      <c r="B5" s="5" t="s">
        <v>552</v>
      </c>
      <c r="C5" s="5">
        <v>27326</v>
      </c>
      <c r="D5" s="5">
        <v>21747</v>
      </c>
      <c r="E5" s="5">
        <v>9429</v>
      </c>
      <c r="F5" s="5">
        <v>10092</v>
      </c>
      <c r="G5" s="5">
        <v>896</v>
      </c>
      <c r="H5" s="5">
        <v>1329</v>
      </c>
      <c r="I5" s="5">
        <v>5579</v>
      </c>
    </row>
    <row r="6" spans="1:9">
      <c r="A6" s="5">
        <v>1397</v>
      </c>
      <c r="B6" s="5" t="s">
        <v>553</v>
      </c>
      <c r="C6" s="5">
        <v>10733</v>
      </c>
      <c r="D6" s="5">
        <v>8104</v>
      </c>
      <c r="E6" s="5">
        <v>4854</v>
      </c>
      <c r="F6" s="5">
        <v>2418</v>
      </c>
      <c r="G6" s="5">
        <v>386</v>
      </c>
      <c r="H6" s="5">
        <v>446</v>
      </c>
      <c r="I6" s="5">
        <v>2629</v>
      </c>
    </row>
    <row r="7" spans="1:9">
      <c r="A7" s="5">
        <v>1397</v>
      </c>
      <c r="B7" s="5" t="s">
        <v>554</v>
      </c>
      <c r="C7" s="5">
        <v>4148</v>
      </c>
      <c r="D7" s="5">
        <v>3291</v>
      </c>
      <c r="E7" s="5">
        <v>1755</v>
      </c>
      <c r="F7" s="5">
        <v>1096</v>
      </c>
      <c r="G7" s="5">
        <v>186</v>
      </c>
      <c r="H7" s="5">
        <v>254</v>
      </c>
      <c r="I7" s="5">
        <v>857</v>
      </c>
    </row>
    <row r="8" spans="1:9">
      <c r="A8" s="5">
        <v>1397</v>
      </c>
      <c r="B8" s="5" t="s">
        <v>555</v>
      </c>
      <c r="C8" s="5">
        <v>64515</v>
      </c>
      <c r="D8" s="5">
        <v>50290</v>
      </c>
      <c r="E8" s="5">
        <v>25097</v>
      </c>
      <c r="F8" s="5">
        <v>20314</v>
      </c>
      <c r="G8" s="5">
        <v>2040</v>
      </c>
      <c r="H8" s="5">
        <v>2840</v>
      </c>
      <c r="I8" s="5">
        <v>14225</v>
      </c>
    </row>
    <row r="9" spans="1:9">
      <c r="A9" s="5">
        <v>1397</v>
      </c>
      <c r="B9" s="5" t="s">
        <v>556</v>
      </c>
      <c r="C9" s="5">
        <v>24482</v>
      </c>
      <c r="D9" s="5">
        <v>18592</v>
      </c>
      <c r="E9" s="5">
        <v>9800</v>
      </c>
      <c r="F9" s="5">
        <v>5747</v>
      </c>
      <c r="G9" s="5">
        <v>1372</v>
      </c>
      <c r="H9" s="5">
        <v>1672</v>
      </c>
      <c r="I9" s="5">
        <v>5889</v>
      </c>
    </row>
    <row r="10" spans="1:9">
      <c r="A10" s="5">
        <v>1397</v>
      </c>
      <c r="B10" s="5" t="s">
        <v>557</v>
      </c>
      <c r="C10" s="5">
        <v>892</v>
      </c>
      <c r="D10" s="5">
        <v>628</v>
      </c>
      <c r="E10" s="5">
        <v>260</v>
      </c>
      <c r="F10" s="5">
        <v>318</v>
      </c>
      <c r="G10" s="5">
        <v>20</v>
      </c>
      <c r="H10" s="5">
        <v>30</v>
      </c>
      <c r="I10" s="5">
        <v>264</v>
      </c>
    </row>
    <row r="11" spans="1:9">
      <c r="A11" s="5">
        <v>1397</v>
      </c>
      <c r="B11" s="5" t="s">
        <v>558</v>
      </c>
      <c r="C11" s="5">
        <v>2603</v>
      </c>
      <c r="D11" s="5">
        <v>1968</v>
      </c>
      <c r="E11" s="5">
        <v>1241</v>
      </c>
      <c r="F11" s="5">
        <v>487</v>
      </c>
      <c r="G11" s="5">
        <v>129</v>
      </c>
      <c r="H11" s="5">
        <v>110</v>
      </c>
      <c r="I11" s="5">
        <v>636</v>
      </c>
    </row>
    <row r="12" spans="1:9">
      <c r="A12" s="5">
        <v>1397</v>
      </c>
      <c r="B12" s="5" t="s">
        <v>559</v>
      </c>
      <c r="C12" s="5">
        <v>99087</v>
      </c>
      <c r="D12" s="5">
        <v>76957</v>
      </c>
      <c r="E12" s="5">
        <v>33202</v>
      </c>
      <c r="F12" s="5">
        <v>33601</v>
      </c>
      <c r="G12" s="5">
        <v>4468</v>
      </c>
      <c r="H12" s="5">
        <v>5686</v>
      </c>
      <c r="I12" s="5">
        <v>22130</v>
      </c>
    </row>
    <row r="13" spans="1:9">
      <c r="A13" s="5">
        <v>1397</v>
      </c>
      <c r="B13" s="5" t="s">
        <v>560</v>
      </c>
      <c r="C13" s="5">
        <v>3294</v>
      </c>
      <c r="D13" s="5">
        <v>2406</v>
      </c>
      <c r="E13" s="5">
        <v>1287</v>
      </c>
      <c r="F13" s="5">
        <v>821</v>
      </c>
      <c r="G13" s="5">
        <v>127</v>
      </c>
      <c r="H13" s="5">
        <v>172</v>
      </c>
      <c r="I13" s="5">
        <v>888</v>
      </c>
    </row>
    <row r="14" spans="1:9">
      <c r="A14" s="5">
        <v>1397</v>
      </c>
      <c r="B14" s="5" t="s">
        <v>561</v>
      </c>
      <c r="C14" s="5">
        <v>1786</v>
      </c>
      <c r="D14" s="5">
        <v>1399</v>
      </c>
      <c r="E14" s="5">
        <v>703</v>
      </c>
      <c r="F14" s="5">
        <v>533</v>
      </c>
      <c r="G14" s="5">
        <v>52</v>
      </c>
      <c r="H14" s="5">
        <v>112</v>
      </c>
      <c r="I14" s="5">
        <v>387</v>
      </c>
    </row>
    <row r="15" spans="1:9">
      <c r="A15" s="5">
        <v>1397</v>
      </c>
      <c r="B15" s="5" t="s">
        <v>562</v>
      </c>
      <c r="C15" s="5">
        <v>33886</v>
      </c>
      <c r="D15" s="5">
        <v>26695</v>
      </c>
      <c r="E15" s="5">
        <v>13636</v>
      </c>
      <c r="F15" s="5">
        <v>9260</v>
      </c>
      <c r="G15" s="5">
        <v>1492</v>
      </c>
      <c r="H15" s="5">
        <v>2308</v>
      </c>
      <c r="I15" s="5">
        <v>7191</v>
      </c>
    </row>
    <row r="16" spans="1:9">
      <c r="A16" s="5">
        <v>1397</v>
      </c>
      <c r="B16" s="5" t="s">
        <v>563</v>
      </c>
      <c r="C16" s="5">
        <v>1825</v>
      </c>
      <c r="D16" s="5">
        <v>1455</v>
      </c>
      <c r="E16" s="5">
        <v>710</v>
      </c>
      <c r="F16" s="5">
        <v>558</v>
      </c>
      <c r="G16" s="5">
        <v>58</v>
      </c>
      <c r="H16" s="5">
        <v>130</v>
      </c>
      <c r="I16" s="5">
        <v>370</v>
      </c>
    </row>
    <row r="17" spans="1:9">
      <c r="A17" s="5">
        <v>1397</v>
      </c>
      <c r="B17" s="5" t="s">
        <v>564</v>
      </c>
      <c r="C17" s="5">
        <v>9642</v>
      </c>
      <c r="D17" s="5">
        <v>7287</v>
      </c>
      <c r="E17" s="5">
        <v>3227</v>
      </c>
      <c r="F17" s="5">
        <v>2705</v>
      </c>
      <c r="G17" s="5">
        <v>699</v>
      </c>
      <c r="H17" s="5">
        <v>657</v>
      </c>
      <c r="I17" s="5">
        <v>2355</v>
      </c>
    </row>
    <row r="18" spans="1:9">
      <c r="A18" s="5">
        <v>1397</v>
      </c>
      <c r="B18" s="5" t="s">
        <v>565</v>
      </c>
      <c r="C18" s="5">
        <v>6115</v>
      </c>
      <c r="D18" s="5">
        <v>4820</v>
      </c>
      <c r="E18" s="5">
        <v>2589</v>
      </c>
      <c r="F18" s="5">
        <v>1458</v>
      </c>
      <c r="G18" s="5">
        <v>353</v>
      </c>
      <c r="H18" s="5">
        <v>419</v>
      </c>
      <c r="I18" s="5">
        <v>1295</v>
      </c>
    </row>
    <row r="19" spans="1:9">
      <c r="A19" s="5">
        <v>1397</v>
      </c>
      <c r="B19" s="5" t="s">
        <v>566</v>
      </c>
      <c r="C19" s="5">
        <v>18628</v>
      </c>
      <c r="D19" s="5">
        <v>14492</v>
      </c>
      <c r="E19" s="5">
        <v>7781</v>
      </c>
      <c r="F19" s="5">
        <v>4410</v>
      </c>
      <c r="G19" s="5">
        <v>1090</v>
      </c>
      <c r="H19" s="5">
        <v>1212</v>
      </c>
      <c r="I19" s="5">
        <v>4135</v>
      </c>
    </row>
    <row r="20" spans="1:9">
      <c r="A20" s="5">
        <v>1397</v>
      </c>
      <c r="B20" s="5" t="s">
        <v>567</v>
      </c>
      <c r="C20" s="5">
        <v>5733</v>
      </c>
      <c r="D20" s="5">
        <v>4557</v>
      </c>
      <c r="E20" s="5">
        <v>3023</v>
      </c>
      <c r="F20" s="5">
        <v>1275</v>
      </c>
      <c r="G20" s="5">
        <v>138</v>
      </c>
      <c r="H20" s="5">
        <v>121</v>
      </c>
      <c r="I20" s="5">
        <v>1176</v>
      </c>
    </row>
    <row r="21" spans="1:9">
      <c r="A21" s="5">
        <v>1397</v>
      </c>
      <c r="B21" s="5" t="s">
        <v>568</v>
      </c>
      <c r="C21" s="5">
        <v>20703</v>
      </c>
      <c r="D21" s="5">
        <v>15990</v>
      </c>
      <c r="E21" s="5">
        <v>7956</v>
      </c>
      <c r="F21" s="5">
        <v>6023</v>
      </c>
      <c r="G21" s="5">
        <v>769</v>
      </c>
      <c r="H21" s="5">
        <v>1242</v>
      </c>
      <c r="I21" s="5">
        <v>4714</v>
      </c>
    </row>
    <row r="22" spans="1:9">
      <c r="A22" s="5">
        <v>1397</v>
      </c>
      <c r="B22" s="5" t="s">
        <v>569</v>
      </c>
      <c r="C22" s="5">
        <v>15548</v>
      </c>
      <c r="D22" s="5">
        <v>11741</v>
      </c>
      <c r="E22" s="5">
        <v>6183</v>
      </c>
      <c r="F22" s="5">
        <v>3657</v>
      </c>
      <c r="G22" s="5">
        <v>899</v>
      </c>
      <c r="H22" s="5">
        <v>1002</v>
      </c>
      <c r="I22" s="5">
        <v>3807</v>
      </c>
    </row>
    <row r="23" spans="1:9">
      <c r="A23" s="5">
        <v>1397</v>
      </c>
      <c r="B23" s="5" t="s">
        <v>570</v>
      </c>
      <c r="C23" s="5">
        <v>14198</v>
      </c>
      <c r="D23" s="5">
        <v>10961</v>
      </c>
      <c r="E23" s="5">
        <v>6097</v>
      </c>
      <c r="F23" s="5">
        <v>3458</v>
      </c>
      <c r="G23" s="5">
        <v>669</v>
      </c>
      <c r="H23" s="5">
        <v>738</v>
      </c>
      <c r="I23" s="5">
        <v>3237</v>
      </c>
    </row>
    <row r="24" spans="1:9">
      <c r="A24" s="5">
        <v>1397</v>
      </c>
      <c r="B24" s="5" t="s">
        <v>571</v>
      </c>
      <c r="C24" s="5">
        <v>3618</v>
      </c>
      <c r="D24" s="5">
        <v>2647</v>
      </c>
      <c r="E24" s="5">
        <v>1023</v>
      </c>
      <c r="F24" s="5">
        <v>1337</v>
      </c>
      <c r="G24" s="5">
        <v>130</v>
      </c>
      <c r="H24" s="5">
        <v>157</v>
      </c>
      <c r="I24" s="5">
        <v>971</v>
      </c>
    </row>
    <row r="25" spans="1:9">
      <c r="A25" s="5">
        <v>1397</v>
      </c>
      <c r="B25" s="5" t="s">
        <v>572</v>
      </c>
      <c r="C25" s="5">
        <v>8255</v>
      </c>
      <c r="D25" s="5">
        <v>6348</v>
      </c>
      <c r="E25" s="5">
        <v>3237</v>
      </c>
      <c r="F25" s="5">
        <v>2172</v>
      </c>
      <c r="G25" s="5">
        <v>412</v>
      </c>
      <c r="H25" s="5">
        <v>526</v>
      </c>
      <c r="I25" s="5">
        <v>1907</v>
      </c>
    </row>
    <row r="26" spans="1:9">
      <c r="A26" s="5">
        <v>1397</v>
      </c>
      <c r="B26" s="5" t="s">
        <v>573</v>
      </c>
      <c r="C26" s="5">
        <v>3689</v>
      </c>
      <c r="D26" s="5">
        <v>2802</v>
      </c>
      <c r="E26" s="5">
        <v>1522</v>
      </c>
      <c r="F26" s="5">
        <v>845</v>
      </c>
      <c r="G26" s="5">
        <v>194</v>
      </c>
      <c r="H26" s="5">
        <v>241</v>
      </c>
      <c r="I26" s="5">
        <v>887</v>
      </c>
    </row>
    <row r="27" spans="1:9">
      <c r="A27" s="5">
        <v>1397</v>
      </c>
      <c r="B27" s="5" t="s">
        <v>574</v>
      </c>
      <c r="C27" s="5">
        <v>941</v>
      </c>
      <c r="D27" s="5">
        <v>737</v>
      </c>
      <c r="E27" s="5">
        <v>327</v>
      </c>
      <c r="F27" s="5">
        <v>298</v>
      </c>
      <c r="G27" s="5">
        <v>60</v>
      </c>
      <c r="H27" s="5">
        <v>53</v>
      </c>
      <c r="I27" s="5">
        <v>205</v>
      </c>
    </row>
    <row r="28" spans="1:9">
      <c r="A28" s="5">
        <v>1397</v>
      </c>
      <c r="B28" s="5" t="s">
        <v>575</v>
      </c>
      <c r="C28" s="5">
        <v>7575</v>
      </c>
      <c r="D28" s="5">
        <v>5396</v>
      </c>
      <c r="E28" s="5">
        <v>3149</v>
      </c>
      <c r="F28" s="5">
        <v>1626</v>
      </c>
      <c r="G28" s="5">
        <v>169</v>
      </c>
      <c r="H28" s="5">
        <v>452</v>
      </c>
      <c r="I28" s="5">
        <v>2179</v>
      </c>
    </row>
    <row r="29" spans="1:9">
      <c r="A29" s="5">
        <v>1397</v>
      </c>
      <c r="B29" s="5" t="s">
        <v>576</v>
      </c>
      <c r="C29" s="5">
        <v>10823</v>
      </c>
      <c r="D29" s="5">
        <v>8197</v>
      </c>
      <c r="E29" s="5">
        <v>4962</v>
      </c>
      <c r="F29" s="5">
        <v>2415</v>
      </c>
      <c r="G29" s="5">
        <v>327</v>
      </c>
      <c r="H29" s="5">
        <v>492</v>
      </c>
      <c r="I29" s="5">
        <v>2626</v>
      </c>
    </row>
    <row r="30" spans="1:9">
      <c r="A30" s="5">
        <v>1397</v>
      </c>
      <c r="B30" s="5" t="s">
        <v>577</v>
      </c>
      <c r="C30" s="5">
        <v>5145</v>
      </c>
      <c r="D30" s="5">
        <v>3977</v>
      </c>
      <c r="E30" s="5">
        <v>1922</v>
      </c>
      <c r="F30" s="5">
        <v>1832</v>
      </c>
      <c r="G30" s="5">
        <v>66</v>
      </c>
      <c r="H30" s="5">
        <v>157</v>
      </c>
      <c r="I30" s="5">
        <v>1168</v>
      </c>
    </row>
    <row r="31" spans="1:9">
      <c r="A31" s="5">
        <v>1397</v>
      </c>
      <c r="B31" s="5" t="s">
        <v>578</v>
      </c>
      <c r="C31" s="5">
        <v>18130</v>
      </c>
      <c r="D31" s="5">
        <v>13760</v>
      </c>
      <c r="E31" s="5">
        <v>6556</v>
      </c>
      <c r="F31" s="5">
        <v>5635</v>
      </c>
      <c r="G31" s="5">
        <v>575</v>
      </c>
      <c r="H31" s="5">
        <v>994</v>
      </c>
      <c r="I31" s="5">
        <v>4369</v>
      </c>
    </row>
    <row r="32" spans="1:9">
      <c r="A32" s="5">
        <v>1397</v>
      </c>
      <c r="B32" s="5" t="s">
        <v>579</v>
      </c>
      <c r="C32" s="5">
        <v>16497</v>
      </c>
      <c r="D32" s="5">
        <v>12762</v>
      </c>
      <c r="E32" s="5">
        <v>6518</v>
      </c>
      <c r="F32" s="5">
        <v>4414</v>
      </c>
      <c r="G32" s="5">
        <v>790</v>
      </c>
      <c r="H32" s="5">
        <v>1041</v>
      </c>
      <c r="I32" s="5">
        <v>3735</v>
      </c>
    </row>
    <row r="33" spans="1:9">
      <c r="A33" s="5">
        <v>1397</v>
      </c>
      <c r="B33" s="5" t="s">
        <v>580</v>
      </c>
      <c r="C33" s="5">
        <v>3938</v>
      </c>
      <c r="D33" s="5">
        <v>2950</v>
      </c>
      <c r="E33" s="5">
        <v>1739</v>
      </c>
      <c r="F33" s="5">
        <v>784</v>
      </c>
      <c r="G33" s="5">
        <v>214</v>
      </c>
      <c r="H33" s="5">
        <v>213</v>
      </c>
      <c r="I33" s="5">
        <v>988</v>
      </c>
    </row>
    <row r="34" spans="1:9">
      <c r="A34" s="5">
        <v>1397</v>
      </c>
      <c r="B34" s="5" t="s">
        <v>581</v>
      </c>
      <c r="C34" s="5">
        <v>7183</v>
      </c>
      <c r="D34" s="5">
        <v>5705</v>
      </c>
      <c r="E34" s="5">
        <v>3583</v>
      </c>
      <c r="F34" s="5">
        <v>1625</v>
      </c>
      <c r="G34" s="5">
        <v>207</v>
      </c>
      <c r="H34" s="5">
        <v>290</v>
      </c>
      <c r="I34" s="5">
        <v>1478</v>
      </c>
    </row>
    <row r="35" spans="1:9">
      <c r="A35" s="5">
        <v>1397</v>
      </c>
      <c r="B35" s="5" t="s">
        <v>582</v>
      </c>
      <c r="C35" s="5">
        <v>14258</v>
      </c>
      <c r="D35" s="5">
        <v>10968</v>
      </c>
      <c r="E35" s="5">
        <v>5246</v>
      </c>
      <c r="F35" s="5">
        <v>4702</v>
      </c>
      <c r="G35" s="5">
        <v>520</v>
      </c>
      <c r="H35" s="5">
        <v>500</v>
      </c>
      <c r="I35" s="5">
        <v>3291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31" t="s">
        <v>165</v>
      </c>
      <c r="B1" s="31"/>
      <c r="C1" s="36" t="str">
        <f>CONCATENATE("13-",'فهرست جداول'!E4,"-",MID('فهرست جداول'!B1, 30,25))</f>
        <v xml:space="preserve">13-شاغلان کارگاه‏ها بر حسب وضع سواد، مدرک تحصیلی و استان-49-10 نفر کارکن سال 1397 </v>
      </c>
      <c r="D1" s="36"/>
      <c r="E1" s="36"/>
      <c r="F1" s="36"/>
      <c r="G1" s="36"/>
      <c r="H1" s="36"/>
      <c r="I1" s="36"/>
      <c r="J1" s="36"/>
      <c r="K1" s="36"/>
      <c r="L1" s="36"/>
    </row>
    <row r="2" spans="1:12" ht="15.75" thickBot="1">
      <c r="A2" s="37" t="s">
        <v>128</v>
      </c>
      <c r="B2" s="37" t="s">
        <v>158</v>
      </c>
      <c r="C2" s="35" t="s">
        <v>11</v>
      </c>
      <c r="D2" s="35" t="s">
        <v>4</v>
      </c>
      <c r="E2" s="35" t="s">
        <v>12</v>
      </c>
      <c r="F2" s="21" t="s">
        <v>13</v>
      </c>
      <c r="G2" s="21"/>
      <c r="H2" s="21"/>
      <c r="I2" s="21"/>
      <c r="J2" s="21"/>
      <c r="K2" s="21"/>
      <c r="L2" s="21"/>
    </row>
    <row r="3" spans="1:12" ht="30" customHeight="1" thickBot="1">
      <c r="A3" s="38" t="s">
        <v>128</v>
      </c>
      <c r="B3" s="38"/>
      <c r="C3" s="24"/>
      <c r="D3" s="24"/>
      <c r="E3" s="24"/>
      <c r="F3" s="15" t="s">
        <v>2</v>
      </c>
      <c r="G3" s="13" t="s">
        <v>14</v>
      </c>
      <c r="H3" s="15" t="s">
        <v>15</v>
      </c>
      <c r="I3" s="13" t="s">
        <v>16</v>
      </c>
      <c r="J3" s="15" t="s">
        <v>17</v>
      </c>
      <c r="K3" s="13" t="s">
        <v>18</v>
      </c>
      <c r="L3" s="15" t="s">
        <v>19</v>
      </c>
    </row>
    <row r="4" spans="1:12">
      <c r="A4" s="5">
        <v>1397</v>
      </c>
      <c r="B4" s="5" t="s">
        <v>551</v>
      </c>
      <c r="C4" s="5">
        <v>23060</v>
      </c>
      <c r="D4" s="5">
        <v>465197</v>
      </c>
      <c r="E4" s="5">
        <v>13470</v>
      </c>
      <c r="F4" s="5">
        <v>451727</v>
      </c>
      <c r="G4" s="5">
        <v>162817</v>
      </c>
      <c r="H4" s="5">
        <v>162426</v>
      </c>
      <c r="I4" s="5">
        <v>36891</v>
      </c>
      <c r="J4" s="5">
        <v>75348</v>
      </c>
      <c r="K4" s="5">
        <v>12365</v>
      </c>
      <c r="L4" s="5">
        <v>1880</v>
      </c>
    </row>
    <row r="5" spans="1:12">
      <c r="A5" s="5">
        <v>1397</v>
      </c>
      <c r="B5" s="5" t="s">
        <v>552</v>
      </c>
      <c r="C5" s="5">
        <v>1350</v>
      </c>
      <c r="D5" s="5">
        <v>27326</v>
      </c>
      <c r="E5" s="5">
        <v>766</v>
      </c>
      <c r="F5" s="5">
        <v>26560</v>
      </c>
      <c r="G5" s="5">
        <v>10190</v>
      </c>
      <c r="H5" s="5">
        <v>8842</v>
      </c>
      <c r="I5" s="5">
        <v>2193</v>
      </c>
      <c r="J5" s="5">
        <v>4520</v>
      </c>
      <c r="K5" s="5">
        <v>710</v>
      </c>
      <c r="L5" s="5">
        <v>105</v>
      </c>
    </row>
    <row r="6" spans="1:12">
      <c r="A6" s="5">
        <v>1397</v>
      </c>
      <c r="B6" s="5" t="s">
        <v>553</v>
      </c>
      <c r="C6" s="5">
        <v>543</v>
      </c>
      <c r="D6" s="5">
        <v>10733</v>
      </c>
      <c r="E6" s="5">
        <v>463</v>
      </c>
      <c r="F6" s="5">
        <v>10270</v>
      </c>
      <c r="G6" s="5">
        <v>5071</v>
      </c>
      <c r="H6" s="5">
        <v>2687</v>
      </c>
      <c r="I6" s="5">
        <v>553</v>
      </c>
      <c r="J6" s="5">
        <v>1579</v>
      </c>
      <c r="K6" s="5">
        <v>299</v>
      </c>
      <c r="L6" s="5">
        <v>82</v>
      </c>
    </row>
    <row r="7" spans="1:12">
      <c r="A7" s="5">
        <v>1397</v>
      </c>
      <c r="B7" s="5" t="s">
        <v>554</v>
      </c>
      <c r="C7" s="5">
        <v>211</v>
      </c>
      <c r="D7" s="5">
        <v>4148</v>
      </c>
      <c r="E7" s="5">
        <v>165</v>
      </c>
      <c r="F7" s="5">
        <v>3983</v>
      </c>
      <c r="G7" s="5">
        <v>1372</v>
      </c>
      <c r="H7" s="5">
        <v>1338</v>
      </c>
      <c r="I7" s="5">
        <v>394</v>
      </c>
      <c r="J7" s="5">
        <v>747</v>
      </c>
      <c r="K7" s="5">
        <v>122</v>
      </c>
      <c r="L7" s="5">
        <v>10</v>
      </c>
    </row>
    <row r="8" spans="1:12">
      <c r="A8" s="5">
        <v>1397</v>
      </c>
      <c r="B8" s="5" t="s">
        <v>555</v>
      </c>
      <c r="C8" s="5">
        <v>3136</v>
      </c>
      <c r="D8" s="5">
        <v>64515</v>
      </c>
      <c r="E8" s="5">
        <v>1523</v>
      </c>
      <c r="F8" s="5">
        <v>62992</v>
      </c>
      <c r="G8" s="5">
        <v>24610</v>
      </c>
      <c r="H8" s="5">
        <v>23319</v>
      </c>
      <c r="I8" s="5">
        <v>4148</v>
      </c>
      <c r="J8" s="5">
        <v>9396</v>
      </c>
      <c r="K8" s="5">
        <v>1322</v>
      </c>
      <c r="L8" s="5">
        <v>198</v>
      </c>
    </row>
    <row r="9" spans="1:12">
      <c r="A9" s="5">
        <v>1397</v>
      </c>
      <c r="B9" s="5" t="s">
        <v>556</v>
      </c>
      <c r="C9" s="5">
        <v>1121</v>
      </c>
      <c r="D9" s="5">
        <v>24482</v>
      </c>
      <c r="E9" s="5">
        <v>545</v>
      </c>
      <c r="F9" s="5">
        <v>23937</v>
      </c>
      <c r="G9" s="5">
        <v>7664</v>
      </c>
      <c r="H9" s="5">
        <v>8592</v>
      </c>
      <c r="I9" s="5">
        <v>2188</v>
      </c>
      <c r="J9" s="5">
        <v>4468</v>
      </c>
      <c r="K9" s="5">
        <v>875</v>
      </c>
      <c r="L9" s="5">
        <v>150</v>
      </c>
    </row>
    <row r="10" spans="1:12">
      <c r="A10" s="5">
        <v>1397</v>
      </c>
      <c r="B10" s="5" t="s">
        <v>557</v>
      </c>
      <c r="C10" s="5">
        <v>46</v>
      </c>
      <c r="D10" s="5">
        <v>892</v>
      </c>
      <c r="E10" s="5">
        <v>3</v>
      </c>
      <c r="F10" s="5">
        <v>889</v>
      </c>
      <c r="G10" s="5">
        <v>243</v>
      </c>
      <c r="H10" s="5">
        <v>372</v>
      </c>
      <c r="I10" s="5">
        <v>80</v>
      </c>
      <c r="J10" s="5">
        <v>173</v>
      </c>
      <c r="K10" s="5">
        <v>19</v>
      </c>
      <c r="L10" s="5">
        <v>2</v>
      </c>
    </row>
    <row r="11" spans="1:12">
      <c r="A11" s="5">
        <v>1397</v>
      </c>
      <c r="B11" s="5" t="s">
        <v>558</v>
      </c>
      <c r="C11" s="5">
        <v>129</v>
      </c>
      <c r="D11" s="5">
        <v>2603</v>
      </c>
      <c r="E11" s="5">
        <v>170</v>
      </c>
      <c r="F11" s="5">
        <v>2433</v>
      </c>
      <c r="G11" s="5">
        <v>842</v>
      </c>
      <c r="H11" s="5">
        <v>919</v>
      </c>
      <c r="I11" s="5">
        <v>268</v>
      </c>
      <c r="J11" s="5">
        <v>350</v>
      </c>
      <c r="K11" s="5">
        <v>42</v>
      </c>
      <c r="L11" s="5">
        <v>14</v>
      </c>
    </row>
    <row r="12" spans="1:12">
      <c r="A12" s="5">
        <v>1397</v>
      </c>
      <c r="B12" s="5" t="s">
        <v>559</v>
      </c>
      <c r="C12" s="5">
        <v>5120</v>
      </c>
      <c r="D12" s="5">
        <v>99087</v>
      </c>
      <c r="E12" s="5">
        <v>2342</v>
      </c>
      <c r="F12" s="5">
        <v>96745</v>
      </c>
      <c r="G12" s="5">
        <v>33493</v>
      </c>
      <c r="H12" s="5">
        <v>35406</v>
      </c>
      <c r="I12" s="5">
        <v>8974</v>
      </c>
      <c r="J12" s="5">
        <v>16041</v>
      </c>
      <c r="K12" s="5">
        <v>2420</v>
      </c>
      <c r="L12" s="5">
        <v>412</v>
      </c>
    </row>
    <row r="13" spans="1:12">
      <c r="A13" s="5">
        <v>1397</v>
      </c>
      <c r="B13" s="5" t="s">
        <v>560</v>
      </c>
      <c r="C13" s="5">
        <v>199</v>
      </c>
      <c r="D13" s="5">
        <v>3294</v>
      </c>
      <c r="E13" s="5">
        <v>71</v>
      </c>
      <c r="F13" s="5">
        <v>3223</v>
      </c>
      <c r="G13" s="5">
        <v>1206</v>
      </c>
      <c r="H13" s="5">
        <v>1130</v>
      </c>
      <c r="I13" s="5">
        <v>267</v>
      </c>
      <c r="J13" s="5">
        <v>521</v>
      </c>
      <c r="K13" s="5">
        <v>75</v>
      </c>
      <c r="L13" s="5">
        <v>24</v>
      </c>
    </row>
    <row r="14" spans="1:12">
      <c r="A14" s="5">
        <v>1397</v>
      </c>
      <c r="B14" s="5" t="s">
        <v>561</v>
      </c>
      <c r="C14" s="5">
        <v>91</v>
      </c>
      <c r="D14" s="5">
        <v>1786</v>
      </c>
      <c r="E14" s="5">
        <v>44</v>
      </c>
      <c r="F14" s="5">
        <v>1743</v>
      </c>
      <c r="G14" s="5">
        <v>589</v>
      </c>
      <c r="H14" s="5">
        <v>669</v>
      </c>
      <c r="I14" s="5">
        <v>129</v>
      </c>
      <c r="J14" s="5">
        <v>293</v>
      </c>
      <c r="K14" s="5">
        <v>48</v>
      </c>
      <c r="L14" s="5">
        <v>16</v>
      </c>
    </row>
    <row r="15" spans="1:12">
      <c r="A15" s="5">
        <v>1397</v>
      </c>
      <c r="B15" s="5" t="s">
        <v>562</v>
      </c>
      <c r="C15" s="5">
        <v>1731</v>
      </c>
      <c r="D15" s="5">
        <v>33886</v>
      </c>
      <c r="E15" s="5">
        <v>955</v>
      </c>
      <c r="F15" s="5">
        <v>32931</v>
      </c>
      <c r="G15" s="5">
        <v>11861</v>
      </c>
      <c r="H15" s="5">
        <v>12303</v>
      </c>
      <c r="I15" s="5">
        <v>2506</v>
      </c>
      <c r="J15" s="5">
        <v>5334</v>
      </c>
      <c r="K15" s="5">
        <v>804</v>
      </c>
      <c r="L15" s="5">
        <v>123</v>
      </c>
    </row>
    <row r="16" spans="1:12">
      <c r="A16" s="5">
        <v>1397</v>
      </c>
      <c r="B16" s="5" t="s">
        <v>563</v>
      </c>
      <c r="C16" s="5">
        <v>96</v>
      </c>
      <c r="D16" s="5">
        <v>1825</v>
      </c>
      <c r="E16" s="5">
        <v>107</v>
      </c>
      <c r="F16" s="5">
        <v>1718</v>
      </c>
      <c r="G16" s="5">
        <v>775</v>
      </c>
      <c r="H16" s="5">
        <v>463</v>
      </c>
      <c r="I16" s="5">
        <v>136</v>
      </c>
      <c r="J16" s="5">
        <v>283</v>
      </c>
      <c r="K16" s="5">
        <v>55</v>
      </c>
      <c r="L16" s="5">
        <v>6</v>
      </c>
    </row>
    <row r="17" spans="1:12">
      <c r="A17" s="5">
        <v>1397</v>
      </c>
      <c r="B17" s="5" t="s">
        <v>564</v>
      </c>
      <c r="C17" s="5">
        <v>473</v>
      </c>
      <c r="D17" s="5">
        <v>9642</v>
      </c>
      <c r="E17" s="5">
        <v>174</v>
      </c>
      <c r="F17" s="5">
        <v>9468</v>
      </c>
      <c r="G17" s="5">
        <v>2808</v>
      </c>
      <c r="H17" s="5">
        <v>3693</v>
      </c>
      <c r="I17" s="5">
        <v>815</v>
      </c>
      <c r="J17" s="5">
        <v>1827</v>
      </c>
      <c r="K17" s="5">
        <v>295</v>
      </c>
      <c r="L17" s="5">
        <v>31</v>
      </c>
    </row>
    <row r="18" spans="1:12">
      <c r="A18" s="5">
        <v>1397</v>
      </c>
      <c r="B18" s="5" t="s">
        <v>565</v>
      </c>
      <c r="C18" s="5">
        <v>276</v>
      </c>
      <c r="D18" s="5">
        <v>6115</v>
      </c>
      <c r="E18" s="5">
        <v>77</v>
      </c>
      <c r="F18" s="5">
        <v>6038</v>
      </c>
      <c r="G18" s="5">
        <v>2164</v>
      </c>
      <c r="H18" s="5">
        <v>2029</v>
      </c>
      <c r="I18" s="5">
        <v>577</v>
      </c>
      <c r="J18" s="5">
        <v>1043</v>
      </c>
      <c r="K18" s="5">
        <v>194</v>
      </c>
      <c r="L18" s="5">
        <v>30</v>
      </c>
    </row>
    <row r="19" spans="1:12">
      <c r="A19" s="5">
        <v>1397</v>
      </c>
      <c r="B19" s="5" t="s">
        <v>566</v>
      </c>
      <c r="C19" s="5">
        <v>832</v>
      </c>
      <c r="D19" s="5">
        <v>18628</v>
      </c>
      <c r="E19" s="5">
        <v>489</v>
      </c>
      <c r="F19" s="5">
        <v>18139</v>
      </c>
      <c r="G19" s="5">
        <v>5758</v>
      </c>
      <c r="H19" s="5">
        <v>6679</v>
      </c>
      <c r="I19" s="5">
        <v>1887</v>
      </c>
      <c r="J19" s="5">
        <v>3060</v>
      </c>
      <c r="K19" s="5">
        <v>690</v>
      </c>
      <c r="L19" s="5">
        <v>64</v>
      </c>
    </row>
    <row r="20" spans="1:12">
      <c r="A20" s="5">
        <v>1397</v>
      </c>
      <c r="B20" s="5" t="s">
        <v>567</v>
      </c>
      <c r="C20" s="5">
        <v>300</v>
      </c>
      <c r="D20" s="5">
        <v>5733</v>
      </c>
      <c r="E20" s="5">
        <v>1176</v>
      </c>
      <c r="F20" s="5">
        <v>4557</v>
      </c>
      <c r="G20" s="5">
        <v>2621</v>
      </c>
      <c r="H20" s="5">
        <v>1262</v>
      </c>
      <c r="I20" s="5">
        <v>279</v>
      </c>
      <c r="J20" s="5">
        <v>328</v>
      </c>
      <c r="K20" s="5">
        <v>63</v>
      </c>
      <c r="L20" s="5">
        <v>4</v>
      </c>
    </row>
    <row r="21" spans="1:12">
      <c r="A21" s="5">
        <v>1397</v>
      </c>
      <c r="B21" s="5" t="s">
        <v>568</v>
      </c>
      <c r="C21" s="5">
        <v>1098</v>
      </c>
      <c r="D21" s="5">
        <v>20703</v>
      </c>
      <c r="E21" s="5">
        <v>894</v>
      </c>
      <c r="F21" s="5">
        <v>19809</v>
      </c>
      <c r="G21" s="5">
        <v>7316</v>
      </c>
      <c r="H21" s="5">
        <v>6769</v>
      </c>
      <c r="I21" s="5">
        <v>1400</v>
      </c>
      <c r="J21" s="5">
        <v>3683</v>
      </c>
      <c r="K21" s="5">
        <v>539</v>
      </c>
      <c r="L21" s="5">
        <v>103</v>
      </c>
    </row>
    <row r="22" spans="1:12">
      <c r="A22" s="5">
        <v>1397</v>
      </c>
      <c r="B22" s="5" t="s">
        <v>569</v>
      </c>
      <c r="C22" s="5">
        <v>720</v>
      </c>
      <c r="D22" s="5">
        <v>15548</v>
      </c>
      <c r="E22" s="5">
        <v>658</v>
      </c>
      <c r="F22" s="5">
        <v>14890</v>
      </c>
      <c r="G22" s="5">
        <v>4610</v>
      </c>
      <c r="H22" s="5">
        <v>5455</v>
      </c>
      <c r="I22" s="5">
        <v>1524</v>
      </c>
      <c r="J22" s="5">
        <v>2707</v>
      </c>
      <c r="K22" s="5">
        <v>521</v>
      </c>
      <c r="L22" s="5">
        <v>74</v>
      </c>
    </row>
    <row r="23" spans="1:12">
      <c r="A23" s="5">
        <v>1397</v>
      </c>
      <c r="B23" s="5" t="s">
        <v>570</v>
      </c>
      <c r="C23" s="5">
        <v>652</v>
      </c>
      <c r="D23" s="5">
        <v>14198</v>
      </c>
      <c r="E23" s="5">
        <v>313</v>
      </c>
      <c r="F23" s="5">
        <v>13885</v>
      </c>
      <c r="G23" s="5">
        <v>4827</v>
      </c>
      <c r="H23" s="5">
        <v>5022</v>
      </c>
      <c r="I23" s="5">
        <v>1017</v>
      </c>
      <c r="J23" s="5">
        <v>2599</v>
      </c>
      <c r="K23" s="5">
        <v>388</v>
      </c>
      <c r="L23" s="5">
        <v>32</v>
      </c>
    </row>
    <row r="24" spans="1:12">
      <c r="A24" s="5">
        <v>1397</v>
      </c>
      <c r="B24" s="5" t="s">
        <v>571</v>
      </c>
      <c r="C24" s="5">
        <v>180</v>
      </c>
      <c r="D24" s="5">
        <v>3618</v>
      </c>
      <c r="E24" s="5">
        <v>93</v>
      </c>
      <c r="F24" s="5">
        <v>3525</v>
      </c>
      <c r="G24" s="5">
        <v>1311</v>
      </c>
      <c r="H24" s="5">
        <v>1147</v>
      </c>
      <c r="I24" s="5">
        <v>253</v>
      </c>
      <c r="J24" s="5">
        <v>702</v>
      </c>
      <c r="K24" s="5">
        <v>101</v>
      </c>
      <c r="L24" s="5">
        <v>10</v>
      </c>
    </row>
    <row r="25" spans="1:12">
      <c r="A25" s="5">
        <v>1397</v>
      </c>
      <c r="B25" s="5" t="s">
        <v>572</v>
      </c>
      <c r="C25" s="5">
        <v>464</v>
      </c>
      <c r="D25" s="5">
        <v>8255</v>
      </c>
      <c r="E25" s="5">
        <v>254</v>
      </c>
      <c r="F25" s="5">
        <v>8001</v>
      </c>
      <c r="G25" s="5">
        <v>2420</v>
      </c>
      <c r="H25" s="5">
        <v>3165</v>
      </c>
      <c r="I25" s="5">
        <v>833</v>
      </c>
      <c r="J25" s="5">
        <v>1346</v>
      </c>
      <c r="K25" s="5">
        <v>205</v>
      </c>
      <c r="L25" s="5">
        <v>31</v>
      </c>
    </row>
    <row r="26" spans="1:12">
      <c r="A26" s="5">
        <v>1397</v>
      </c>
      <c r="B26" s="5" t="s">
        <v>573</v>
      </c>
      <c r="C26" s="5">
        <v>208</v>
      </c>
      <c r="D26" s="5">
        <v>3689</v>
      </c>
      <c r="E26" s="5">
        <v>127</v>
      </c>
      <c r="F26" s="5">
        <v>3562</v>
      </c>
      <c r="G26" s="5">
        <v>1154</v>
      </c>
      <c r="H26" s="5">
        <v>1201</v>
      </c>
      <c r="I26" s="5">
        <v>363</v>
      </c>
      <c r="J26" s="5">
        <v>707</v>
      </c>
      <c r="K26" s="5">
        <v>114</v>
      </c>
      <c r="L26" s="5">
        <v>24</v>
      </c>
    </row>
    <row r="27" spans="1:12">
      <c r="A27" s="5">
        <v>1397</v>
      </c>
      <c r="B27" s="5" t="s">
        <v>574</v>
      </c>
      <c r="C27" s="5">
        <v>46</v>
      </c>
      <c r="D27" s="5">
        <v>941</v>
      </c>
      <c r="E27" s="5">
        <v>42</v>
      </c>
      <c r="F27" s="5">
        <v>899</v>
      </c>
      <c r="G27" s="5">
        <v>268</v>
      </c>
      <c r="H27" s="5">
        <v>344</v>
      </c>
      <c r="I27" s="5">
        <v>91</v>
      </c>
      <c r="J27" s="5">
        <v>160</v>
      </c>
      <c r="K27" s="5">
        <v>31</v>
      </c>
      <c r="L27" s="5">
        <v>6</v>
      </c>
    </row>
    <row r="28" spans="1:12">
      <c r="A28" s="5">
        <v>1397</v>
      </c>
      <c r="B28" s="5" t="s">
        <v>575</v>
      </c>
      <c r="C28" s="5">
        <v>353</v>
      </c>
      <c r="D28" s="5">
        <v>7575</v>
      </c>
      <c r="E28" s="5">
        <v>191</v>
      </c>
      <c r="F28" s="5">
        <v>7385</v>
      </c>
      <c r="G28" s="5">
        <v>2805</v>
      </c>
      <c r="H28" s="5">
        <v>2520</v>
      </c>
      <c r="I28" s="5">
        <v>393</v>
      </c>
      <c r="J28" s="5">
        <v>1375</v>
      </c>
      <c r="K28" s="5">
        <v>245</v>
      </c>
      <c r="L28" s="5">
        <v>47</v>
      </c>
    </row>
    <row r="29" spans="1:12">
      <c r="A29" s="5">
        <v>1397</v>
      </c>
      <c r="B29" s="5" t="s">
        <v>576</v>
      </c>
      <c r="C29" s="5">
        <v>573</v>
      </c>
      <c r="D29" s="5">
        <v>10823</v>
      </c>
      <c r="E29" s="5">
        <v>105</v>
      </c>
      <c r="F29" s="5">
        <v>10718</v>
      </c>
      <c r="G29" s="5">
        <v>4201</v>
      </c>
      <c r="H29" s="5">
        <v>3886</v>
      </c>
      <c r="I29" s="5">
        <v>650</v>
      </c>
      <c r="J29" s="5">
        <v>1613</v>
      </c>
      <c r="K29" s="5">
        <v>337</v>
      </c>
      <c r="L29" s="5">
        <v>31</v>
      </c>
    </row>
    <row r="30" spans="1:12">
      <c r="A30" s="5">
        <v>1397</v>
      </c>
      <c r="B30" s="5" t="s">
        <v>577</v>
      </c>
      <c r="C30" s="5">
        <v>289</v>
      </c>
      <c r="D30" s="5">
        <v>5145</v>
      </c>
      <c r="E30" s="5">
        <v>162</v>
      </c>
      <c r="F30" s="5">
        <v>4983</v>
      </c>
      <c r="G30" s="5">
        <v>1949</v>
      </c>
      <c r="H30" s="5">
        <v>2004</v>
      </c>
      <c r="I30" s="5">
        <v>338</v>
      </c>
      <c r="J30" s="5">
        <v>578</v>
      </c>
      <c r="K30" s="5">
        <v>94</v>
      </c>
      <c r="L30" s="5">
        <v>20</v>
      </c>
    </row>
    <row r="31" spans="1:12">
      <c r="A31" s="5">
        <v>1397</v>
      </c>
      <c r="B31" s="5" t="s">
        <v>578</v>
      </c>
      <c r="C31" s="5">
        <v>850</v>
      </c>
      <c r="D31" s="5">
        <v>18130</v>
      </c>
      <c r="E31" s="5">
        <v>210</v>
      </c>
      <c r="F31" s="5">
        <v>17920</v>
      </c>
      <c r="G31" s="5">
        <v>5265</v>
      </c>
      <c r="H31" s="5">
        <v>7114</v>
      </c>
      <c r="I31" s="5">
        <v>1448</v>
      </c>
      <c r="J31" s="5">
        <v>3343</v>
      </c>
      <c r="K31" s="5">
        <v>664</v>
      </c>
      <c r="L31" s="5">
        <v>87</v>
      </c>
    </row>
    <row r="32" spans="1:12">
      <c r="A32" s="5">
        <v>1397</v>
      </c>
      <c r="B32" s="5" t="s">
        <v>579</v>
      </c>
      <c r="C32" s="5">
        <v>774</v>
      </c>
      <c r="D32" s="5">
        <v>16497</v>
      </c>
      <c r="E32" s="5">
        <v>602</v>
      </c>
      <c r="F32" s="5">
        <v>15895</v>
      </c>
      <c r="G32" s="5">
        <v>5261</v>
      </c>
      <c r="H32" s="5">
        <v>5813</v>
      </c>
      <c r="I32" s="5">
        <v>1409</v>
      </c>
      <c r="J32" s="5">
        <v>2812</v>
      </c>
      <c r="K32" s="5">
        <v>534</v>
      </c>
      <c r="L32" s="5">
        <v>66</v>
      </c>
    </row>
    <row r="33" spans="1:12">
      <c r="A33" s="5">
        <v>1397</v>
      </c>
      <c r="B33" s="5" t="s">
        <v>580</v>
      </c>
      <c r="C33" s="5">
        <v>194</v>
      </c>
      <c r="D33" s="5">
        <v>3938</v>
      </c>
      <c r="E33" s="5">
        <v>126</v>
      </c>
      <c r="F33" s="5">
        <v>3812</v>
      </c>
      <c r="G33" s="5">
        <v>1466</v>
      </c>
      <c r="H33" s="5">
        <v>1349</v>
      </c>
      <c r="I33" s="5">
        <v>339</v>
      </c>
      <c r="J33" s="5">
        <v>577</v>
      </c>
      <c r="K33" s="5">
        <v>64</v>
      </c>
      <c r="L33" s="5">
        <v>16</v>
      </c>
    </row>
    <row r="34" spans="1:12">
      <c r="A34" s="5">
        <v>1397</v>
      </c>
      <c r="B34" s="5" t="s">
        <v>581</v>
      </c>
      <c r="C34" s="5">
        <v>348</v>
      </c>
      <c r="D34" s="5">
        <v>7183</v>
      </c>
      <c r="E34" s="5">
        <v>295</v>
      </c>
      <c r="F34" s="5">
        <v>6888</v>
      </c>
      <c r="G34" s="5">
        <v>3040</v>
      </c>
      <c r="H34" s="5">
        <v>1972</v>
      </c>
      <c r="I34" s="5">
        <v>650</v>
      </c>
      <c r="J34" s="5">
        <v>1059</v>
      </c>
      <c r="K34" s="5">
        <v>142</v>
      </c>
      <c r="L34" s="5">
        <v>25</v>
      </c>
    </row>
    <row r="35" spans="1:12">
      <c r="A35" s="5">
        <v>1397</v>
      </c>
      <c r="B35" s="5" t="s">
        <v>582</v>
      </c>
      <c r="C35" s="5">
        <v>657</v>
      </c>
      <c r="D35" s="5">
        <v>14258</v>
      </c>
      <c r="E35" s="5">
        <v>329</v>
      </c>
      <c r="F35" s="5">
        <v>13930</v>
      </c>
      <c r="G35" s="5">
        <v>5656</v>
      </c>
      <c r="H35" s="5">
        <v>4966</v>
      </c>
      <c r="I35" s="5">
        <v>792</v>
      </c>
      <c r="J35" s="5">
        <v>2125</v>
      </c>
      <c r="K35" s="5">
        <v>351</v>
      </c>
      <c r="L35" s="5">
        <v>39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31" t="s">
        <v>165</v>
      </c>
      <c r="B1" s="31"/>
      <c r="C1" s="36" t="str">
        <f>CONCATENATE("14-",'فهرست جداول'!E5,"-",MID('فهرست جداول'!B1, 30,25), "                  (میلیون ریال)")</f>
        <v>14-ارزش نهاده‌های فعالیت صنعتی کارگاه‏ها بر حسب استان-49-10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5.75" customHeight="1" thickBot="1">
      <c r="A2" s="37" t="s">
        <v>128</v>
      </c>
      <c r="B2" s="37" t="s">
        <v>158</v>
      </c>
      <c r="C2" s="35" t="s">
        <v>2</v>
      </c>
      <c r="D2" s="21" t="s">
        <v>22</v>
      </c>
      <c r="E2" s="21"/>
      <c r="F2" s="21"/>
      <c r="G2" s="21"/>
      <c r="H2" s="35" t="s">
        <v>23</v>
      </c>
      <c r="I2" s="35" t="s">
        <v>126</v>
      </c>
      <c r="J2" s="35" t="s">
        <v>24</v>
      </c>
      <c r="K2" s="35" t="s">
        <v>25</v>
      </c>
      <c r="L2" s="35" t="s">
        <v>26</v>
      </c>
      <c r="M2" s="35" t="s">
        <v>27</v>
      </c>
    </row>
    <row r="3" spans="1:13" ht="49.5" customHeight="1" thickBot="1">
      <c r="A3" s="38" t="s">
        <v>128</v>
      </c>
      <c r="B3" s="38"/>
      <c r="C3" s="24"/>
      <c r="D3" s="13" t="s">
        <v>2</v>
      </c>
      <c r="E3" s="13" t="s">
        <v>28</v>
      </c>
      <c r="F3" s="13" t="s">
        <v>29</v>
      </c>
      <c r="G3" s="13" t="s">
        <v>30</v>
      </c>
      <c r="H3" s="24"/>
      <c r="I3" s="24"/>
      <c r="J3" s="24"/>
      <c r="K3" s="24"/>
      <c r="L3" s="24"/>
      <c r="M3" s="24"/>
    </row>
    <row r="4" spans="1:13">
      <c r="A4" s="5">
        <v>1397</v>
      </c>
      <c r="B4" s="5" t="s">
        <v>551</v>
      </c>
      <c r="C4" s="5">
        <v>926771692</v>
      </c>
      <c r="D4" s="5">
        <v>893056711</v>
      </c>
      <c r="E4" s="5">
        <v>872213289</v>
      </c>
      <c r="F4" s="5">
        <v>15036905</v>
      </c>
      <c r="G4" s="5">
        <v>5806517</v>
      </c>
      <c r="H4" s="5">
        <v>892125</v>
      </c>
      <c r="I4" s="5">
        <v>2933741</v>
      </c>
      <c r="J4" s="5">
        <v>8814362</v>
      </c>
      <c r="K4" s="5">
        <v>9340131</v>
      </c>
      <c r="L4" s="5">
        <v>1693746</v>
      </c>
      <c r="M4" s="5">
        <v>10040877</v>
      </c>
    </row>
    <row r="5" spans="1:13">
      <c r="A5" s="5">
        <v>1397</v>
      </c>
      <c r="B5" s="5" t="s">
        <v>552</v>
      </c>
      <c r="C5" s="5">
        <v>81561358</v>
      </c>
      <c r="D5" s="5">
        <v>79984551</v>
      </c>
      <c r="E5" s="5">
        <v>78728229</v>
      </c>
      <c r="F5" s="5">
        <v>1009140</v>
      </c>
      <c r="G5" s="5">
        <v>247182</v>
      </c>
      <c r="H5" s="5">
        <v>57058</v>
      </c>
      <c r="I5" s="5">
        <v>104804</v>
      </c>
      <c r="J5" s="5">
        <v>462830</v>
      </c>
      <c r="K5" s="5">
        <v>425645</v>
      </c>
      <c r="L5" s="5">
        <v>51361</v>
      </c>
      <c r="M5" s="5">
        <v>475110</v>
      </c>
    </row>
    <row r="6" spans="1:13">
      <c r="A6" s="5">
        <v>1397</v>
      </c>
      <c r="B6" s="5" t="s">
        <v>553</v>
      </c>
      <c r="C6" s="5">
        <v>21748266</v>
      </c>
      <c r="D6" s="5">
        <v>20890079</v>
      </c>
      <c r="E6" s="5">
        <v>20285303</v>
      </c>
      <c r="F6" s="5">
        <v>388745</v>
      </c>
      <c r="G6" s="5">
        <v>216031</v>
      </c>
      <c r="H6" s="5">
        <v>32066</v>
      </c>
      <c r="I6" s="5">
        <v>118820</v>
      </c>
      <c r="J6" s="5">
        <v>339879</v>
      </c>
      <c r="K6" s="5">
        <v>198984</v>
      </c>
      <c r="L6" s="5">
        <v>11979</v>
      </c>
      <c r="M6" s="5">
        <v>156458</v>
      </c>
    </row>
    <row r="7" spans="1:13">
      <c r="A7" s="5">
        <v>1397</v>
      </c>
      <c r="B7" s="5" t="s">
        <v>554</v>
      </c>
      <c r="C7" s="5">
        <v>8473289</v>
      </c>
      <c r="D7" s="5">
        <v>8269824</v>
      </c>
      <c r="E7" s="5">
        <v>8096947</v>
      </c>
      <c r="F7" s="5">
        <v>141802</v>
      </c>
      <c r="G7" s="5">
        <v>31075</v>
      </c>
      <c r="H7" s="5">
        <v>10100</v>
      </c>
      <c r="I7" s="5">
        <v>31847</v>
      </c>
      <c r="J7" s="5">
        <v>54350</v>
      </c>
      <c r="K7" s="5">
        <v>60865</v>
      </c>
      <c r="L7" s="5">
        <v>2079</v>
      </c>
      <c r="M7" s="5">
        <v>44224</v>
      </c>
    </row>
    <row r="8" spans="1:13">
      <c r="A8" s="5">
        <v>1397</v>
      </c>
      <c r="B8" s="5" t="s">
        <v>555</v>
      </c>
      <c r="C8" s="5">
        <v>134344427</v>
      </c>
      <c r="D8" s="5">
        <v>128422300</v>
      </c>
      <c r="E8" s="5">
        <v>125524449</v>
      </c>
      <c r="F8" s="5">
        <v>1572113</v>
      </c>
      <c r="G8" s="5">
        <v>1325738</v>
      </c>
      <c r="H8" s="5">
        <v>128704</v>
      </c>
      <c r="I8" s="5">
        <v>478392</v>
      </c>
      <c r="J8" s="5">
        <v>1550609</v>
      </c>
      <c r="K8" s="5">
        <v>1725205</v>
      </c>
      <c r="L8" s="5">
        <v>203863</v>
      </c>
      <c r="M8" s="5">
        <v>1835352</v>
      </c>
    </row>
    <row r="9" spans="1:13">
      <c r="A9" s="5">
        <v>1397</v>
      </c>
      <c r="B9" s="5" t="s">
        <v>556</v>
      </c>
      <c r="C9" s="5">
        <v>40359433</v>
      </c>
      <c r="D9" s="5">
        <v>38839479</v>
      </c>
      <c r="E9" s="5">
        <v>37651279</v>
      </c>
      <c r="F9" s="5">
        <v>1005783</v>
      </c>
      <c r="G9" s="5">
        <v>182417</v>
      </c>
      <c r="H9" s="5">
        <v>30850</v>
      </c>
      <c r="I9" s="5">
        <v>145915</v>
      </c>
      <c r="J9" s="5">
        <v>286471</v>
      </c>
      <c r="K9" s="5">
        <v>413483</v>
      </c>
      <c r="L9" s="5">
        <v>38313</v>
      </c>
      <c r="M9" s="5">
        <v>604922</v>
      </c>
    </row>
    <row r="10" spans="1:13">
      <c r="A10" s="5">
        <v>1397</v>
      </c>
      <c r="B10" s="5" t="s">
        <v>557</v>
      </c>
      <c r="C10" s="5">
        <v>2224410</v>
      </c>
      <c r="D10" s="5">
        <v>2143310</v>
      </c>
      <c r="E10" s="5">
        <v>2110871</v>
      </c>
      <c r="F10" s="5">
        <v>27856</v>
      </c>
      <c r="G10" s="5">
        <v>4583</v>
      </c>
      <c r="H10" s="5">
        <v>2798</v>
      </c>
      <c r="I10" s="5">
        <v>8237</v>
      </c>
      <c r="J10" s="5">
        <v>16005</v>
      </c>
      <c r="K10" s="5">
        <v>20052</v>
      </c>
      <c r="L10" s="5">
        <v>1733</v>
      </c>
      <c r="M10" s="5">
        <v>32276</v>
      </c>
    </row>
    <row r="11" spans="1:13">
      <c r="A11" s="5">
        <v>1397</v>
      </c>
      <c r="B11" s="5" t="s">
        <v>558</v>
      </c>
      <c r="C11" s="5">
        <v>4606988</v>
      </c>
      <c r="D11" s="5">
        <v>4489829</v>
      </c>
      <c r="E11" s="5">
        <v>4251674</v>
      </c>
      <c r="F11" s="5">
        <v>194598</v>
      </c>
      <c r="G11" s="5">
        <v>43557</v>
      </c>
      <c r="H11" s="5">
        <v>6795</v>
      </c>
      <c r="I11" s="5">
        <v>3072</v>
      </c>
      <c r="J11" s="5">
        <v>39428</v>
      </c>
      <c r="K11" s="5">
        <v>52093</v>
      </c>
      <c r="L11" s="5">
        <v>9140</v>
      </c>
      <c r="M11" s="5">
        <v>6630</v>
      </c>
    </row>
    <row r="12" spans="1:13">
      <c r="A12" s="5">
        <v>1397</v>
      </c>
      <c r="B12" s="5" t="s">
        <v>559</v>
      </c>
      <c r="C12" s="5">
        <v>144812547</v>
      </c>
      <c r="D12" s="5">
        <v>137794426</v>
      </c>
      <c r="E12" s="5">
        <v>134231674</v>
      </c>
      <c r="F12" s="5">
        <v>2384784</v>
      </c>
      <c r="G12" s="5">
        <v>1177968</v>
      </c>
      <c r="H12" s="5">
        <v>182442</v>
      </c>
      <c r="I12" s="5">
        <v>291742</v>
      </c>
      <c r="J12" s="5">
        <v>1149580</v>
      </c>
      <c r="K12" s="5">
        <v>2004630</v>
      </c>
      <c r="L12" s="5">
        <v>214122</v>
      </c>
      <c r="M12" s="5">
        <v>3175605</v>
      </c>
    </row>
    <row r="13" spans="1:13">
      <c r="A13" s="5">
        <v>1397</v>
      </c>
      <c r="B13" s="5" t="s">
        <v>560</v>
      </c>
      <c r="C13" s="5">
        <v>9468532</v>
      </c>
      <c r="D13" s="5">
        <v>9261488</v>
      </c>
      <c r="E13" s="5">
        <v>9093601</v>
      </c>
      <c r="F13" s="5">
        <v>131133</v>
      </c>
      <c r="G13" s="5">
        <v>36755</v>
      </c>
      <c r="H13" s="5">
        <v>10032</v>
      </c>
      <c r="I13" s="5">
        <v>21064</v>
      </c>
      <c r="J13" s="5">
        <v>57156</v>
      </c>
      <c r="K13" s="5">
        <v>66559</v>
      </c>
      <c r="L13" s="5">
        <v>12551</v>
      </c>
      <c r="M13" s="5">
        <v>39681</v>
      </c>
    </row>
    <row r="14" spans="1:13">
      <c r="A14" s="5">
        <v>1397</v>
      </c>
      <c r="B14" s="5" t="s">
        <v>561</v>
      </c>
      <c r="C14" s="5">
        <v>4846099</v>
      </c>
      <c r="D14" s="5">
        <v>4742089</v>
      </c>
      <c r="E14" s="5">
        <v>4707396</v>
      </c>
      <c r="F14" s="5">
        <v>19045</v>
      </c>
      <c r="G14" s="5">
        <v>15648</v>
      </c>
      <c r="H14" s="5">
        <v>5113</v>
      </c>
      <c r="I14" s="5">
        <v>14932</v>
      </c>
      <c r="J14" s="5">
        <v>31139</v>
      </c>
      <c r="K14" s="5">
        <v>21208</v>
      </c>
      <c r="L14" s="5">
        <v>6258</v>
      </c>
      <c r="M14" s="5">
        <v>25361</v>
      </c>
    </row>
    <row r="15" spans="1:13">
      <c r="A15" s="5">
        <v>1397</v>
      </c>
      <c r="B15" s="5" t="s">
        <v>562</v>
      </c>
      <c r="C15" s="5">
        <v>61182401</v>
      </c>
      <c r="D15" s="5">
        <v>59059261</v>
      </c>
      <c r="E15" s="5">
        <v>57701996</v>
      </c>
      <c r="F15" s="5">
        <v>963700</v>
      </c>
      <c r="G15" s="5">
        <v>393565</v>
      </c>
      <c r="H15" s="5">
        <v>38104</v>
      </c>
      <c r="I15" s="5">
        <v>282965</v>
      </c>
      <c r="J15" s="5">
        <v>562061</v>
      </c>
      <c r="K15" s="5">
        <v>601058</v>
      </c>
      <c r="L15" s="5">
        <v>187521</v>
      </c>
      <c r="M15" s="5">
        <v>451431</v>
      </c>
    </row>
    <row r="16" spans="1:13">
      <c r="A16" s="5">
        <v>1397</v>
      </c>
      <c r="B16" s="5" t="s">
        <v>563</v>
      </c>
      <c r="C16" s="5">
        <v>3044617</v>
      </c>
      <c r="D16" s="5">
        <v>2897269</v>
      </c>
      <c r="E16" s="5">
        <v>2761786</v>
      </c>
      <c r="F16" s="5">
        <v>109443</v>
      </c>
      <c r="G16" s="5">
        <v>26040</v>
      </c>
      <c r="H16" s="5">
        <v>940</v>
      </c>
      <c r="I16" s="5">
        <v>22390</v>
      </c>
      <c r="J16" s="5">
        <v>45958</v>
      </c>
      <c r="K16" s="5">
        <v>32759</v>
      </c>
      <c r="L16" s="5">
        <v>2667</v>
      </c>
      <c r="M16" s="5">
        <v>42634</v>
      </c>
    </row>
    <row r="17" spans="1:13">
      <c r="A17" s="5">
        <v>1397</v>
      </c>
      <c r="B17" s="5" t="s">
        <v>564</v>
      </c>
      <c r="C17" s="5">
        <v>22731128</v>
      </c>
      <c r="D17" s="5">
        <v>22028714</v>
      </c>
      <c r="E17" s="5">
        <v>21504120</v>
      </c>
      <c r="F17" s="5">
        <v>447546</v>
      </c>
      <c r="G17" s="5">
        <v>77048</v>
      </c>
      <c r="H17" s="5">
        <v>6568</v>
      </c>
      <c r="I17" s="5">
        <v>142708</v>
      </c>
      <c r="J17" s="5">
        <v>130251</v>
      </c>
      <c r="K17" s="5">
        <v>222799</v>
      </c>
      <c r="L17" s="5">
        <v>32130</v>
      </c>
      <c r="M17" s="5">
        <v>167958</v>
      </c>
    </row>
    <row r="18" spans="1:13">
      <c r="A18" s="5">
        <v>1397</v>
      </c>
      <c r="B18" s="5" t="s">
        <v>565</v>
      </c>
      <c r="C18" s="5">
        <v>12284073</v>
      </c>
      <c r="D18" s="5">
        <v>11841334</v>
      </c>
      <c r="E18" s="5">
        <v>11570585</v>
      </c>
      <c r="F18" s="5">
        <v>193009</v>
      </c>
      <c r="G18" s="5">
        <v>77740</v>
      </c>
      <c r="H18" s="5">
        <v>12117</v>
      </c>
      <c r="I18" s="5">
        <v>85880</v>
      </c>
      <c r="J18" s="5">
        <v>108410</v>
      </c>
      <c r="K18" s="5">
        <v>118856</v>
      </c>
      <c r="L18" s="5">
        <v>19187</v>
      </c>
      <c r="M18" s="5">
        <v>98289</v>
      </c>
    </row>
    <row r="19" spans="1:13">
      <c r="A19" s="5">
        <v>1397</v>
      </c>
      <c r="B19" s="5" t="s">
        <v>566</v>
      </c>
      <c r="C19" s="5">
        <v>52103250</v>
      </c>
      <c r="D19" s="5">
        <v>50538650</v>
      </c>
      <c r="E19" s="5">
        <v>49711297</v>
      </c>
      <c r="F19" s="5">
        <v>682560</v>
      </c>
      <c r="G19" s="5">
        <v>144793</v>
      </c>
      <c r="H19" s="5">
        <v>24870</v>
      </c>
      <c r="I19" s="5">
        <v>70537</v>
      </c>
      <c r="J19" s="5">
        <v>407981</v>
      </c>
      <c r="K19" s="5">
        <v>346595</v>
      </c>
      <c r="L19" s="5">
        <v>460748</v>
      </c>
      <c r="M19" s="5">
        <v>253869</v>
      </c>
    </row>
    <row r="20" spans="1:13">
      <c r="A20" s="5">
        <v>1397</v>
      </c>
      <c r="B20" s="5" t="s">
        <v>567</v>
      </c>
      <c r="C20" s="5">
        <v>6730789</v>
      </c>
      <c r="D20" s="5">
        <v>6012987</v>
      </c>
      <c r="E20" s="5">
        <v>5797140</v>
      </c>
      <c r="F20" s="5">
        <v>125065</v>
      </c>
      <c r="G20" s="5">
        <v>90782</v>
      </c>
      <c r="H20" s="5">
        <v>16771</v>
      </c>
      <c r="I20" s="5">
        <v>41654</v>
      </c>
      <c r="J20" s="5">
        <v>466652</v>
      </c>
      <c r="K20" s="5">
        <v>86899</v>
      </c>
      <c r="L20" s="5">
        <v>25170</v>
      </c>
      <c r="M20" s="5">
        <v>80656</v>
      </c>
    </row>
    <row r="21" spans="1:13">
      <c r="A21" s="5">
        <v>1397</v>
      </c>
      <c r="B21" s="5" t="s">
        <v>568</v>
      </c>
      <c r="C21" s="5">
        <v>28155092</v>
      </c>
      <c r="D21" s="5">
        <v>26751539</v>
      </c>
      <c r="E21" s="5">
        <v>26037482</v>
      </c>
      <c r="F21" s="5">
        <v>488619</v>
      </c>
      <c r="G21" s="5">
        <v>225437</v>
      </c>
      <c r="H21" s="5">
        <v>15896</v>
      </c>
      <c r="I21" s="5">
        <v>71042</v>
      </c>
      <c r="J21" s="5">
        <v>470768</v>
      </c>
      <c r="K21" s="5">
        <v>422504</v>
      </c>
      <c r="L21" s="5">
        <v>68309</v>
      </c>
      <c r="M21" s="5">
        <v>355035</v>
      </c>
    </row>
    <row r="22" spans="1:13">
      <c r="A22" s="5">
        <v>1397</v>
      </c>
      <c r="B22" s="5" t="s">
        <v>569</v>
      </c>
      <c r="C22" s="5">
        <v>38484004</v>
      </c>
      <c r="D22" s="5">
        <v>37154663</v>
      </c>
      <c r="E22" s="5">
        <v>36367359</v>
      </c>
      <c r="F22" s="5">
        <v>658623</v>
      </c>
      <c r="G22" s="5">
        <v>128681</v>
      </c>
      <c r="H22" s="5">
        <v>31637</v>
      </c>
      <c r="I22" s="5">
        <v>133291</v>
      </c>
      <c r="J22" s="5">
        <v>495056</v>
      </c>
      <c r="K22" s="5">
        <v>311361</v>
      </c>
      <c r="L22" s="5">
        <v>75572</v>
      </c>
      <c r="M22" s="5">
        <v>282424</v>
      </c>
    </row>
    <row r="23" spans="1:13">
      <c r="A23" s="5">
        <v>1397</v>
      </c>
      <c r="B23" s="5" t="s">
        <v>570</v>
      </c>
      <c r="C23" s="5">
        <v>45423034</v>
      </c>
      <c r="D23" s="5">
        <v>44591717</v>
      </c>
      <c r="E23" s="5">
        <v>44014745</v>
      </c>
      <c r="F23" s="5">
        <v>484988</v>
      </c>
      <c r="G23" s="5">
        <v>91985</v>
      </c>
      <c r="H23" s="5">
        <v>15698</v>
      </c>
      <c r="I23" s="5">
        <v>50113</v>
      </c>
      <c r="J23" s="5">
        <v>199446</v>
      </c>
      <c r="K23" s="5">
        <v>326188</v>
      </c>
      <c r="L23" s="5">
        <v>41831</v>
      </c>
      <c r="M23" s="5">
        <v>198040</v>
      </c>
    </row>
    <row r="24" spans="1:13">
      <c r="A24" s="5">
        <v>1397</v>
      </c>
      <c r="B24" s="5" t="s">
        <v>571</v>
      </c>
      <c r="C24" s="5">
        <v>8275764</v>
      </c>
      <c r="D24" s="5">
        <v>8056232</v>
      </c>
      <c r="E24" s="5">
        <v>7845423</v>
      </c>
      <c r="F24" s="5">
        <v>141611</v>
      </c>
      <c r="G24" s="5">
        <v>69198</v>
      </c>
      <c r="H24" s="5">
        <v>22542</v>
      </c>
      <c r="I24" s="5">
        <v>34553</v>
      </c>
      <c r="J24" s="5">
        <v>65328</v>
      </c>
      <c r="K24" s="5">
        <v>63789</v>
      </c>
      <c r="L24" s="5">
        <v>5617</v>
      </c>
      <c r="M24" s="5">
        <v>27704</v>
      </c>
    </row>
    <row r="25" spans="1:13">
      <c r="A25" s="5">
        <v>1397</v>
      </c>
      <c r="B25" s="5" t="s">
        <v>572</v>
      </c>
      <c r="C25" s="5">
        <v>10957283</v>
      </c>
      <c r="D25" s="5">
        <v>10529529</v>
      </c>
      <c r="E25" s="5">
        <v>10296364</v>
      </c>
      <c r="F25" s="5">
        <v>180323</v>
      </c>
      <c r="G25" s="5">
        <v>52842</v>
      </c>
      <c r="H25" s="5">
        <v>4279</v>
      </c>
      <c r="I25" s="5">
        <v>24050</v>
      </c>
      <c r="J25" s="5">
        <v>132717</v>
      </c>
      <c r="K25" s="5">
        <v>158309</v>
      </c>
      <c r="L25" s="5">
        <v>5976</v>
      </c>
      <c r="M25" s="5">
        <v>102422</v>
      </c>
    </row>
    <row r="26" spans="1:13">
      <c r="A26" s="5">
        <v>1397</v>
      </c>
      <c r="B26" s="5" t="s">
        <v>573</v>
      </c>
      <c r="C26" s="5">
        <v>8974006</v>
      </c>
      <c r="D26" s="5">
        <v>8746202</v>
      </c>
      <c r="E26" s="5">
        <v>8509543</v>
      </c>
      <c r="F26" s="5">
        <v>212987</v>
      </c>
      <c r="G26" s="5">
        <v>23672</v>
      </c>
      <c r="H26" s="5">
        <v>15959</v>
      </c>
      <c r="I26" s="5">
        <v>28540</v>
      </c>
      <c r="J26" s="5">
        <v>62752</v>
      </c>
      <c r="K26" s="5">
        <v>62231</v>
      </c>
      <c r="L26" s="5">
        <v>15967</v>
      </c>
      <c r="M26" s="5">
        <v>42355</v>
      </c>
    </row>
    <row r="27" spans="1:13">
      <c r="A27" s="5">
        <v>1397</v>
      </c>
      <c r="B27" s="5" t="s">
        <v>574</v>
      </c>
      <c r="C27" s="5">
        <v>666719</v>
      </c>
      <c r="D27" s="5">
        <v>586323</v>
      </c>
      <c r="E27" s="5">
        <v>565648</v>
      </c>
      <c r="F27" s="5">
        <v>8735</v>
      </c>
      <c r="G27" s="5">
        <v>11940</v>
      </c>
      <c r="H27" s="5">
        <v>580</v>
      </c>
      <c r="I27" s="5">
        <v>6980</v>
      </c>
      <c r="J27" s="5">
        <v>11873</v>
      </c>
      <c r="K27" s="5">
        <v>17429</v>
      </c>
      <c r="L27" s="5">
        <v>0</v>
      </c>
      <c r="M27" s="5">
        <v>43534</v>
      </c>
    </row>
    <row r="28" spans="1:13">
      <c r="A28" s="5">
        <v>1397</v>
      </c>
      <c r="B28" s="5" t="s">
        <v>575</v>
      </c>
      <c r="C28" s="5">
        <v>22752385</v>
      </c>
      <c r="D28" s="5">
        <v>22062688</v>
      </c>
      <c r="E28" s="5">
        <v>21282999</v>
      </c>
      <c r="F28" s="5">
        <v>681086</v>
      </c>
      <c r="G28" s="5">
        <v>98603</v>
      </c>
      <c r="H28" s="5">
        <v>26294</v>
      </c>
      <c r="I28" s="5">
        <v>258031</v>
      </c>
      <c r="J28" s="5">
        <v>91234</v>
      </c>
      <c r="K28" s="5">
        <v>158167</v>
      </c>
      <c r="L28" s="5">
        <v>13487</v>
      </c>
      <c r="M28" s="5">
        <v>142484</v>
      </c>
    </row>
    <row r="29" spans="1:13">
      <c r="A29" s="5">
        <v>1397</v>
      </c>
      <c r="B29" s="5" t="s">
        <v>576</v>
      </c>
      <c r="C29" s="5">
        <v>16459687</v>
      </c>
      <c r="D29" s="5">
        <v>15880880</v>
      </c>
      <c r="E29" s="5">
        <v>15443441</v>
      </c>
      <c r="F29" s="5">
        <v>354267</v>
      </c>
      <c r="G29" s="5">
        <v>83171</v>
      </c>
      <c r="H29" s="5">
        <v>28644</v>
      </c>
      <c r="I29" s="5">
        <v>32756</v>
      </c>
      <c r="J29" s="5">
        <v>193182</v>
      </c>
      <c r="K29" s="5">
        <v>159933</v>
      </c>
      <c r="L29" s="5">
        <v>12255</v>
      </c>
      <c r="M29" s="5">
        <v>152037</v>
      </c>
    </row>
    <row r="30" spans="1:13">
      <c r="A30" s="5">
        <v>1397</v>
      </c>
      <c r="B30" s="5" t="s">
        <v>577</v>
      </c>
      <c r="C30" s="5">
        <v>10741413</v>
      </c>
      <c r="D30" s="5">
        <v>10440481</v>
      </c>
      <c r="E30" s="5">
        <v>10217076</v>
      </c>
      <c r="F30" s="5">
        <v>91394</v>
      </c>
      <c r="G30" s="5">
        <v>132011</v>
      </c>
      <c r="H30" s="5">
        <v>12733</v>
      </c>
      <c r="I30" s="5">
        <v>32646</v>
      </c>
      <c r="J30" s="5">
        <v>69149</v>
      </c>
      <c r="K30" s="5">
        <v>123768</v>
      </c>
      <c r="L30" s="5">
        <v>6275</v>
      </c>
      <c r="M30" s="5">
        <v>56361</v>
      </c>
    </row>
    <row r="31" spans="1:13">
      <c r="A31" s="5">
        <v>1397</v>
      </c>
      <c r="B31" s="5" t="s">
        <v>578</v>
      </c>
      <c r="C31" s="5">
        <v>34020355</v>
      </c>
      <c r="D31" s="5">
        <v>33043113</v>
      </c>
      <c r="E31" s="5">
        <v>32198936</v>
      </c>
      <c r="F31" s="5">
        <v>663207</v>
      </c>
      <c r="G31" s="5">
        <v>180970</v>
      </c>
      <c r="H31" s="5">
        <v>77759</v>
      </c>
      <c r="I31" s="5">
        <v>108428</v>
      </c>
      <c r="J31" s="5">
        <v>223737</v>
      </c>
      <c r="K31" s="5">
        <v>294303</v>
      </c>
      <c r="L31" s="5">
        <v>17721</v>
      </c>
      <c r="M31" s="5">
        <v>255294</v>
      </c>
    </row>
    <row r="32" spans="1:13">
      <c r="A32" s="5">
        <v>1397</v>
      </c>
      <c r="B32" s="5" t="s">
        <v>579</v>
      </c>
      <c r="C32" s="5">
        <v>32599845</v>
      </c>
      <c r="D32" s="5">
        <v>31423394</v>
      </c>
      <c r="E32" s="5">
        <v>30595291</v>
      </c>
      <c r="F32" s="5">
        <v>596158</v>
      </c>
      <c r="G32" s="5">
        <v>231945</v>
      </c>
      <c r="H32" s="5">
        <v>45979</v>
      </c>
      <c r="I32" s="5">
        <v>154380</v>
      </c>
      <c r="J32" s="5">
        <v>266107</v>
      </c>
      <c r="K32" s="5">
        <v>338652</v>
      </c>
      <c r="L32" s="5">
        <v>56871</v>
      </c>
      <c r="M32" s="5">
        <v>314462</v>
      </c>
    </row>
    <row r="33" spans="1:13">
      <c r="A33" s="5">
        <v>1397</v>
      </c>
      <c r="B33" s="5" t="s">
        <v>580</v>
      </c>
      <c r="C33" s="5">
        <v>10050700</v>
      </c>
      <c r="D33" s="5">
        <v>9663917</v>
      </c>
      <c r="E33" s="5">
        <v>9421118</v>
      </c>
      <c r="F33" s="5">
        <v>227208</v>
      </c>
      <c r="G33" s="5">
        <v>15591</v>
      </c>
      <c r="H33" s="5">
        <v>14623</v>
      </c>
      <c r="I33" s="5">
        <v>58544</v>
      </c>
      <c r="J33" s="5">
        <v>121413</v>
      </c>
      <c r="K33" s="5">
        <v>66420</v>
      </c>
      <c r="L33" s="5">
        <v>21297</v>
      </c>
      <c r="M33" s="5">
        <v>104486</v>
      </c>
    </row>
    <row r="34" spans="1:13">
      <c r="A34" s="5">
        <v>1397</v>
      </c>
      <c r="B34" s="5" t="s">
        <v>581</v>
      </c>
      <c r="C34" s="5">
        <v>14682800</v>
      </c>
      <c r="D34" s="5">
        <v>14173610</v>
      </c>
      <c r="E34" s="5">
        <v>13776890</v>
      </c>
      <c r="F34" s="5">
        <v>235319</v>
      </c>
      <c r="G34" s="5">
        <v>161401</v>
      </c>
      <c r="H34" s="5">
        <v>10386</v>
      </c>
      <c r="I34" s="5">
        <v>57240</v>
      </c>
      <c r="J34" s="5">
        <v>154910</v>
      </c>
      <c r="K34" s="5">
        <v>108603</v>
      </c>
      <c r="L34" s="5">
        <v>17981</v>
      </c>
      <c r="M34" s="5">
        <v>160070</v>
      </c>
    </row>
    <row r="35" spans="1:13">
      <c r="A35" s="5">
        <v>1397</v>
      </c>
      <c r="B35" s="5" t="s">
        <v>582</v>
      </c>
      <c r="C35" s="5">
        <v>34006999</v>
      </c>
      <c r="D35" s="5">
        <v>32736832</v>
      </c>
      <c r="E35" s="5">
        <v>31912627</v>
      </c>
      <c r="F35" s="5">
        <v>616058</v>
      </c>
      <c r="G35" s="5">
        <v>208147</v>
      </c>
      <c r="H35" s="5">
        <v>3789</v>
      </c>
      <c r="I35" s="5">
        <v>18190</v>
      </c>
      <c r="J35" s="5">
        <v>547929</v>
      </c>
      <c r="K35" s="5">
        <v>330784</v>
      </c>
      <c r="L35" s="5">
        <v>55764</v>
      </c>
      <c r="M35" s="5">
        <v>313711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31" t="s">
        <v>165</v>
      </c>
      <c r="B1" s="31"/>
      <c r="C1" s="36" t="str">
        <f>CONCATENATE("15-",'فهرست جداول'!E6,"-",MID('فهرست جداول'!B1, 30,25), "                  (میلیون ریال)")</f>
        <v>15-ارزش ستانده‏های فعالیت صنعتی کارگاه‏ها‌ بر ‌حسب استان-49-10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</row>
    <row r="2" spans="1:12" ht="58.5" customHeight="1" thickBot="1">
      <c r="A2" s="16" t="s">
        <v>128</v>
      </c>
      <c r="B2" s="16" t="s">
        <v>158</v>
      </c>
      <c r="C2" s="13" t="s">
        <v>2</v>
      </c>
      <c r="D2" s="13" t="s">
        <v>31</v>
      </c>
      <c r="E2" s="13" t="s">
        <v>32</v>
      </c>
      <c r="F2" s="13" t="s">
        <v>33</v>
      </c>
      <c r="G2" s="13" t="s">
        <v>34</v>
      </c>
      <c r="H2" s="13" t="s">
        <v>35</v>
      </c>
      <c r="I2" s="13" t="s">
        <v>36</v>
      </c>
      <c r="J2" s="13" t="s">
        <v>37</v>
      </c>
      <c r="K2" s="13" t="s">
        <v>38</v>
      </c>
      <c r="L2" s="13" t="s">
        <v>39</v>
      </c>
    </row>
    <row r="3" spans="1:12">
      <c r="A3" s="5">
        <v>1397</v>
      </c>
      <c r="B3" s="5" t="s">
        <v>551</v>
      </c>
      <c r="C3" s="5">
        <v>1365857035</v>
      </c>
      <c r="D3" s="5">
        <v>1327779678</v>
      </c>
      <c r="E3" s="5">
        <v>3208677</v>
      </c>
      <c r="F3" s="5">
        <v>1102277</v>
      </c>
      <c r="G3" s="5">
        <v>924</v>
      </c>
      <c r="H3" s="5">
        <v>2158</v>
      </c>
      <c r="I3" s="5">
        <v>2289320</v>
      </c>
      <c r="J3" s="5">
        <v>3613232</v>
      </c>
      <c r="K3" s="5">
        <v>20538535</v>
      </c>
      <c r="L3" s="5">
        <v>7322235</v>
      </c>
    </row>
    <row r="4" spans="1:12">
      <c r="A4" s="5">
        <v>1397</v>
      </c>
      <c r="B4" s="5" t="s">
        <v>552</v>
      </c>
      <c r="C4" s="5">
        <v>108910406</v>
      </c>
      <c r="D4" s="5">
        <v>103645729</v>
      </c>
      <c r="E4" s="5">
        <v>789887</v>
      </c>
      <c r="F4" s="5">
        <v>73931</v>
      </c>
      <c r="G4" s="5">
        <v>0</v>
      </c>
      <c r="H4" s="5">
        <v>131</v>
      </c>
      <c r="I4" s="5">
        <v>22303</v>
      </c>
      <c r="J4" s="5">
        <v>134790</v>
      </c>
      <c r="K4" s="5">
        <v>2093523</v>
      </c>
      <c r="L4" s="5">
        <v>2150114</v>
      </c>
    </row>
    <row r="5" spans="1:12">
      <c r="A5" s="5">
        <v>1397</v>
      </c>
      <c r="B5" s="5" t="s">
        <v>553</v>
      </c>
      <c r="C5" s="5">
        <v>32496730</v>
      </c>
      <c r="D5" s="5">
        <v>31923613</v>
      </c>
      <c r="E5" s="5">
        <v>161794</v>
      </c>
      <c r="F5" s="5">
        <v>41494</v>
      </c>
      <c r="G5" s="5">
        <v>0</v>
      </c>
      <c r="H5" s="5">
        <v>222</v>
      </c>
      <c r="I5" s="5">
        <v>24150</v>
      </c>
      <c r="J5" s="5">
        <v>139904</v>
      </c>
      <c r="K5" s="5">
        <v>182265</v>
      </c>
      <c r="L5" s="5">
        <v>23288</v>
      </c>
    </row>
    <row r="6" spans="1:12">
      <c r="A6" s="5">
        <v>1397</v>
      </c>
      <c r="B6" s="5" t="s">
        <v>554</v>
      </c>
      <c r="C6" s="5">
        <v>13305030</v>
      </c>
      <c r="D6" s="5">
        <v>12921004</v>
      </c>
      <c r="E6" s="5">
        <v>25367</v>
      </c>
      <c r="F6" s="5">
        <v>13508</v>
      </c>
      <c r="G6" s="5">
        <v>0</v>
      </c>
      <c r="H6" s="5">
        <v>16</v>
      </c>
      <c r="I6" s="5">
        <v>2973</v>
      </c>
      <c r="J6" s="5">
        <v>33703</v>
      </c>
      <c r="K6" s="5">
        <v>304383</v>
      </c>
      <c r="L6" s="5">
        <v>4076</v>
      </c>
    </row>
    <row r="7" spans="1:12">
      <c r="A7" s="5">
        <v>1397</v>
      </c>
      <c r="B7" s="5" t="s">
        <v>555</v>
      </c>
      <c r="C7" s="5">
        <v>180459802</v>
      </c>
      <c r="D7" s="5">
        <v>176463803</v>
      </c>
      <c r="E7" s="5">
        <v>479568</v>
      </c>
      <c r="F7" s="5">
        <v>156355</v>
      </c>
      <c r="G7" s="5">
        <v>0</v>
      </c>
      <c r="H7" s="5">
        <v>652</v>
      </c>
      <c r="I7" s="5">
        <v>172934</v>
      </c>
      <c r="J7" s="5">
        <v>574630</v>
      </c>
      <c r="K7" s="5">
        <v>2361354</v>
      </c>
      <c r="L7" s="5">
        <v>250505</v>
      </c>
    </row>
    <row r="8" spans="1:12">
      <c r="A8" s="5">
        <v>1397</v>
      </c>
      <c r="B8" s="5" t="s">
        <v>556</v>
      </c>
      <c r="C8" s="5">
        <v>64324326</v>
      </c>
      <c r="D8" s="5">
        <v>62280705</v>
      </c>
      <c r="E8" s="5">
        <v>79971</v>
      </c>
      <c r="F8" s="5">
        <v>39482</v>
      </c>
      <c r="G8" s="5">
        <v>0</v>
      </c>
      <c r="H8" s="5">
        <v>84</v>
      </c>
      <c r="I8" s="5">
        <v>356518</v>
      </c>
      <c r="J8" s="5">
        <v>157604</v>
      </c>
      <c r="K8" s="5">
        <v>974293</v>
      </c>
      <c r="L8" s="5">
        <v>435669</v>
      </c>
    </row>
    <row r="9" spans="1:12">
      <c r="A9" s="5">
        <v>1397</v>
      </c>
      <c r="B9" s="5" t="s">
        <v>557</v>
      </c>
      <c r="C9" s="5">
        <v>2821779</v>
      </c>
      <c r="D9" s="5">
        <v>2805275</v>
      </c>
      <c r="E9" s="5">
        <v>300</v>
      </c>
      <c r="F9" s="5">
        <v>3497</v>
      </c>
      <c r="G9" s="5">
        <v>0</v>
      </c>
      <c r="H9" s="5">
        <v>0</v>
      </c>
      <c r="I9" s="5">
        <v>0</v>
      </c>
      <c r="J9" s="5">
        <v>10295</v>
      </c>
      <c r="K9" s="5">
        <v>2412</v>
      </c>
      <c r="L9" s="5">
        <v>0</v>
      </c>
    </row>
    <row r="10" spans="1:12">
      <c r="A10" s="5">
        <v>1397</v>
      </c>
      <c r="B10" s="5" t="s">
        <v>558</v>
      </c>
      <c r="C10" s="5">
        <v>7706782</v>
      </c>
      <c r="D10" s="5">
        <v>6803471</v>
      </c>
      <c r="E10" s="5">
        <v>48208</v>
      </c>
      <c r="F10" s="5">
        <v>9081</v>
      </c>
      <c r="G10" s="5">
        <v>0</v>
      </c>
      <c r="H10" s="5">
        <v>0</v>
      </c>
      <c r="I10" s="5">
        <v>4408</v>
      </c>
      <c r="J10" s="5">
        <v>3375</v>
      </c>
      <c r="K10" s="5">
        <v>33544</v>
      </c>
      <c r="L10" s="5">
        <v>804697</v>
      </c>
    </row>
    <row r="11" spans="1:12">
      <c r="A11" s="5">
        <v>1397</v>
      </c>
      <c r="B11" s="5" t="s">
        <v>559</v>
      </c>
      <c r="C11" s="5">
        <v>241606121</v>
      </c>
      <c r="D11" s="5">
        <v>232550193</v>
      </c>
      <c r="E11" s="5">
        <v>284017</v>
      </c>
      <c r="F11" s="5">
        <v>217432</v>
      </c>
      <c r="G11" s="5">
        <v>0</v>
      </c>
      <c r="H11" s="5">
        <v>203</v>
      </c>
      <c r="I11" s="5">
        <v>834258</v>
      </c>
      <c r="J11" s="5">
        <v>306593</v>
      </c>
      <c r="K11" s="5">
        <v>6018538</v>
      </c>
      <c r="L11" s="5">
        <v>1394888</v>
      </c>
    </row>
    <row r="12" spans="1:12">
      <c r="A12" s="5">
        <v>1397</v>
      </c>
      <c r="B12" s="5" t="s">
        <v>560</v>
      </c>
      <c r="C12" s="5">
        <v>12618932</v>
      </c>
      <c r="D12" s="5">
        <v>12502188</v>
      </c>
      <c r="E12" s="5">
        <v>31136</v>
      </c>
      <c r="F12" s="5">
        <v>12246</v>
      </c>
      <c r="G12" s="5">
        <v>0</v>
      </c>
      <c r="H12" s="5">
        <v>0</v>
      </c>
      <c r="I12" s="5">
        <v>-659</v>
      </c>
      <c r="J12" s="5">
        <v>24463</v>
      </c>
      <c r="K12" s="5">
        <v>40363</v>
      </c>
      <c r="L12" s="5">
        <v>9195</v>
      </c>
    </row>
    <row r="13" spans="1:12">
      <c r="A13" s="5">
        <v>1397</v>
      </c>
      <c r="B13" s="5" t="s">
        <v>561</v>
      </c>
      <c r="C13" s="5">
        <v>6393002</v>
      </c>
      <c r="D13" s="5">
        <v>6318586</v>
      </c>
      <c r="E13" s="5">
        <v>10624</v>
      </c>
      <c r="F13" s="5">
        <v>5873</v>
      </c>
      <c r="G13" s="5">
        <v>0</v>
      </c>
      <c r="H13" s="5">
        <v>0</v>
      </c>
      <c r="I13" s="5">
        <v>9746</v>
      </c>
      <c r="J13" s="5">
        <v>19886</v>
      </c>
      <c r="K13" s="5">
        <v>16076</v>
      </c>
      <c r="L13" s="5">
        <v>12211</v>
      </c>
    </row>
    <row r="14" spans="1:12">
      <c r="A14" s="5">
        <v>1397</v>
      </c>
      <c r="B14" s="5" t="s">
        <v>562</v>
      </c>
      <c r="C14" s="5">
        <v>86573492</v>
      </c>
      <c r="D14" s="5">
        <v>84459984</v>
      </c>
      <c r="E14" s="5">
        <v>153741</v>
      </c>
      <c r="F14" s="5">
        <v>40306</v>
      </c>
      <c r="G14" s="5">
        <v>0</v>
      </c>
      <c r="H14" s="5">
        <v>122</v>
      </c>
      <c r="I14" s="5">
        <v>124317</v>
      </c>
      <c r="J14" s="5">
        <v>335884</v>
      </c>
      <c r="K14" s="5">
        <v>1290582</v>
      </c>
      <c r="L14" s="5">
        <v>168557</v>
      </c>
    </row>
    <row r="15" spans="1:12">
      <c r="A15" s="5">
        <v>1397</v>
      </c>
      <c r="B15" s="5" t="s">
        <v>563</v>
      </c>
      <c r="C15" s="5">
        <v>4748254</v>
      </c>
      <c r="D15" s="5">
        <v>4721017</v>
      </c>
      <c r="E15" s="5">
        <v>6647</v>
      </c>
      <c r="F15" s="5">
        <v>1184</v>
      </c>
      <c r="G15" s="5">
        <v>0</v>
      </c>
      <c r="H15" s="5">
        <v>38</v>
      </c>
      <c r="I15" s="5">
        <v>-8942</v>
      </c>
      <c r="J15" s="5">
        <v>25042</v>
      </c>
      <c r="K15" s="5">
        <v>2475</v>
      </c>
      <c r="L15" s="5">
        <v>792</v>
      </c>
    </row>
    <row r="16" spans="1:12">
      <c r="A16" s="5">
        <v>1397</v>
      </c>
      <c r="B16" s="5" t="s">
        <v>564</v>
      </c>
      <c r="C16" s="5">
        <v>35945610</v>
      </c>
      <c r="D16" s="5">
        <v>34523669</v>
      </c>
      <c r="E16" s="5">
        <v>57707</v>
      </c>
      <c r="F16" s="5">
        <v>8149</v>
      </c>
      <c r="G16" s="5">
        <v>0</v>
      </c>
      <c r="H16" s="5">
        <v>0</v>
      </c>
      <c r="I16" s="5">
        <v>8522</v>
      </c>
      <c r="J16" s="5">
        <v>251052</v>
      </c>
      <c r="K16" s="5">
        <v>455705</v>
      </c>
      <c r="L16" s="5">
        <v>640808</v>
      </c>
    </row>
    <row r="17" spans="1:12">
      <c r="A17" s="5">
        <v>1397</v>
      </c>
      <c r="B17" s="5" t="s">
        <v>565</v>
      </c>
      <c r="C17" s="5">
        <v>20417553</v>
      </c>
      <c r="D17" s="5">
        <v>19870105</v>
      </c>
      <c r="E17" s="5">
        <v>40381</v>
      </c>
      <c r="F17" s="5">
        <v>15883</v>
      </c>
      <c r="G17" s="5">
        <v>0</v>
      </c>
      <c r="H17" s="5">
        <v>40</v>
      </c>
      <c r="I17" s="5">
        <v>53039</v>
      </c>
      <c r="J17" s="5">
        <v>113741</v>
      </c>
      <c r="K17" s="5">
        <v>147117</v>
      </c>
      <c r="L17" s="5">
        <v>177247</v>
      </c>
    </row>
    <row r="18" spans="1:12">
      <c r="A18" s="5">
        <v>1397</v>
      </c>
      <c r="B18" s="5" t="s">
        <v>566</v>
      </c>
      <c r="C18" s="5">
        <v>72663954</v>
      </c>
      <c r="D18" s="5">
        <v>71411329</v>
      </c>
      <c r="E18" s="5">
        <v>63915</v>
      </c>
      <c r="F18" s="5">
        <v>26842</v>
      </c>
      <c r="G18" s="5">
        <v>0</v>
      </c>
      <c r="H18" s="5">
        <v>122</v>
      </c>
      <c r="I18" s="5">
        <v>324242</v>
      </c>
      <c r="J18" s="5">
        <v>69600</v>
      </c>
      <c r="K18" s="5">
        <v>475408</v>
      </c>
      <c r="L18" s="5">
        <v>292496</v>
      </c>
    </row>
    <row r="19" spans="1:12">
      <c r="A19" s="5">
        <v>1397</v>
      </c>
      <c r="B19" s="5" t="s">
        <v>567</v>
      </c>
      <c r="C19" s="5">
        <v>10553904</v>
      </c>
      <c r="D19" s="5">
        <v>10296968</v>
      </c>
      <c r="E19" s="5">
        <v>79486</v>
      </c>
      <c r="F19" s="5">
        <v>21993</v>
      </c>
      <c r="G19" s="5">
        <v>0</v>
      </c>
      <c r="H19" s="5">
        <v>133</v>
      </c>
      <c r="I19" s="5">
        <v>-826</v>
      </c>
      <c r="J19" s="5">
        <v>44759</v>
      </c>
      <c r="K19" s="5">
        <v>108321</v>
      </c>
      <c r="L19" s="5">
        <v>3072</v>
      </c>
    </row>
    <row r="20" spans="1:12">
      <c r="A20" s="5">
        <v>1397</v>
      </c>
      <c r="B20" s="5" t="s">
        <v>568</v>
      </c>
      <c r="C20" s="5">
        <v>45934166</v>
      </c>
      <c r="D20" s="5">
        <v>45558326</v>
      </c>
      <c r="E20" s="5">
        <v>18047</v>
      </c>
      <c r="F20" s="5">
        <v>17683</v>
      </c>
      <c r="G20" s="5">
        <v>0</v>
      </c>
      <c r="H20" s="5">
        <v>191</v>
      </c>
      <c r="I20" s="5">
        <v>-15876</v>
      </c>
      <c r="J20" s="5">
        <v>80705</v>
      </c>
      <c r="K20" s="5">
        <v>235944</v>
      </c>
      <c r="L20" s="5">
        <v>39145</v>
      </c>
    </row>
    <row r="21" spans="1:12">
      <c r="A21" s="5">
        <v>1397</v>
      </c>
      <c r="B21" s="5" t="s">
        <v>569</v>
      </c>
      <c r="C21" s="5">
        <v>55556694</v>
      </c>
      <c r="D21" s="5">
        <v>54110001</v>
      </c>
      <c r="E21" s="5">
        <v>16388</v>
      </c>
      <c r="F21" s="5">
        <v>36016</v>
      </c>
      <c r="G21" s="5">
        <v>0</v>
      </c>
      <c r="H21" s="5">
        <v>57</v>
      </c>
      <c r="I21" s="5">
        <v>-50259</v>
      </c>
      <c r="J21" s="5">
        <v>158464</v>
      </c>
      <c r="K21" s="5">
        <v>1173461</v>
      </c>
      <c r="L21" s="5">
        <v>112567</v>
      </c>
    </row>
    <row r="22" spans="1:12">
      <c r="A22" s="5">
        <v>1397</v>
      </c>
      <c r="B22" s="5" t="s">
        <v>570</v>
      </c>
      <c r="C22" s="5">
        <v>57744617</v>
      </c>
      <c r="D22" s="5">
        <v>56627034</v>
      </c>
      <c r="E22" s="5">
        <v>64908</v>
      </c>
      <c r="F22" s="5">
        <v>18437</v>
      </c>
      <c r="G22" s="5">
        <v>0</v>
      </c>
      <c r="H22" s="5">
        <v>78</v>
      </c>
      <c r="I22" s="5">
        <v>51859</v>
      </c>
      <c r="J22" s="5">
        <v>52402</v>
      </c>
      <c r="K22" s="5">
        <v>714282</v>
      </c>
      <c r="L22" s="5">
        <v>215616</v>
      </c>
    </row>
    <row r="23" spans="1:12">
      <c r="A23" s="5">
        <v>1397</v>
      </c>
      <c r="B23" s="5" t="s">
        <v>571</v>
      </c>
      <c r="C23" s="5">
        <v>11262757</v>
      </c>
      <c r="D23" s="5">
        <v>10878066</v>
      </c>
      <c r="E23" s="5">
        <v>31332</v>
      </c>
      <c r="F23" s="5">
        <v>27817</v>
      </c>
      <c r="G23" s="5">
        <v>0</v>
      </c>
      <c r="H23" s="5">
        <v>26</v>
      </c>
      <c r="I23" s="5">
        <v>-307</v>
      </c>
      <c r="J23" s="5">
        <v>42227</v>
      </c>
      <c r="K23" s="5">
        <v>279768</v>
      </c>
      <c r="L23" s="5">
        <v>3829</v>
      </c>
    </row>
    <row r="24" spans="1:12">
      <c r="A24" s="5">
        <v>1397</v>
      </c>
      <c r="B24" s="5" t="s">
        <v>572</v>
      </c>
      <c r="C24" s="5">
        <v>18270780</v>
      </c>
      <c r="D24" s="5">
        <v>17859953</v>
      </c>
      <c r="E24" s="5">
        <v>25819</v>
      </c>
      <c r="F24" s="5">
        <v>5459</v>
      </c>
      <c r="G24" s="5">
        <v>0</v>
      </c>
      <c r="H24" s="5">
        <v>0</v>
      </c>
      <c r="I24" s="5">
        <v>23298</v>
      </c>
      <c r="J24" s="5">
        <v>24751</v>
      </c>
      <c r="K24" s="5">
        <v>270459</v>
      </c>
      <c r="L24" s="5">
        <v>61042</v>
      </c>
    </row>
    <row r="25" spans="1:12">
      <c r="A25" s="5">
        <v>1397</v>
      </c>
      <c r="B25" s="5" t="s">
        <v>573</v>
      </c>
      <c r="C25" s="5">
        <v>13131837</v>
      </c>
      <c r="D25" s="5">
        <v>12787827</v>
      </c>
      <c r="E25" s="5">
        <v>29738</v>
      </c>
      <c r="F25" s="5">
        <v>22647</v>
      </c>
      <c r="G25" s="5">
        <v>0</v>
      </c>
      <c r="H25" s="5">
        <v>0</v>
      </c>
      <c r="I25" s="5">
        <v>-7381</v>
      </c>
      <c r="J25" s="5">
        <v>34143</v>
      </c>
      <c r="K25" s="5">
        <v>256887</v>
      </c>
      <c r="L25" s="5">
        <v>7975</v>
      </c>
    </row>
    <row r="26" spans="1:12">
      <c r="A26" s="5">
        <v>1397</v>
      </c>
      <c r="B26" s="5" t="s">
        <v>574</v>
      </c>
      <c r="C26" s="5">
        <v>1362770</v>
      </c>
      <c r="D26" s="5">
        <v>1347250</v>
      </c>
      <c r="E26" s="5">
        <v>3945</v>
      </c>
      <c r="F26" s="5">
        <v>760</v>
      </c>
      <c r="G26" s="5">
        <v>0</v>
      </c>
      <c r="H26" s="5">
        <v>34</v>
      </c>
      <c r="I26" s="5">
        <v>820</v>
      </c>
      <c r="J26" s="5">
        <v>8438</v>
      </c>
      <c r="K26" s="5">
        <v>1011</v>
      </c>
      <c r="L26" s="5">
        <v>511</v>
      </c>
    </row>
    <row r="27" spans="1:12">
      <c r="A27" s="5">
        <v>1397</v>
      </c>
      <c r="B27" s="5" t="s">
        <v>575</v>
      </c>
      <c r="C27" s="5">
        <v>28814627</v>
      </c>
      <c r="D27" s="5">
        <v>27894450</v>
      </c>
      <c r="E27" s="5">
        <v>90536</v>
      </c>
      <c r="F27" s="5">
        <v>35836</v>
      </c>
      <c r="G27" s="5">
        <v>0</v>
      </c>
      <c r="H27" s="5">
        <v>0</v>
      </c>
      <c r="I27" s="5">
        <v>23079</v>
      </c>
      <c r="J27" s="5">
        <v>366243</v>
      </c>
      <c r="K27" s="5">
        <v>297381</v>
      </c>
      <c r="L27" s="5">
        <v>107101</v>
      </c>
    </row>
    <row r="28" spans="1:12">
      <c r="A28" s="5">
        <v>1397</v>
      </c>
      <c r="B28" s="5" t="s">
        <v>576</v>
      </c>
      <c r="C28" s="5">
        <v>24425967</v>
      </c>
      <c r="D28" s="5">
        <v>23681020</v>
      </c>
      <c r="E28" s="5">
        <v>58620</v>
      </c>
      <c r="F28" s="5">
        <v>32840</v>
      </c>
      <c r="G28" s="5">
        <v>0</v>
      </c>
      <c r="H28" s="5">
        <v>0</v>
      </c>
      <c r="I28" s="5">
        <v>1228</v>
      </c>
      <c r="J28" s="5">
        <v>37679</v>
      </c>
      <c r="K28" s="5">
        <v>535662</v>
      </c>
      <c r="L28" s="5">
        <v>78917</v>
      </c>
    </row>
    <row r="29" spans="1:12">
      <c r="A29" s="5">
        <v>1397</v>
      </c>
      <c r="B29" s="5" t="s">
        <v>577</v>
      </c>
      <c r="C29" s="5">
        <v>15247377</v>
      </c>
      <c r="D29" s="5">
        <v>15220871</v>
      </c>
      <c r="E29" s="5">
        <v>15078</v>
      </c>
      <c r="F29" s="5">
        <v>12517</v>
      </c>
      <c r="G29" s="5">
        <v>0</v>
      </c>
      <c r="H29" s="5">
        <v>3</v>
      </c>
      <c r="I29" s="5">
        <v>-96456</v>
      </c>
      <c r="J29" s="5">
        <v>44229</v>
      </c>
      <c r="K29" s="5">
        <v>49400</v>
      </c>
      <c r="L29" s="5">
        <v>1734</v>
      </c>
    </row>
    <row r="30" spans="1:12">
      <c r="A30" s="5">
        <v>1397</v>
      </c>
      <c r="B30" s="5" t="s">
        <v>578</v>
      </c>
      <c r="C30" s="5">
        <v>50479393</v>
      </c>
      <c r="D30" s="5">
        <v>49363916</v>
      </c>
      <c r="E30" s="5">
        <v>139891</v>
      </c>
      <c r="F30" s="5">
        <v>111634</v>
      </c>
      <c r="G30" s="5">
        <v>0</v>
      </c>
      <c r="H30" s="5">
        <v>3</v>
      </c>
      <c r="I30" s="5">
        <v>221748</v>
      </c>
      <c r="J30" s="5">
        <v>150490</v>
      </c>
      <c r="K30" s="5">
        <v>407952</v>
      </c>
      <c r="L30" s="5">
        <v>83759</v>
      </c>
    </row>
    <row r="31" spans="1:12">
      <c r="A31" s="5">
        <v>1397</v>
      </c>
      <c r="B31" s="5" t="s">
        <v>579</v>
      </c>
      <c r="C31" s="5">
        <v>49930904</v>
      </c>
      <c r="D31" s="5">
        <v>48353253</v>
      </c>
      <c r="E31" s="5">
        <v>91261</v>
      </c>
      <c r="F31" s="5">
        <v>55847</v>
      </c>
      <c r="G31" s="5">
        <v>0</v>
      </c>
      <c r="H31" s="5">
        <v>5</v>
      </c>
      <c r="I31" s="5">
        <v>208286</v>
      </c>
      <c r="J31" s="5">
        <v>186163</v>
      </c>
      <c r="K31" s="5">
        <v>914344</v>
      </c>
      <c r="L31" s="5">
        <v>121743</v>
      </c>
    </row>
    <row r="32" spans="1:12">
      <c r="A32" s="5">
        <v>1397</v>
      </c>
      <c r="B32" s="5" t="s">
        <v>580</v>
      </c>
      <c r="C32" s="5">
        <v>14920447</v>
      </c>
      <c r="D32" s="5">
        <v>14728843</v>
      </c>
      <c r="E32" s="5">
        <v>20297</v>
      </c>
      <c r="F32" s="5">
        <v>18849</v>
      </c>
      <c r="G32" s="5">
        <v>875</v>
      </c>
      <c r="H32" s="5">
        <v>0</v>
      </c>
      <c r="I32" s="5">
        <v>23289</v>
      </c>
      <c r="J32" s="5">
        <v>78628</v>
      </c>
      <c r="K32" s="5">
        <v>44896</v>
      </c>
      <c r="L32" s="5">
        <v>4769</v>
      </c>
    </row>
    <row r="33" spans="1:12">
      <c r="A33" s="5">
        <v>1397</v>
      </c>
      <c r="B33" s="5" t="s">
        <v>581</v>
      </c>
      <c r="C33" s="5">
        <v>29028547</v>
      </c>
      <c r="D33" s="5">
        <v>28424834</v>
      </c>
      <c r="E33" s="5">
        <v>183492</v>
      </c>
      <c r="F33" s="5">
        <v>14011</v>
      </c>
      <c r="G33" s="5">
        <v>49</v>
      </c>
      <c r="H33" s="5">
        <v>0</v>
      </c>
      <c r="I33" s="5">
        <v>11943</v>
      </c>
      <c r="J33" s="5">
        <v>85805</v>
      </c>
      <c r="K33" s="5">
        <v>296432</v>
      </c>
      <c r="L33" s="5">
        <v>11982</v>
      </c>
    </row>
    <row r="34" spans="1:12">
      <c r="A34" s="5">
        <v>1397</v>
      </c>
      <c r="B34" s="5" t="s">
        <v>582</v>
      </c>
      <c r="C34" s="5">
        <v>48200475</v>
      </c>
      <c r="D34" s="5">
        <v>47446395</v>
      </c>
      <c r="E34" s="5">
        <v>106577</v>
      </c>
      <c r="F34" s="5">
        <v>4666</v>
      </c>
      <c r="G34" s="5">
        <v>0</v>
      </c>
      <c r="H34" s="5">
        <v>0</v>
      </c>
      <c r="I34" s="5">
        <v>-32935</v>
      </c>
      <c r="J34" s="5">
        <v>17545</v>
      </c>
      <c r="K34" s="5">
        <v>554297</v>
      </c>
      <c r="L34" s="5">
        <v>103930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31" t="s">
        <v>165</v>
      </c>
      <c r="B1" s="31"/>
      <c r="C1" s="36" t="str">
        <f>CONCATENATE("16-",'فهرست جداول'!E7,"-",MID('فهرست جداول'!B1, 30,25), "                  (میلیون ریال)")</f>
        <v>16-ارزش سوخت، آب‌ و برق خریداری شده کارگاه‏ها بر حسب نوع سوخت و استان-49-10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39" customHeight="1" thickBot="1">
      <c r="A2" s="16" t="s">
        <v>128</v>
      </c>
      <c r="B2" s="16" t="s">
        <v>158</v>
      </c>
      <c r="C2" s="13" t="s">
        <v>2</v>
      </c>
      <c r="D2" s="13" t="s">
        <v>40</v>
      </c>
      <c r="E2" s="13" t="s">
        <v>41</v>
      </c>
      <c r="F2" s="13" t="s">
        <v>42</v>
      </c>
      <c r="G2" s="13" t="s">
        <v>43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  <c r="M2" s="13" t="s">
        <v>49</v>
      </c>
      <c r="N2" s="13" t="s">
        <v>50</v>
      </c>
      <c r="O2" s="13" t="s">
        <v>51</v>
      </c>
    </row>
    <row r="3" spans="1:15">
      <c r="A3" s="5">
        <v>1397</v>
      </c>
      <c r="B3" s="5" t="s">
        <v>551</v>
      </c>
      <c r="C3" s="5">
        <v>19848239</v>
      </c>
      <c r="D3" s="5">
        <v>28849</v>
      </c>
      <c r="E3" s="5">
        <v>1546781</v>
      </c>
      <c r="F3" s="5">
        <v>138984</v>
      </c>
      <c r="G3" s="5">
        <v>5637250</v>
      </c>
      <c r="H3" s="5">
        <v>562989</v>
      </c>
      <c r="I3" s="5">
        <v>784247</v>
      </c>
      <c r="J3" s="5">
        <v>64270</v>
      </c>
      <c r="K3" s="5">
        <v>6070</v>
      </c>
      <c r="L3" s="5">
        <v>872</v>
      </c>
      <c r="M3" s="5">
        <v>44050</v>
      </c>
      <c r="N3" s="5">
        <v>9340131</v>
      </c>
      <c r="O3" s="5">
        <v>1693746</v>
      </c>
    </row>
    <row r="4" spans="1:15">
      <c r="A4" s="5">
        <v>1397</v>
      </c>
      <c r="B4" s="5" t="s">
        <v>552</v>
      </c>
      <c r="C4" s="5">
        <v>939836</v>
      </c>
      <c r="D4" s="5">
        <v>9800</v>
      </c>
      <c r="E4" s="5">
        <v>103613</v>
      </c>
      <c r="F4" s="5">
        <v>5793</v>
      </c>
      <c r="G4" s="5">
        <v>311269</v>
      </c>
      <c r="H4" s="5">
        <v>25809</v>
      </c>
      <c r="I4" s="5">
        <v>6434</v>
      </c>
      <c r="J4" s="5">
        <v>0</v>
      </c>
      <c r="K4" s="5">
        <v>9</v>
      </c>
      <c r="L4" s="5">
        <v>0</v>
      </c>
      <c r="M4" s="5">
        <v>102</v>
      </c>
      <c r="N4" s="5">
        <v>425645</v>
      </c>
      <c r="O4" s="5">
        <v>51361</v>
      </c>
    </row>
    <row r="5" spans="1:15">
      <c r="A5" s="5">
        <v>1397</v>
      </c>
      <c r="B5" s="5" t="s">
        <v>553</v>
      </c>
      <c r="C5" s="5">
        <v>550842</v>
      </c>
      <c r="D5" s="5">
        <v>1063</v>
      </c>
      <c r="E5" s="5">
        <v>76269</v>
      </c>
      <c r="F5" s="5">
        <v>1659</v>
      </c>
      <c r="G5" s="5">
        <v>139478</v>
      </c>
      <c r="H5" s="5">
        <v>10725</v>
      </c>
      <c r="I5" s="5">
        <v>109626</v>
      </c>
      <c r="J5" s="5">
        <v>0</v>
      </c>
      <c r="K5" s="5">
        <v>0</v>
      </c>
      <c r="L5" s="5">
        <v>0</v>
      </c>
      <c r="M5" s="5">
        <v>1059</v>
      </c>
      <c r="N5" s="5">
        <v>198984</v>
      </c>
      <c r="O5" s="5">
        <v>11979</v>
      </c>
    </row>
    <row r="6" spans="1:15">
      <c r="A6" s="5">
        <v>1397</v>
      </c>
      <c r="B6" s="5" t="s">
        <v>554</v>
      </c>
      <c r="C6" s="5">
        <v>117294</v>
      </c>
      <c r="D6" s="5">
        <v>339</v>
      </c>
      <c r="E6" s="5">
        <v>14086</v>
      </c>
      <c r="F6" s="5">
        <v>1125</v>
      </c>
      <c r="G6" s="5">
        <v>27034</v>
      </c>
      <c r="H6" s="5">
        <v>6869</v>
      </c>
      <c r="I6" s="5">
        <v>4817</v>
      </c>
      <c r="J6" s="5">
        <v>0</v>
      </c>
      <c r="K6" s="5">
        <v>30</v>
      </c>
      <c r="L6" s="5">
        <v>50</v>
      </c>
      <c r="M6" s="5">
        <v>0</v>
      </c>
      <c r="N6" s="5">
        <v>60865</v>
      </c>
      <c r="O6" s="5">
        <v>2079</v>
      </c>
    </row>
    <row r="7" spans="1:15">
      <c r="A7" s="5">
        <v>1397</v>
      </c>
      <c r="B7" s="5" t="s">
        <v>555</v>
      </c>
      <c r="C7" s="5">
        <v>3479678</v>
      </c>
      <c r="D7" s="5">
        <v>1598</v>
      </c>
      <c r="E7" s="5">
        <v>145143</v>
      </c>
      <c r="F7" s="5">
        <v>22412</v>
      </c>
      <c r="G7" s="5">
        <v>1199362</v>
      </c>
      <c r="H7" s="5">
        <v>78980</v>
      </c>
      <c r="I7" s="5">
        <v>51573</v>
      </c>
      <c r="J7" s="5">
        <v>44596</v>
      </c>
      <c r="K7" s="5">
        <v>0</v>
      </c>
      <c r="L7" s="5">
        <v>594</v>
      </c>
      <c r="M7" s="5">
        <v>6352</v>
      </c>
      <c r="N7" s="5">
        <v>1725205</v>
      </c>
      <c r="O7" s="5">
        <v>203863</v>
      </c>
    </row>
    <row r="8" spans="1:15">
      <c r="A8" s="5">
        <v>1397</v>
      </c>
      <c r="B8" s="5" t="s">
        <v>556</v>
      </c>
      <c r="C8" s="5">
        <v>738266</v>
      </c>
      <c r="D8" s="5">
        <v>1117</v>
      </c>
      <c r="E8" s="5">
        <v>46428</v>
      </c>
      <c r="F8" s="5">
        <v>8457</v>
      </c>
      <c r="G8" s="5">
        <v>189793</v>
      </c>
      <c r="H8" s="5">
        <v>21179</v>
      </c>
      <c r="I8" s="5">
        <v>16934</v>
      </c>
      <c r="J8" s="5">
        <v>0</v>
      </c>
      <c r="K8" s="5">
        <v>0</v>
      </c>
      <c r="L8" s="5">
        <v>0</v>
      </c>
      <c r="M8" s="5">
        <v>2563</v>
      </c>
      <c r="N8" s="5">
        <v>413483</v>
      </c>
      <c r="O8" s="5">
        <v>38313</v>
      </c>
    </row>
    <row r="9" spans="1:15">
      <c r="A9" s="5">
        <v>1397</v>
      </c>
      <c r="B9" s="5" t="s">
        <v>557</v>
      </c>
      <c r="C9" s="5">
        <v>37789</v>
      </c>
      <c r="D9" s="5">
        <v>53</v>
      </c>
      <c r="E9" s="5">
        <v>1979</v>
      </c>
      <c r="F9" s="5">
        <v>438</v>
      </c>
      <c r="G9" s="5">
        <v>5515</v>
      </c>
      <c r="H9" s="5">
        <v>874</v>
      </c>
      <c r="I9" s="5">
        <v>7146</v>
      </c>
      <c r="J9" s="5">
        <v>0</v>
      </c>
      <c r="K9" s="5">
        <v>0</v>
      </c>
      <c r="L9" s="5">
        <v>0</v>
      </c>
      <c r="M9" s="5">
        <v>0</v>
      </c>
      <c r="N9" s="5">
        <v>20052</v>
      </c>
      <c r="O9" s="5">
        <v>1733</v>
      </c>
    </row>
    <row r="10" spans="1:15">
      <c r="A10" s="5">
        <v>1397</v>
      </c>
      <c r="B10" s="5" t="s">
        <v>558</v>
      </c>
      <c r="C10" s="5">
        <v>100662</v>
      </c>
      <c r="D10" s="5">
        <v>357</v>
      </c>
      <c r="E10" s="5">
        <v>27727</v>
      </c>
      <c r="F10" s="5">
        <v>310</v>
      </c>
      <c r="G10" s="5">
        <v>3106</v>
      </c>
      <c r="H10" s="5">
        <v>6523</v>
      </c>
      <c r="I10" s="5">
        <v>1345</v>
      </c>
      <c r="J10" s="5">
        <v>0</v>
      </c>
      <c r="K10" s="5">
        <v>0</v>
      </c>
      <c r="L10" s="5">
        <v>0</v>
      </c>
      <c r="M10" s="5">
        <v>60</v>
      </c>
      <c r="N10" s="5">
        <v>52093</v>
      </c>
      <c r="O10" s="5">
        <v>9140</v>
      </c>
    </row>
    <row r="11" spans="1:15">
      <c r="A11" s="5">
        <v>1397</v>
      </c>
      <c r="B11" s="5" t="s">
        <v>559</v>
      </c>
      <c r="C11" s="5">
        <v>3368332</v>
      </c>
      <c r="D11" s="5">
        <v>2430</v>
      </c>
      <c r="E11" s="5">
        <v>128410</v>
      </c>
      <c r="F11" s="5">
        <v>27051</v>
      </c>
      <c r="G11" s="5">
        <v>862620</v>
      </c>
      <c r="H11" s="5">
        <v>82679</v>
      </c>
      <c r="I11" s="5">
        <v>13922</v>
      </c>
      <c r="J11" s="5">
        <v>19354</v>
      </c>
      <c r="K11" s="5">
        <v>5918</v>
      </c>
      <c r="L11" s="5">
        <v>0</v>
      </c>
      <c r="M11" s="5">
        <v>7196</v>
      </c>
      <c r="N11" s="5">
        <v>2004630</v>
      </c>
      <c r="O11" s="5">
        <v>214122</v>
      </c>
    </row>
    <row r="12" spans="1:15">
      <c r="A12" s="5">
        <v>1397</v>
      </c>
      <c r="B12" s="5" t="s">
        <v>560</v>
      </c>
      <c r="C12" s="5">
        <v>136266</v>
      </c>
      <c r="D12" s="5">
        <v>242</v>
      </c>
      <c r="E12" s="5">
        <v>24936</v>
      </c>
      <c r="F12" s="5">
        <v>812</v>
      </c>
      <c r="G12" s="5">
        <v>26583</v>
      </c>
      <c r="H12" s="5">
        <v>4423</v>
      </c>
      <c r="I12" s="5">
        <v>0</v>
      </c>
      <c r="J12" s="5">
        <v>0</v>
      </c>
      <c r="K12" s="5">
        <v>9</v>
      </c>
      <c r="L12" s="5">
        <v>88</v>
      </c>
      <c r="M12" s="5">
        <v>63</v>
      </c>
      <c r="N12" s="5">
        <v>66559</v>
      </c>
      <c r="O12" s="5">
        <v>12551</v>
      </c>
    </row>
    <row r="13" spans="1:15">
      <c r="A13" s="5">
        <v>1397</v>
      </c>
      <c r="B13" s="5" t="s">
        <v>561</v>
      </c>
      <c r="C13" s="5">
        <v>58604</v>
      </c>
      <c r="D13" s="5">
        <v>80</v>
      </c>
      <c r="E13" s="5">
        <v>17887</v>
      </c>
      <c r="F13" s="5">
        <v>172</v>
      </c>
      <c r="G13" s="5">
        <v>9841</v>
      </c>
      <c r="H13" s="5">
        <v>1125</v>
      </c>
      <c r="I13" s="5">
        <v>2032</v>
      </c>
      <c r="J13" s="5">
        <v>0</v>
      </c>
      <c r="K13" s="5">
        <v>0</v>
      </c>
      <c r="L13" s="5">
        <v>0</v>
      </c>
      <c r="M13" s="5">
        <v>0</v>
      </c>
      <c r="N13" s="5">
        <v>21208</v>
      </c>
      <c r="O13" s="5">
        <v>6258</v>
      </c>
    </row>
    <row r="14" spans="1:15">
      <c r="A14" s="5">
        <v>1397</v>
      </c>
      <c r="B14" s="5" t="s">
        <v>562</v>
      </c>
      <c r="C14" s="5">
        <v>1350640</v>
      </c>
      <c r="D14" s="5">
        <v>774</v>
      </c>
      <c r="E14" s="5">
        <v>94234</v>
      </c>
      <c r="F14" s="5">
        <v>11393</v>
      </c>
      <c r="G14" s="5">
        <v>397921</v>
      </c>
      <c r="H14" s="5">
        <v>31825</v>
      </c>
      <c r="I14" s="5">
        <v>23186</v>
      </c>
      <c r="J14" s="5">
        <v>0</v>
      </c>
      <c r="K14" s="5">
        <v>0</v>
      </c>
      <c r="L14" s="5">
        <v>0</v>
      </c>
      <c r="M14" s="5">
        <v>2727</v>
      </c>
      <c r="N14" s="5">
        <v>601058</v>
      </c>
      <c r="O14" s="5">
        <v>187521</v>
      </c>
    </row>
    <row r="15" spans="1:15">
      <c r="A15" s="5">
        <v>1397</v>
      </c>
      <c r="B15" s="5" t="s">
        <v>563</v>
      </c>
      <c r="C15" s="5">
        <v>81384</v>
      </c>
      <c r="D15" s="5">
        <v>161</v>
      </c>
      <c r="E15" s="5">
        <v>13731</v>
      </c>
      <c r="F15" s="5">
        <v>97</v>
      </c>
      <c r="G15" s="5">
        <v>24676</v>
      </c>
      <c r="H15" s="5">
        <v>3601</v>
      </c>
      <c r="I15" s="5">
        <v>3630</v>
      </c>
      <c r="J15" s="5">
        <v>0</v>
      </c>
      <c r="K15" s="5">
        <v>0</v>
      </c>
      <c r="L15" s="5">
        <v>0</v>
      </c>
      <c r="M15" s="5">
        <v>62</v>
      </c>
      <c r="N15" s="5">
        <v>32759</v>
      </c>
      <c r="O15" s="5">
        <v>2667</v>
      </c>
    </row>
    <row r="16" spans="1:15">
      <c r="A16" s="5">
        <v>1397</v>
      </c>
      <c r="B16" s="5" t="s">
        <v>564</v>
      </c>
      <c r="C16" s="5">
        <v>385180</v>
      </c>
      <c r="D16" s="5">
        <v>302</v>
      </c>
      <c r="E16" s="5">
        <v>59113</v>
      </c>
      <c r="F16" s="5">
        <v>2103</v>
      </c>
      <c r="G16" s="5">
        <v>41984</v>
      </c>
      <c r="H16" s="5">
        <v>16244</v>
      </c>
      <c r="I16" s="5">
        <v>9949</v>
      </c>
      <c r="J16" s="5">
        <v>0</v>
      </c>
      <c r="K16" s="5">
        <v>0</v>
      </c>
      <c r="L16" s="5">
        <v>0</v>
      </c>
      <c r="M16" s="5">
        <v>557</v>
      </c>
      <c r="N16" s="5">
        <v>222799</v>
      </c>
      <c r="O16" s="5">
        <v>32130</v>
      </c>
    </row>
    <row r="17" spans="1:15">
      <c r="A17" s="5">
        <v>1397</v>
      </c>
      <c r="B17" s="5" t="s">
        <v>565</v>
      </c>
      <c r="C17" s="5">
        <v>246453</v>
      </c>
      <c r="D17" s="5">
        <v>132</v>
      </c>
      <c r="E17" s="5">
        <v>19094</v>
      </c>
      <c r="F17" s="5">
        <v>467</v>
      </c>
      <c r="G17" s="5">
        <v>79399</v>
      </c>
      <c r="H17" s="5">
        <v>8538</v>
      </c>
      <c r="I17" s="5">
        <v>781</v>
      </c>
      <c r="J17" s="5">
        <v>0</v>
      </c>
      <c r="K17" s="5">
        <v>0</v>
      </c>
      <c r="L17" s="5">
        <v>0</v>
      </c>
      <c r="M17" s="5">
        <v>0</v>
      </c>
      <c r="N17" s="5">
        <v>118856</v>
      </c>
      <c r="O17" s="5">
        <v>19187</v>
      </c>
    </row>
    <row r="18" spans="1:15">
      <c r="A18" s="5">
        <v>1397</v>
      </c>
      <c r="B18" s="5" t="s">
        <v>566</v>
      </c>
      <c r="C18" s="5">
        <v>1215323</v>
      </c>
      <c r="D18" s="5">
        <v>1485</v>
      </c>
      <c r="E18" s="5">
        <v>59219</v>
      </c>
      <c r="F18" s="5">
        <v>11290</v>
      </c>
      <c r="G18" s="5">
        <v>295000</v>
      </c>
      <c r="H18" s="5">
        <v>30426</v>
      </c>
      <c r="I18" s="5">
        <v>9901</v>
      </c>
      <c r="J18" s="5">
        <v>316</v>
      </c>
      <c r="K18" s="5">
        <v>95</v>
      </c>
      <c r="L18" s="5">
        <v>0</v>
      </c>
      <c r="M18" s="5">
        <v>252</v>
      </c>
      <c r="N18" s="5">
        <v>346595</v>
      </c>
      <c r="O18" s="5">
        <v>460748</v>
      </c>
    </row>
    <row r="19" spans="1:15">
      <c r="A19" s="5">
        <v>1397</v>
      </c>
      <c r="B19" s="5" t="s">
        <v>567</v>
      </c>
      <c r="C19" s="5">
        <v>578721</v>
      </c>
      <c r="D19" s="5">
        <v>941</v>
      </c>
      <c r="E19" s="5">
        <v>78580</v>
      </c>
      <c r="F19" s="5">
        <v>12365</v>
      </c>
      <c r="G19" s="5">
        <v>12602</v>
      </c>
      <c r="H19" s="5">
        <v>18932</v>
      </c>
      <c r="I19" s="5">
        <v>343080</v>
      </c>
      <c r="J19" s="5">
        <v>0</v>
      </c>
      <c r="K19" s="5">
        <v>0</v>
      </c>
      <c r="L19" s="5">
        <v>0</v>
      </c>
      <c r="M19" s="5">
        <v>152</v>
      </c>
      <c r="N19" s="5">
        <v>86899</v>
      </c>
      <c r="O19" s="5">
        <v>25170</v>
      </c>
    </row>
    <row r="20" spans="1:15">
      <c r="A20" s="5">
        <v>1397</v>
      </c>
      <c r="B20" s="5" t="s">
        <v>568</v>
      </c>
      <c r="C20" s="5">
        <v>961581</v>
      </c>
      <c r="D20" s="5">
        <v>2505</v>
      </c>
      <c r="E20" s="5">
        <v>81540</v>
      </c>
      <c r="F20" s="5">
        <v>10361</v>
      </c>
      <c r="G20" s="5">
        <v>321490</v>
      </c>
      <c r="H20" s="5">
        <v>34222</v>
      </c>
      <c r="I20" s="5">
        <v>13776</v>
      </c>
      <c r="J20" s="5">
        <v>0</v>
      </c>
      <c r="K20" s="5">
        <v>9</v>
      </c>
      <c r="L20" s="5">
        <v>0</v>
      </c>
      <c r="M20" s="5">
        <v>6864</v>
      </c>
      <c r="N20" s="5">
        <v>422504</v>
      </c>
      <c r="O20" s="5">
        <v>68309</v>
      </c>
    </row>
    <row r="21" spans="1:15">
      <c r="A21" s="5">
        <v>1397</v>
      </c>
      <c r="B21" s="5" t="s">
        <v>569</v>
      </c>
      <c r="C21" s="5">
        <v>881989</v>
      </c>
      <c r="D21" s="5">
        <v>671</v>
      </c>
      <c r="E21" s="5">
        <v>55272</v>
      </c>
      <c r="F21" s="5">
        <v>3319</v>
      </c>
      <c r="G21" s="5">
        <v>361814</v>
      </c>
      <c r="H21" s="5">
        <v>26269</v>
      </c>
      <c r="I21" s="5">
        <v>47212</v>
      </c>
      <c r="J21" s="5">
        <v>0</v>
      </c>
      <c r="K21" s="5">
        <v>0</v>
      </c>
      <c r="L21" s="5">
        <v>90</v>
      </c>
      <c r="M21" s="5">
        <v>408</v>
      </c>
      <c r="N21" s="5">
        <v>311361</v>
      </c>
      <c r="O21" s="5">
        <v>75572</v>
      </c>
    </row>
    <row r="22" spans="1:15">
      <c r="A22" s="5">
        <v>1397</v>
      </c>
      <c r="B22" s="5" t="s">
        <v>570</v>
      </c>
      <c r="C22" s="5">
        <v>567466</v>
      </c>
      <c r="D22" s="5">
        <v>358</v>
      </c>
      <c r="E22" s="5">
        <v>26398</v>
      </c>
      <c r="F22" s="5">
        <v>2540</v>
      </c>
      <c r="G22" s="5">
        <v>136489</v>
      </c>
      <c r="H22" s="5">
        <v>22352</v>
      </c>
      <c r="I22" s="5">
        <v>10902</v>
      </c>
      <c r="J22" s="5">
        <v>0</v>
      </c>
      <c r="K22" s="5">
        <v>0</v>
      </c>
      <c r="L22" s="5">
        <v>0</v>
      </c>
      <c r="M22" s="5">
        <v>407</v>
      </c>
      <c r="N22" s="5">
        <v>326188</v>
      </c>
      <c r="O22" s="5">
        <v>41831</v>
      </c>
    </row>
    <row r="23" spans="1:15">
      <c r="A23" s="5">
        <v>1397</v>
      </c>
      <c r="B23" s="5" t="s">
        <v>571</v>
      </c>
      <c r="C23" s="5">
        <v>134733</v>
      </c>
      <c r="D23" s="5">
        <v>204</v>
      </c>
      <c r="E23" s="5">
        <v>20664</v>
      </c>
      <c r="F23" s="5">
        <v>529</v>
      </c>
      <c r="G23" s="5">
        <v>34246</v>
      </c>
      <c r="H23" s="5">
        <v>5619</v>
      </c>
      <c r="I23" s="5">
        <v>3812</v>
      </c>
      <c r="J23" s="5">
        <v>0</v>
      </c>
      <c r="K23" s="5">
        <v>0</v>
      </c>
      <c r="L23" s="5">
        <v>0</v>
      </c>
      <c r="M23" s="5">
        <v>252</v>
      </c>
      <c r="N23" s="5">
        <v>63789</v>
      </c>
      <c r="O23" s="5">
        <v>5617</v>
      </c>
    </row>
    <row r="24" spans="1:15">
      <c r="A24" s="5">
        <v>1397</v>
      </c>
      <c r="B24" s="5" t="s">
        <v>572</v>
      </c>
      <c r="C24" s="5">
        <v>297003</v>
      </c>
      <c r="D24" s="5">
        <v>1752</v>
      </c>
      <c r="E24" s="5">
        <v>34166</v>
      </c>
      <c r="F24" s="5">
        <v>1399</v>
      </c>
      <c r="G24" s="5">
        <v>69085</v>
      </c>
      <c r="H24" s="5">
        <v>10929</v>
      </c>
      <c r="I24" s="5">
        <v>12992</v>
      </c>
      <c r="J24" s="5">
        <v>0</v>
      </c>
      <c r="K24" s="5">
        <v>0</v>
      </c>
      <c r="L24" s="5">
        <v>0</v>
      </c>
      <c r="M24" s="5">
        <v>2395</v>
      </c>
      <c r="N24" s="5">
        <v>158309</v>
      </c>
      <c r="O24" s="5">
        <v>5976</v>
      </c>
    </row>
    <row r="25" spans="1:15">
      <c r="A25" s="5">
        <v>1397</v>
      </c>
      <c r="B25" s="5" t="s">
        <v>573</v>
      </c>
      <c r="C25" s="5">
        <v>140951</v>
      </c>
      <c r="D25" s="5">
        <v>326</v>
      </c>
      <c r="E25" s="5">
        <v>25534</v>
      </c>
      <c r="F25" s="5">
        <v>879</v>
      </c>
      <c r="G25" s="5">
        <v>25929</v>
      </c>
      <c r="H25" s="5">
        <v>4858</v>
      </c>
      <c r="I25" s="5">
        <v>5075</v>
      </c>
      <c r="J25" s="5">
        <v>0</v>
      </c>
      <c r="K25" s="5">
        <v>0</v>
      </c>
      <c r="L25" s="5">
        <v>0</v>
      </c>
      <c r="M25" s="5">
        <v>151</v>
      </c>
      <c r="N25" s="5">
        <v>62231</v>
      </c>
      <c r="O25" s="5">
        <v>15967</v>
      </c>
    </row>
    <row r="26" spans="1:15">
      <c r="A26" s="5">
        <v>1397</v>
      </c>
      <c r="B26" s="5" t="s">
        <v>574</v>
      </c>
      <c r="C26" s="5">
        <v>29302</v>
      </c>
      <c r="D26" s="5">
        <v>255</v>
      </c>
      <c r="E26" s="5">
        <v>8408</v>
      </c>
      <c r="F26" s="5">
        <v>380</v>
      </c>
      <c r="G26" s="5">
        <v>1896</v>
      </c>
      <c r="H26" s="5">
        <v>744</v>
      </c>
      <c r="I26" s="5">
        <v>0</v>
      </c>
      <c r="J26" s="5">
        <v>0</v>
      </c>
      <c r="K26" s="5">
        <v>0</v>
      </c>
      <c r="L26" s="5">
        <v>0</v>
      </c>
      <c r="M26" s="5">
        <v>190</v>
      </c>
      <c r="N26" s="5">
        <v>17429</v>
      </c>
      <c r="O26" s="5">
        <v>0</v>
      </c>
    </row>
    <row r="27" spans="1:15">
      <c r="A27" s="5">
        <v>1397</v>
      </c>
      <c r="B27" s="5" t="s">
        <v>575</v>
      </c>
      <c r="C27" s="5">
        <v>262887</v>
      </c>
      <c r="D27" s="5">
        <v>278</v>
      </c>
      <c r="E27" s="5">
        <v>19277</v>
      </c>
      <c r="F27" s="5">
        <v>824</v>
      </c>
      <c r="G27" s="5">
        <v>65316</v>
      </c>
      <c r="H27" s="5">
        <v>5538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158167</v>
      </c>
      <c r="O27" s="5">
        <v>13487</v>
      </c>
    </row>
    <row r="28" spans="1:15">
      <c r="A28" s="5">
        <v>1397</v>
      </c>
      <c r="B28" s="5" t="s">
        <v>576</v>
      </c>
      <c r="C28" s="5">
        <v>365371</v>
      </c>
      <c r="D28" s="5">
        <v>345</v>
      </c>
      <c r="E28" s="5">
        <v>74796</v>
      </c>
      <c r="F28" s="5">
        <v>712</v>
      </c>
      <c r="G28" s="5">
        <v>81631</v>
      </c>
      <c r="H28" s="5">
        <v>7511</v>
      </c>
      <c r="I28" s="5">
        <v>27363</v>
      </c>
      <c r="J28" s="5">
        <v>0</v>
      </c>
      <c r="K28" s="5">
        <v>0</v>
      </c>
      <c r="L28" s="5">
        <v>0</v>
      </c>
      <c r="M28" s="5">
        <v>824</v>
      </c>
      <c r="N28" s="5">
        <v>159933</v>
      </c>
      <c r="O28" s="5">
        <v>12255</v>
      </c>
    </row>
    <row r="29" spans="1:15">
      <c r="A29" s="5">
        <v>1397</v>
      </c>
      <c r="B29" s="5" t="s">
        <v>577</v>
      </c>
      <c r="C29" s="5">
        <v>199192</v>
      </c>
      <c r="D29" s="5">
        <v>127</v>
      </c>
      <c r="E29" s="5">
        <v>10781</v>
      </c>
      <c r="F29" s="5">
        <v>704</v>
      </c>
      <c r="G29" s="5">
        <v>38550</v>
      </c>
      <c r="H29" s="5">
        <v>7813</v>
      </c>
      <c r="I29" s="5">
        <v>1675</v>
      </c>
      <c r="J29" s="5">
        <v>0</v>
      </c>
      <c r="K29" s="5">
        <v>0</v>
      </c>
      <c r="L29" s="5">
        <v>0</v>
      </c>
      <c r="M29" s="5">
        <v>9500</v>
      </c>
      <c r="N29" s="5">
        <v>123768</v>
      </c>
      <c r="O29" s="5">
        <v>6275</v>
      </c>
    </row>
    <row r="30" spans="1:15">
      <c r="A30" s="5">
        <v>1397</v>
      </c>
      <c r="B30" s="5" t="s">
        <v>578</v>
      </c>
      <c r="C30" s="5">
        <v>535761</v>
      </c>
      <c r="D30" s="5">
        <v>109</v>
      </c>
      <c r="E30" s="5">
        <v>79412</v>
      </c>
      <c r="F30" s="5">
        <v>3192</v>
      </c>
      <c r="G30" s="5">
        <v>92342</v>
      </c>
      <c r="H30" s="5">
        <v>21575</v>
      </c>
      <c r="I30" s="5">
        <v>27104</v>
      </c>
      <c r="J30" s="5">
        <v>0</v>
      </c>
      <c r="K30" s="5">
        <v>0</v>
      </c>
      <c r="L30" s="5">
        <v>0</v>
      </c>
      <c r="M30" s="5">
        <v>2</v>
      </c>
      <c r="N30" s="5">
        <v>294303</v>
      </c>
      <c r="O30" s="5">
        <v>17721</v>
      </c>
    </row>
    <row r="31" spans="1:15">
      <c r="A31" s="5">
        <v>1397</v>
      </c>
      <c r="B31" s="5" t="s">
        <v>579</v>
      </c>
      <c r="C31" s="5">
        <v>661631</v>
      </c>
      <c r="D31" s="5">
        <v>877</v>
      </c>
      <c r="E31" s="5">
        <v>40727</v>
      </c>
      <c r="F31" s="5">
        <v>5103</v>
      </c>
      <c r="G31" s="5">
        <v>201359</v>
      </c>
      <c r="H31" s="5">
        <v>14382</v>
      </c>
      <c r="I31" s="5">
        <v>2434</v>
      </c>
      <c r="J31" s="5">
        <v>0</v>
      </c>
      <c r="K31" s="5">
        <v>0</v>
      </c>
      <c r="L31" s="5">
        <v>0</v>
      </c>
      <c r="M31" s="5">
        <v>1226</v>
      </c>
      <c r="N31" s="5">
        <v>338652</v>
      </c>
      <c r="O31" s="5">
        <v>56871</v>
      </c>
    </row>
    <row r="32" spans="1:15">
      <c r="A32" s="5">
        <v>1397</v>
      </c>
      <c r="B32" s="5" t="s">
        <v>580</v>
      </c>
      <c r="C32" s="5">
        <v>209130</v>
      </c>
      <c r="D32" s="5">
        <v>51</v>
      </c>
      <c r="E32" s="5">
        <v>83843</v>
      </c>
      <c r="F32" s="5">
        <v>806</v>
      </c>
      <c r="G32" s="5">
        <v>9064</v>
      </c>
      <c r="H32" s="5">
        <v>4156</v>
      </c>
      <c r="I32" s="5">
        <v>23483</v>
      </c>
      <c r="J32" s="5">
        <v>0</v>
      </c>
      <c r="K32" s="5">
        <v>0</v>
      </c>
      <c r="L32" s="5">
        <v>0</v>
      </c>
      <c r="M32" s="5">
        <v>10</v>
      </c>
      <c r="N32" s="5">
        <v>66420</v>
      </c>
      <c r="O32" s="5">
        <v>21297</v>
      </c>
    </row>
    <row r="33" spans="1:15">
      <c r="A33" s="5">
        <v>1397</v>
      </c>
      <c r="B33" s="5" t="s">
        <v>581</v>
      </c>
      <c r="C33" s="5">
        <v>281494</v>
      </c>
      <c r="D33" s="5">
        <v>118</v>
      </c>
      <c r="E33" s="5">
        <v>26165</v>
      </c>
      <c r="F33" s="5">
        <v>869</v>
      </c>
      <c r="G33" s="5">
        <v>102763</v>
      </c>
      <c r="H33" s="5">
        <v>20890</v>
      </c>
      <c r="I33" s="5">
        <v>4062</v>
      </c>
      <c r="J33" s="5">
        <v>4</v>
      </c>
      <c r="K33" s="5">
        <v>0</v>
      </c>
      <c r="L33" s="5">
        <v>0</v>
      </c>
      <c r="M33" s="5">
        <v>39</v>
      </c>
      <c r="N33" s="5">
        <v>108603</v>
      </c>
      <c r="O33" s="5">
        <v>17981</v>
      </c>
    </row>
    <row r="34" spans="1:15">
      <c r="A34" s="5">
        <v>1397</v>
      </c>
      <c r="B34" s="5" t="s">
        <v>582</v>
      </c>
      <c r="C34" s="5">
        <v>934477</v>
      </c>
      <c r="D34" s="5">
        <v>2</v>
      </c>
      <c r="E34" s="5">
        <v>49348</v>
      </c>
      <c r="F34" s="5">
        <v>1423</v>
      </c>
      <c r="G34" s="5">
        <v>469093</v>
      </c>
      <c r="H34" s="5">
        <v>27377</v>
      </c>
      <c r="I34" s="5">
        <v>0</v>
      </c>
      <c r="J34" s="5">
        <v>0</v>
      </c>
      <c r="K34" s="5">
        <v>0</v>
      </c>
      <c r="L34" s="5">
        <v>50</v>
      </c>
      <c r="M34" s="5">
        <v>637</v>
      </c>
      <c r="N34" s="5">
        <v>330784</v>
      </c>
      <c r="O34" s="5">
        <v>55764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31" t="s">
        <v>165</v>
      </c>
      <c r="B1" s="31"/>
      <c r="C1" s="36" t="str">
        <f>CONCATENATE("17-",'فهرست جداول'!E8,"-",MID('فهرست جداول'!B1, 30,25), "                  (میلیون ریال)")</f>
        <v>17-پرداختی خدمات غیر صنعتی کارگاه‏ها بر حسب استان-49-10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ht="40.5" customHeight="1" thickBot="1">
      <c r="A2" s="16" t="s">
        <v>128</v>
      </c>
      <c r="B2" s="16" t="s">
        <v>158</v>
      </c>
      <c r="C2" s="17" t="s">
        <v>68</v>
      </c>
      <c r="D2" s="17" t="s">
        <v>69</v>
      </c>
      <c r="E2" s="17" t="s">
        <v>70</v>
      </c>
      <c r="F2" s="17" t="s">
        <v>71</v>
      </c>
      <c r="G2" s="17" t="s">
        <v>72</v>
      </c>
      <c r="H2" s="17" t="s">
        <v>73</v>
      </c>
      <c r="I2" s="17" t="s">
        <v>74</v>
      </c>
      <c r="J2" s="17" t="s">
        <v>75</v>
      </c>
      <c r="K2" s="17" t="s">
        <v>76</v>
      </c>
      <c r="L2" s="17" t="s">
        <v>122</v>
      </c>
      <c r="M2" s="17" t="s">
        <v>77</v>
      </c>
      <c r="N2" s="17" t="s">
        <v>78</v>
      </c>
      <c r="O2" s="17" t="s">
        <v>79</v>
      </c>
      <c r="P2" s="17" t="s">
        <v>80</v>
      </c>
    </row>
    <row r="3" spans="1:16">
      <c r="A3" s="5">
        <v>1397</v>
      </c>
      <c r="B3" s="5" t="s">
        <v>551</v>
      </c>
      <c r="C3" s="5">
        <v>21110630</v>
      </c>
      <c r="D3" s="5">
        <v>396178</v>
      </c>
      <c r="E3" s="5">
        <v>1755041</v>
      </c>
      <c r="F3" s="5">
        <v>960387</v>
      </c>
      <c r="G3" s="5">
        <v>686777</v>
      </c>
      <c r="H3" s="5">
        <v>6728112</v>
      </c>
      <c r="I3" s="5">
        <v>1984332</v>
      </c>
      <c r="J3" s="5">
        <v>1097127</v>
      </c>
      <c r="K3" s="5">
        <v>133853</v>
      </c>
      <c r="L3" s="5">
        <v>832000</v>
      </c>
      <c r="M3" s="5">
        <v>838208</v>
      </c>
      <c r="N3" s="5">
        <v>1851173</v>
      </c>
      <c r="O3" s="5">
        <v>405948</v>
      </c>
      <c r="P3" s="5">
        <v>3441495</v>
      </c>
    </row>
    <row r="4" spans="1:16">
      <c r="A4" s="5">
        <v>1397</v>
      </c>
      <c r="B4" s="5" t="s">
        <v>552</v>
      </c>
      <c r="C4" s="5">
        <v>892745</v>
      </c>
      <c r="D4" s="5">
        <v>4164</v>
      </c>
      <c r="E4" s="5">
        <v>97290</v>
      </c>
      <c r="F4" s="5">
        <v>19370</v>
      </c>
      <c r="G4" s="5">
        <v>33906</v>
      </c>
      <c r="H4" s="5">
        <v>401647</v>
      </c>
      <c r="I4" s="5">
        <v>92299</v>
      </c>
      <c r="J4" s="5">
        <v>43894</v>
      </c>
      <c r="K4" s="5">
        <v>3747</v>
      </c>
      <c r="L4" s="5">
        <v>28153</v>
      </c>
      <c r="M4" s="5">
        <v>28505</v>
      </c>
      <c r="N4" s="5">
        <v>46074</v>
      </c>
      <c r="O4" s="5">
        <v>10523</v>
      </c>
      <c r="P4" s="5">
        <v>83172</v>
      </c>
    </row>
    <row r="5" spans="1:16">
      <c r="A5" s="5">
        <v>1397</v>
      </c>
      <c r="B5" s="5" t="s">
        <v>553</v>
      </c>
      <c r="C5" s="5">
        <v>426800</v>
      </c>
      <c r="D5" s="5">
        <v>7914</v>
      </c>
      <c r="E5" s="5">
        <v>10129</v>
      </c>
      <c r="F5" s="5">
        <v>12301</v>
      </c>
      <c r="G5" s="5">
        <v>11761</v>
      </c>
      <c r="H5" s="5">
        <v>211186</v>
      </c>
      <c r="I5" s="5">
        <v>31766</v>
      </c>
      <c r="J5" s="5">
        <v>26515</v>
      </c>
      <c r="K5" s="5">
        <v>2290</v>
      </c>
      <c r="L5" s="5">
        <v>19614</v>
      </c>
      <c r="M5" s="5">
        <v>16278</v>
      </c>
      <c r="N5" s="5">
        <v>19634</v>
      </c>
      <c r="O5" s="5">
        <v>7848</v>
      </c>
      <c r="P5" s="5">
        <v>49564</v>
      </c>
    </row>
    <row r="6" spans="1:16">
      <c r="A6" s="5">
        <v>1397</v>
      </c>
      <c r="B6" s="5" t="s">
        <v>554</v>
      </c>
      <c r="C6" s="5">
        <v>230454</v>
      </c>
      <c r="D6" s="5">
        <v>1909</v>
      </c>
      <c r="E6" s="5">
        <v>8542</v>
      </c>
      <c r="F6" s="5">
        <v>8721</v>
      </c>
      <c r="G6" s="5">
        <v>8085</v>
      </c>
      <c r="H6" s="5">
        <v>145076</v>
      </c>
      <c r="I6" s="5">
        <v>17874</v>
      </c>
      <c r="J6" s="5">
        <v>5442</v>
      </c>
      <c r="K6" s="5">
        <v>627</v>
      </c>
      <c r="L6" s="5">
        <v>2943</v>
      </c>
      <c r="M6" s="5">
        <v>6112</v>
      </c>
      <c r="N6" s="5">
        <v>7459</v>
      </c>
      <c r="O6" s="5">
        <v>3917</v>
      </c>
      <c r="P6" s="5">
        <v>13747</v>
      </c>
    </row>
    <row r="7" spans="1:16">
      <c r="A7" s="5">
        <v>1397</v>
      </c>
      <c r="B7" s="5" t="s">
        <v>555</v>
      </c>
      <c r="C7" s="5">
        <v>2296483</v>
      </c>
      <c r="D7" s="5">
        <v>52765</v>
      </c>
      <c r="E7" s="5">
        <v>256367</v>
      </c>
      <c r="F7" s="5">
        <v>192240</v>
      </c>
      <c r="G7" s="5">
        <v>82120</v>
      </c>
      <c r="H7" s="5">
        <v>473039</v>
      </c>
      <c r="I7" s="5">
        <v>236050</v>
      </c>
      <c r="J7" s="5">
        <v>142911</v>
      </c>
      <c r="K7" s="5">
        <v>8680</v>
      </c>
      <c r="L7" s="5">
        <v>83943</v>
      </c>
      <c r="M7" s="5">
        <v>78323</v>
      </c>
      <c r="N7" s="5">
        <v>352035</v>
      </c>
      <c r="O7" s="5">
        <v>30665</v>
      </c>
      <c r="P7" s="5">
        <v>307346</v>
      </c>
    </row>
    <row r="8" spans="1:16">
      <c r="A8" s="5">
        <v>1397</v>
      </c>
      <c r="B8" s="5" t="s">
        <v>556</v>
      </c>
      <c r="C8" s="5">
        <v>1343829</v>
      </c>
      <c r="D8" s="5">
        <v>10252</v>
      </c>
      <c r="E8" s="5">
        <v>162010</v>
      </c>
      <c r="F8" s="5">
        <v>30761</v>
      </c>
      <c r="G8" s="5">
        <v>42196</v>
      </c>
      <c r="H8" s="5">
        <v>307190</v>
      </c>
      <c r="I8" s="5">
        <v>114387</v>
      </c>
      <c r="J8" s="5">
        <v>74271</v>
      </c>
      <c r="K8" s="5">
        <v>35449</v>
      </c>
      <c r="L8" s="5">
        <v>59357</v>
      </c>
      <c r="M8" s="5">
        <v>114207</v>
      </c>
      <c r="N8" s="5">
        <v>120023</v>
      </c>
      <c r="O8" s="5">
        <v>38890</v>
      </c>
      <c r="P8" s="5">
        <v>234838</v>
      </c>
    </row>
    <row r="9" spans="1:16">
      <c r="A9" s="5">
        <v>1397</v>
      </c>
      <c r="B9" s="5" t="s">
        <v>557</v>
      </c>
      <c r="C9" s="5">
        <v>29701</v>
      </c>
      <c r="D9" s="5">
        <v>1453</v>
      </c>
      <c r="E9" s="5">
        <v>1809</v>
      </c>
      <c r="F9" s="5">
        <v>120</v>
      </c>
      <c r="G9" s="5">
        <v>1152</v>
      </c>
      <c r="H9" s="5">
        <v>9179</v>
      </c>
      <c r="I9" s="5">
        <v>1680</v>
      </c>
      <c r="J9" s="5">
        <v>1597</v>
      </c>
      <c r="K9" s="5">
        <v>1741</v>
      </c>
      <c r="L9" s="5">
        <v>3499</v>
      </c>
      <c r="M9" s="5">
        <v>1757</v>
      </c>
      <c r="N9" s="5">
        <v>3019</v>
      </c>
      <c r="O9" s="5">
        <v>135</v>
      </c>
      <c r="P9" s="5">
        <v>2562</v>
      </c>
    </row>
    <row r="10" spans="1:16">
      <c r="A10" s="5">
        <v>1397</v>
      </c>
      <c r="B10" s="5" t="s">
        <v>558</v>
      </c>
      <c r="C10" s="5">
        <v>69195</v>
      </c>
      <c r="D10" s="5">
        <v>50</v>
      </c>
      <c r="E10" s="5">
        <v>5003</v>
      </c>
      <c r="F10" s="5">
        <v>1220</v>
      </c>
      <c r="G10" s="5">
        <v>3778</v>
      </c>
      <c r="H10" s="5">
        <v>29683</v>
      </c>
      <c r="I10" s="5">
        <v>10048</v>
      </c>
      <c r="J10" s="5">
        <v>3153</v>
      </c>
      <c r="K10" s="5">
        <v>428</v>
      </c>
      <c r="L10" s="5">
        <v>922</v>
      </c>
      <c r="M10" s="5">
        <v>2523</v>
      </c>
      <c r="N10" s="5">
        <v>2978</v>
      </c>
      <c r="O10" s="5">
        <v>969</v>
      </c>
      <c r="P10" s="5">
        <v>8441</v>
      </c>
    </row>
    <row r="11" spans="1:16">
      <c r="A11" s="5">
        <v>1397</v>
      </c>
      <c r="B11" s="5" t="s">
        <v>559</v>
      </c>
      <c r="C11" s="5">
        <v>4356678</v>
      </c>
      <c r="D11" s="5">
        <v>55420</v>
      </c>
      <c r="E11" s="5">
        <v>408946</v>
      </c>
      <c r="F11" s="5">
        <v>96566</v>
      </c>
      <c r="G11" s="5">
        <v>166496</v>
      </c>
      <c r="H11" s="5">
        <v>886597</v>
      </c>
      <c r="I11" s="5">
        <v>595147</v>
      </c>
      <c r="J11" s="5">
        <v>232684</v>
      </c>
      <c r="K11" s="5">
        <v>21534</v>
      </c>
      <c r="L11" s="5">
        <v>181888</v>
      </c>
      <c r="M11" s="5">
        <v>154978</v>
      </c>
      <c r="N11" s="5">
        <v>492081</v>
      </c>
      <c r="O11" s="5">
        <v>74441</v>
      </c>
      <c r="P11" s="5">
        <v>989901</v>
      </c>
    </row>
    <row r="12" spans="1:16">
      <c r="A12" s="5">
        <v>1397</v>
      </c>
      <c r="B12" s="5" t="s">
        <v>560</v>
      </c>
      <c r="C12" s="5">
        <v>127992</v>
      </c>
      <c r="D12" s="5">
        <v>3389</v>
      </c>
      <c r="E12" s="5">
        <v>5553</v>
      </c>
      <c r="F12" s="5">
        <v>23525</v>
      </c>
      <c r="G12" s="5">
        <v>4833</v>
      </c>
      <c r="H12" s="5">
        <v>39656</v>
      </c>
      <c r="I12" s="5">
        <v>11442</v>
      </c>
      <c r="J12" s="5">
        <v>6941</v>
      </c>
      <c r="K12" s="5">
        <v>798</v>
      </c>
      <c r="L12" s="5">
        <v>1433</v>
      </c>
      <c r="M12" s="5">
        <v>9128</v>
      </c>
      <c r="N12" s="5">
        <v>4324</v>
      </c>
      <c r="O12" s="5">
        <v>1641</v>
      </c>
      <c r="P12" s="5">
        <v>15327</v>
      </c>
    </row>
    <row r="13" spans="1:16">
      <c r="A13" s="5">
        <v>1397</v>
      </c>
      <c r="B13" s="5" t="s">
        <v>561</v>
      </c>
      <c r="C13" s="5">
        <v>94307</v>
      </c>
      <c r="D13" s="5">
        <v>1779</v>
      </c>
      <c r="E13" s="5">
        <v>2011</v>
      </c>
      <c r="F13" s="5">
        <v>768</v>
      </c>
      <c r="G13" s="5">
        <v>1655</v>
      </c>
      <c r="H13" s="5">
        <v>51751</v>
      </c>
      <c r="I13" s="5">
        <v>7331</v>
      </c>
      <c r="J13" s="5">
        <v>3228</v>
      </c>
      <c r="K13" s="5">
        <v>325</v>
      </c>
      <c r="L13" s="5">
        <v>668</v>
      </c>
      <c r="M13" s="5">
        <v>2525</v>
      </c>
      <c r="N13" s="5">
        <v>2335</v>
      </c>
      <c r="O13" s="5">
        <v>681</v>
      </c>
      <c r="P13" s="5">
        <v>19250</v>
      </c>
    </row>
    <row r="14" spans="1:16">
      <c r="A14" s="5">
        <v>1397</v>
      </c>
      <c r="B14" s="5" t="s">
        <v>562</v>
      </c>
      <c r="C14" s="5">
        <v>1534341</v>
      </c>
      <c r="D14" s="5">
        <v>33651</v>
      </c>
      <c r="E14" s="5">
        <v>165784</v>
      </c>
      <c r="F14" s="5">
        <v>73723</v>
      </c>
      <c r="G14" s="5">
        <v>45568</v>
      </c>
      <c r="H14" s="5">
        <v>612169</v>
      </c>
      <c r="I14" s="5">
        <v>117262</v>
      </c>
      <c r="J14" s="5">
        <v>90575</v>
      </c>
      <c r="K14" s="5">
        <v>7081</v>
      </c>
      <c r="L14" s="5">
        <v>61197</v>
      </c>
      <c r="M14" s="5">
        <v>40540</v>
      </c>
      <c r="N14" s="5">
        <v>69503</v>
      </c>
      <c r="O14" s="5">
        <v>33564</v>
      </c>
      <c r="P14" s="5">
        <v>183724</v>
      </c>
    </row>
    <row r="15" spans="1:16">
      <c r="A15" s="5">
        <v>1397</v>
      </c>
      <c r="B15" s="5" t="s">
        <v>563</v>
      </c>
      <c r="C15" s="5">
        <v>95768</v>
      </c>
      <c r="D15" s="5">
        <v>991</v>
      </c>
      <c r="E15" s="5">
        <v>1694</v>
      </c>
      <c r="F15" s="5">
        <v>1111</v>
      </c>
      <c r="G15" s="5">
        <v>3767</v>
      </c>
      <c r="H15" s="5">
        <v>40370</v>
      </c>
      <c r="I15" s="5">
        <v>6756</v>
      </c>
      <c r="J15" s="5">
        <v>3292</v>
      </c>
      <c r="K15" s="5">
        <v>1795</v>
      </c>
      <c r="L15" s="5">
        <v>7067</v>
      </c>
      <c r="M15" s="5">
        <v>3495</v>
      </c>
      <c r="N15" s="5">
        <v>3369</v>
      </c>
      <c r="O15" s="5">
        <v>2289</v>
      </c>
      <c r="P15" s="5">
        <v>19771</v>
      </c>
    </row>
    <row r="16" spans="1:16">
      <c r="A16" s="5">
        <v>1397</v>
      </c>
      <c r="B16" s="5" t="s">
        <v>564</v>
      </c>
      <c r="C16" s="5">
        <v>517534</v>
      </c>
      <c r="D16" s="5">
        <v>18372</v>
      </c>
      <c r="E16" s="5">
        <v>42998</v>
      </c>
      <c r="F16" s="5">
        <v>40328</v>
      </c>
      <c r="G16" s="5">
        <v>14003</v>
      </c>
      <c r="H16" s="5">
        <v>183529</v>
      </c>
      <c r="I16" s="5">
        <v>42081</v>
      </c>
      <c r="J16" s="5">
        <v>28308</v>
      </c>
      <c r="K16" s="5">
        <v>4812</v>
      </c>
      <c r="L16" s="5">
        <v>17944</v>
      </c>
      <c r="M16" s="5">
        <v>26765</v>
      </c>
      <c r="N16" s="5">
        <v>19929</v>
      </c>
      <c r="O16" s="5">
        <v>8228</v>
      </c>
      <c r="P16" s="5">
        <v>70237</v>
      </c>
    </row>
    <row r="17" spans="1:16">
      <c r="A17" s="5">
        <v>1397</v>
      </c>
      <c r="B17" s="5" t="s">
        <v>565</v>
      </c>
      <c r="C17" s="5">
        <v>331863</v>
      </c>
      <c r="D17" s="5">
        <v>9636</v>
      </c>
      <c r="E17" s="5">
        <v>11604</v>
      </c>
      <c r="F17" s="5">
        <v>10644</v>
      </c>
      <c r="G17" s="5">
        <v>8449</v>
      </c>
      <c r="H17" s="5">
        <v>98156</v>
      </c>
      <c r="I17" s="5">
        <v>24601</v>
      </c>
      <c r="J17" s="5">
        <v>23214</v>
      </c>
      <c r="K17" s="5">
        <v>2983</v>
      </c>
      <c r="L17" s="5">
        <v>8547</v>
      </c>
      <c r="M17" s="5">
        <v>17313</v>
      </c>
      <c r="N17" s="5">
        <v>31016</v>
      </c>
      <c r="O17" s="5">
        <v>8352</v>
      </c>
      <c r="P17" s="5">
        <v>77349</v>
      </c>
    </row>
    <row r="18" spans="1:16">
      <c r="A18" s="5">
        <v>1397</v>
      </c>
      <c r="B18" s="5" t="s">
        <v>566</v>
      </c>
      <c r="C18" s="5">
        <v>1175753</v>
      </c>
      <c r="D18" s="5">
        <v>13951</v>
      </c>
      <c r="E18" s="5">
        <v>88670</v>
      </c>
      <c r="F18" s="5">
        <v>27018</v>
      </c>
      <c r="G18" s="5">
        <v>32977</v>
      </c>
      <c r="H18" s="5">
        <v>427290</v>
      </c>
      <c r="I18" s="5">
        <v>97543</v>
      </c>
      <c r="J18" s="5">
        <v>51072</v>
      </c>
      <c r="K18" s="5">
        <v>5348</v>
      </c>
      <c r="L18" s="5">
        <v>72332</v>
      </c>
      <c r="M18" s="5">
        <v>35032</v>
      </c>
      <c r="N18" s="5">
        <v>99180</v>
      </c>
      <c r="O18" s="5">
        <v>30972</v>
      </c>
      <c r="P18" s="5">
        <v>194369</v>
      </c>
    </row>
    <row r="19" spans="1:16">
      <c r="A19" s="5">
        <v>1397</v>
      </c>
      <c r="B19" s="5" t="s">
        <v>567</v>
      </c>
      <c r="C19" s="5">
        <v>137137</v>
      </c>
      <c r="D19" s="5">
        <v>1007</v>
      </c>
      <c r="E19" s="5">
        <v>3962</v>
      </c>
      <c r="F19" s="5">
        <v>18534</v>
      </c>
      <c r="G19" s="5">
        <v>6123</v>
      </c>
      <c r="H19" s="5">
        <v>58743</v>
      </c>
      <c r="I19" s="5">
        <v>15120</v>
      </c>
      <c r="J19" s="5">
        <v>4431</v>
      </c>
      <c r="K19" s="5">
        <v>978</v>
      </c>
      <c r="L19" s="5">
        <v>1749</v>
      </c>
      <c r="M19" s="5">
        <v>7146</v>
      </c>
      <c r="N19" s="5">
        <v>2978</v>
      </c>
      <c r="O19" s="5">
        <v>3214</v>
      </c>
      <c r="P19" s="5">
        <v>13151</v>
      </c>
    </row>
    <row r="20" spans="1:16">
      <c r="A20" s="5">
        <v>1397</v>
      </c>
      <c r="B20" s="5" t="s">
        <v>568</v>
      </c>
      <c r="C20" s="5">
        <v>694101</v>
      </c>
      <c r="D20" s="5">
        <v>15017</v>
      </c>
      <c r="E20" s="5">
        <v>62025</v>
      </c>
      <c r="F20" s="5">
        <v>43090</v>
      </c>
      <c r="G20" s="5">
        <v>33391</v>
      </c>
      <c r="H20" s="5">
        <v>231667</v>
      </c>
      <c r="I20" s="5">
        <v>60392</v>
      </c>
      <c r="J20" s="5">
        <v>31984</v>
      </c>
      <c r="K20" s="5">
        <v>4470</v>
      </c>
      <c r="L20" s="5">
        <v>20023</v>
      </c>
      <c r="M20" s="5">
        <v>45416</v>
      </c>
      <c r="N20" s="5">
        <v>57537</v>
      </c>
      <c r="O20" s="5">
        <v>16352</v>
      </c>
      <c r="P20" s="5">
        <v>72738</v>
      </c>
    </row>
    <row r="21" spans="1:16">
      <c r="A21" s="5">
        <v>1397</v>
      </c>
      <c r="B21" s="5" t="s">
        <v>569</v>
      </c>
      <c r="C21" s="5">
        <v>1078004</v>
      </c>
      <c r="D21" s="5">
        <v>24788</v>
      </c>
      <c r="E21" s="5">
        <v>47321</v>
      </c>
      <c r="F21" s="5">
        <v>43689</v>
      </c>
      <c r="G21" s="5">
        <v>27040</v>
      </c>
      <c r="H21" s="5">
        <v>416396</v>
      </c>
      <c r="I21" s="5">
        <v>63560</v>
      </c>
      <c r="J21" s="5">
        <v>65505</v>
      </c>
      <c r="K21" s="5">
        <v>2872</v>
      </c>
      <c r="L21" s="5">
        <v>30634</v>
      </c>
      <c r="M21" s="5">
        <v>47305</v>
      </c>
      <c r="N21" s="5">
        <v>89623</v>
      </c>
      <c r="O21" s="5">
        <v>22353</v>
      </c>
      <c r="P21" s="5">
        <v>196916</v>
      </c>
    </row>
    <row r="22" spans="1:16">
      <c r="A22" s="5">
        <v>1397</v>
      </c>
      <c r="B22" s="5" t="s">
        <v>570</v>
      </c>
      <c r="C22" s="5">
        <v>721405</v>
      </c>
      <c r="D22" s="5">
        <v>30318</v>
      </c>
      <c r="E22" s="5">
        <v>37315</v>
      </c>
      <c r="F22" s="5">
        <v>7833</v>
      </c>
      <c r="G22" s="5">
        <v>21657</v>
      </c>
      <c r="H22" s="5">
        <v>151408</v>
      </c>
      <c r="I22" s="5">
        <v>52172</v>
      </c>
      <c r="J22" s="5">
        <v>41707</v>
      </c>
      <c r="K22" s="5">
        <v>2980</v>
      </c>
      <c r="L22" s="5">
        <v>16728</v>
      </c>
      <c r="M22" s="5">
        <v>43223</v>
      </c>
      <c r="N22" s="5">
        <v>83517</v>
      </c>
      <c r="O22" s="5">
        <v>20856</v>
      </c>
      <c r="P22" s="5">
        <v>211693</v>
      </c>
    </row>
    <row r="23" spans="1:16">
      <c r="A23" s="5">
        <v>1397</v>
      </c>
      <c r="B23" s="5" t="s">
        <v>571</v>
      </c>
      <c r="C23" s="5">
        <v>202221</v>
      </c>
      <c r="D23" s="5">
        <v>233</v>
      </c>
      <c r="E23" s="5">
        <v>15880</v>
      </c>
      <c r="F23" s="5">
        <v>23576</v>
      </c>
      <c r="G23" s="5">
        <v>4490</v>
      </c>
      <c r="H23" s="5">
        <v>88646</v>
      </c>
      <c r="I23" s="5">
        <v>12374</v>
      </c>
      <c r="J23" s="5">
        <v>9924</v>
      </c>
      <c r="K23" s="5">
        <v>670</v>
      </c>
      <c r="L23" s="5">
        <v>3128</v>
      </c>
      <c r="M23" s="5">
        <v>10570</v>
      </c>
      <c r="N23" s="5">
        <v>7812</v>
      </c>
      <c r="O23" s="5">
        <v>2074</v>
      </c>
      <c r="P23" s="5">
        <v>22846</v>
      </c>
    </row>
    <row r="24" spans="1:16">
      <c r="A24" s="5">
        <v>1397</v>
      </c>
      <c r="B24" s="5" t="s">
        <v>572</v>
      </c>
      <c r="C24" s="5">
        <v>330278</v>
      </c>
      <c r="D24" s="5">
        <v>5681</v>
      </c>
      <c r="E24" s="5">
        <v>17640</v>
      </c>
      <c r="F24" s="5">
        <v>37403</v>
      </c>
      <c r="G24" s="5">
        <v>12384</v>
      </c>
      <c r="H24" s="5">
        <v>77937</v>
      </c>
      <c r="I24" s="5">
        <v>41767</v>
      </c>
      <c r="J24" s="5">
        <v>10737</v>
      </c>
      <c r="K24" s="5">
        <v>1090</v>
      </c>
      <c r="L24" s="5">
        <v>21709</v>
      </c>
      <c r="M24" s="5">
        <v>8946</v>
      </c>
      <c r="N24" s="5">
        <v>10057</v>
      </c>
      <c r="O24" s="5">
        <v>8232</v>
      </c>
      <c r="P24" s="5">
        <v>76696</v>
      </c>
    </row>
    <row r="25" spans="1:16">
      <c r="A25" s="5">
        <v>1397</v>
      </c>
      <c r="B25" s="5" t="s">
        <v>573</v>
      </c>
      <c r="C25" s="5">
        <v>147128</v>
      </c>
      <c r="D25" s="5">
        <v>5559</v>
      </c>
      <c r="E25" s="5">
        <v>2903</v>
      </c>
      <c r="F25" s="5">
        <v>12182</v>
      </c>
      <c r="G25" s="5">
        <v>5963</v>
      </c>
      <c r="H25" s="5">
        <v>62919</v>
      </c>
      <c r="I25" s="5">
        <v>10656</v>
      </c>
      <c r="J25" s="5">
        <v>6216</v>
      </c>
      <c r="K25" s="5">
        <v>696</v>
      </c>
      <c r="L25" s="5">
        <v>4611</v>
      </c>
      <c r="M25" s="5">
        <v>7775</v>
      </c>
      <c r="N25" s="5">
        <v>10653</v>
      </c>
      <c r="O25" s="5">
        <v>5524</v>
      </c>
      <c r="P25" s="5">
        <v>11471</v>
      </c>
    </row>
    <row r="26" spans="1:16">
      <c r="A26" s="5">
        <v>1397</v>
      </c>
      <c r="B26" s="5" t="s">
        <v>574</v>
      </c>
      <c r="C26" s="5">
        <v>76596</v>
      </c>
      <c r="D26" s="5">
        <v>0</v>
      </c>
      <c r="E26" s="5">
        <v>1652</v>
      </c>
      <c r="F26" s="5">
        <v>41555</v>
      </c>
      <c r="G26" s="5">
        <v>838</v>
      </c>
      <c r="H26" s="5">
        <v>23436</v>
      </c>
      <c r="I26" s="5">
        <v>1211</v>
      </c>
      <c r="J26" s="5">
        <v>400</v>
      </c>
      <c r="K26" s="5">
        <v>52</v>
      </c>
      <c r="L26" s="5">
        <v>122</v>
      </c>
      <c r="M26" s="5">
        <v>2174</v>
      </c>
      <c r="N26" s="5">
        <v>823</v>
      </c>
      <c r="O26" s="5">
        <v>622</v>
      </c>
      <c r="P26" s="5">
        <v>3712</v>
      </c>
    </row>
    <row r="27" spans="1:16">
      <c r="A27" s="5">
        <v>1397</v>
      </c>
      <c r="B27" s="5" t="s">
        <v>575</v>
      </c>
      <c r="C27" s="5">
        <v>378467</v>
      </c>
      <c r="D27" s="5">
        <v>17622</v>
      </c>
      <c r="E27" s="5">
        <v>9125</v>
      </c>
      <c r="F27" s="5">
        <v>13383</v>
      </c>
      <c r="G27" s="5">
        <v>11216</v>
      </c>
      <c r="H27" s="5">
        <v>164130</v>
      </c>
      <c r="I27" s="5">
        <v>34253</v>
      </c>
      <c r="J27" s="5">
        <v>15763</v>
      </c>
      <c r="K27" s="5">
        <v>2903</v>
      </c>
      <c r="L27" s="5">
        <v>25982</v>
      </c>
      <c r="M27" s="5">
        <v>15238</v>
      </c>
      <c r="N27" s="5">
        <v>18989</v>
      </c>
      <c r="O27" s="5">
        <v>3946</v>
      </c>
      <c r="P27" s="5">
        <v>45920</v>
      </c>
    </row>
    <row r="28" spans="1:16">
      <c r="A28" s="5">
        <v>1397</v>
      </c>
      <c r="B28" s="5" t="s">
        <v>576</v>
      </c>
      <c r="C28" s="5">
        <v>483082</v>
      </c>
      <c r="D28" s="5">
        <v>5860</v>
      </c>
      <c r="E28" s="5">
        <v>96396</v>
      </c>
      <c r="F28" s="5">
        <v>12340</v>
      </c>
      <c r="G28" s="5">
        <v>13001</v>
      </c>
      <c r="H28" s="5">
        <v>166413</v>
      </c>
      <c r="I28" s="5">
        <v>41378</v>
      </c>
      <c r="J28" s="5">
        <v>23282</v>
      </c>
      <c r="K28" s="5">
        <v>2496</v>
      </c>
      <c r="L28" s="5">
        <v>12072</v>
      </c>
      <c r="M28" s="5">
        <v>17419</v>
      </c>
      <c r="N28" s="5">
        <v>39040</v>
      </c>
      <c r="O28" s="5">
        <v>6747</v>
      </c>
      <c r="P28" s="5">
        <v>46638</v>
      </c>
    </row>
    <row r="29" spans="1:16">
      <c r="A29" s="5">
        <v>1397</v>
      </c>
      <c r="B29" s="5" t="s">
        <v>577</v>
      </c>
      <c r="C29" s="5">
        <v>163496</v>
      </c>
      <c r="D29" s="5">
        <v>28512</v>
      </c>
      <c r="E29" s="5">
        <v>16442</v>
      </c>
      <c r="F29" s="5">
        <v>10495</v>
      </c>
      <c r="G29" s="5">
        <v>5993</v>
      </c>
      <c r="H29" s="5">
        <v>47964</v>
      </c>
      <c r="I29" s="5">
        <v>13552</v>
      </c>
      <c r="J29" s="5">
        <v>11321</v>
      </c>
      <c r="K29" s="5">
        <v>491</v>
      </c>
      <c r="L29" s="5">
        <v>2069</v>
      </c>
      <c r="M29" s="5">
        <v>5902</v>
      </c>
      <c r="N29" s="5">
        <v>8748</v>
      </c>
      <c r="O29" s="5">
        <v>3370</v>
      </c>
      <c r="P29" s="5">
        <v>8637</v>
      </c>
    </row>
    <row r="30" spans="1:16">
      <c r="A30" s="5">
        <v>1397</v>
      </c>
      <c r="B30" s="5" t="s">
        <v>578</v>
      </c>
      <c r="C30" s="5">
        <v>653920</v>
      </c>
      <c r="D30" s="5">
        <v>4833</v>
      </c>
      <c r="E30" s="5">
        <v>40666</v>
      </c>
      <c r="F30" s="5">
        <v>53899</v>
      </c>
      <c r="G30" s="5">
        <v>22007</v>
      </c>
      <c r="H30" s="5">
        <v>145419</v>
      </c>
      <c r="I30" s="5">
        <v>57171</v>
      </c>
      <c r="J30" s="5">
        <v>44052</v>
      </c>
      <c r="K30" s="5">
        <v>2332</v>
      </c>
      <c r="L30" s="5">
        <v>28837</v>
      </c>
      <c r="M30" s="5">
        <v>16208</v>
      </c>
      <c r="N30" s="5">
        <v>121384</v>
      </c>
      <c r="O30" s="5">
        <v>10593</v>
      </c>
      <c r="P30" s="5">
        <v>106519</v>
      </c>
    </row>
    <row r="31" spans="1:16">
      <c r="A31" s="5">
        <v>1397</v>
      </c>
      <c r="B31" s="5" t="s">
        <v>579</v>
      </c>
      <c r="C31" s="5">
        <v>1532873</v>
      </c>
      <c r="D31" s="5">
        <v>19710</v>
      </c>
      <c r="E31" s="5">
        <v>83418</v>
      </c>
      <c r="F31" s="5">
        <v>17707</v>
      </c>
      <c r="G31" s="5">
        <v>28519</v>
      </c>
      <c r="H31" s="5">
        <v>885365</v>
      </c>
      <c r="I31" s="5">
        <v>85335</v>
      </c>
      <c r="J31" s="5">
        <v>48348</v>
      </c>
      <c r="K31" s="5">
        <v>6226</v>
      </c>
      <c r="L31" s="5">
        <v>79970</v>
      </c>
      <c r="M31" s="5">
        <v>26685</v>
      </c>
      <c r="N31" s="5">
        <v>59039</v>
      </c>
      <c r="O31" s="5">
        <v>28583</v>
      </c>
      <c r="P31" s="5">
        <v>163966</v>
      </c>
    </row>
    <row r="32" spans="1:16">
      <c r="A32" s="5">
        <v>1397</v>
      </c>
      <c r="B32" s="5" t="s">
        <v>580</v>
      </c>
      <c r="C32" s="5">
        <v>217929</v>
      </c>
      <c r="D32" s="5">
        <v>1495</v>
      </c>
      <c r="E32" s="5">
        <v>19034</v>
      </c>
      <c r="F32" s="5">
        <v>29660</v>
      </c>
      <c r="G32" s="5">
        <v>5803</v>
      </c>
      <c r="H32" s="5">
        <v>64867</v>
      </c>
      <c r="I32" s="5">
        <v>13713</v>
      </c>
      <c r="J32" s="5">
        <v>8720</v>
      </c>
      <c r="K32" s="5">
        <v>2850</v>
      </c>
      <c r="L32" s="5">
        <v>11731</v>
      </c>
      <c r="M32" s="5">
        <v>8927</v>
      </c>
      <c r="N32" s="5">
        <v>8238</v>
      </c>
      <c r="O32" s="5">
        <v>4489</v>
      </c>
      <c r="P32" s="5">
        <v>38401</v>
      </c>
    </row>
    <row r="33" spans="1:16">
      <c r="A33" s="5">
        <v>1397</v>
      </c>
      <c r="B33" s="5" t="s">
        <v>581</v>
      </c>
      <c r="C33" s="5">
        <v>309173</v>
      </c>
      <c r="D33" s="5">
        <v>7358</v>
      </c>
      <c r="E33" s="5">
        <v>8742</v>
      </c>
      <c r="F33" s="5">
        <v>34889</v>
      </c>
      <c r="G33" s="5">
        <v>11054</v>
      </c>
      <c r="H33" s="5">
        <v>109797</v>
      </c>
      <c r="I33" s="5">
        <v>17123</v>
      </c>
      <c r="J33" s="5">
        <v>12056</v>
      </c>
      <c r="K33" s="5">
        <v>3376</v>
      </c>
      <c r="L33" s="5">
        <v>5012</v>
      </c>
      <c r="M33" s="5">
        <v>24208</v>
      </c>
      <c r="N33" s="5">
        <v>23226</v>
      </c>
      <c r="O33" s="5">
        <v>3685</v>
      </c>
      <c r="P33" s="5">
        <v>48647</v>
      </c>
    </row>
    <row r="34" spans="1:16">
      <c r="A34" s="5">
        <v>1397</v>
      </c>
      <c r="B34" s="5" t="s">
        <v>582</v>
      </c>
      <c r="C34" s="5">
        <v>461375</v>
      </c>
      <c r="D34" s="5">
        <v>12489</v>
      </c>
      <c r="E34" s="5">
        <v>24111</v>
      </c>
      <c r="F34" s="5">
        <v>21734</v>
      </c>
      <c r="G34" s="5">
        <v>16556</v>
      </c>
      <c r="H34" s="5">
        <v>116486</v>
      </c>
      <c r="I34" s="5">
        <v>58290</v>
      </c>
      <c r="J34" s="5">
        <v>25586</v>
      </c>
      <c r="K34" s="5">
        <v>1733</v>
      </c>
      <c r="L34" s="5">
        <v>18118</v>
      </c>
      <c r="M34" s="5">
        <v>13584</v>
      </c>
      <c r="N34" s="5">
        <v>36548</v>
      </c>
      <c r="O34" s="5">
        <v>12195</v>
      </c>
      <c r="P34" s="5">
        <v>103945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31" t="s">
        <v>165</v>
      </c>
      <c r="B1" s="31"/>
      <c r="C1" s="36" t="str">
        <f>CONCATENATE("18-",'فهرست جداول'!E9,"-",MID('فهرست جداول'!B1, 30,25), "                  (میلیون ریال)")</f>
        <v>18-دریافتی خدمات غیر صنعتی کارگاه‏ها بر حسب استان-49-10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39" customHeight="1" thickBot="1">
      <c r="A2" s="16" t="s">
        <v>128</v>
      </c>
      <c r="B2" s="16" t="s">
        <v>158</v>
      </c>
      <c r="C2" s="17" t="s">
        <v>68</v>
      </c>
      <c r="D2" s="17" t="s">
        <v>69</v>
      </c>
      <c r="E2" s="17" t="s">
        <v>70</v>
      </c>
      <c r="F2" s="17" t="s">
        <v>71</v>
      </c>
      <c r="G2" s="17" t="s">
        <v>72</v>
      </c>
      <c r="H2" s="17" t="s">
        <v>73</v>
      </c>
      <c r="I2" s="17" t="s">
        <v>81</v>
      </c>
      <c r="J2" s="17" t="s">
        <v>82</v>
      </c>
      <c r="K2" s="17" t="s">
        <v>83</v>
      </c>
      <c r="L2" s="17" t="s">
        <v>84</v>
      </c>
      <c r="M2" s="17" t="s">
        <v>85</v>
      </c>
      <c r="N2" s="17" t="s">
        <v>80</v>
      </c>
    </row>
    <row r="3" spans="1:14">
      <c r="A3" s="5">
        <v>1397</v>
      </c>
      <c r="B3" s="5" t="s">
        <v>551</v>
      </c>
      <c r="C3" s="5">
        <v>1030427</v>
      </c>
      <c r="D3" s="5">
        <v>212061</v>
      </c>
      <c r="E3" s="5">
        <v>124643</v>
      </c>
      <c r="F3" s="5">
        <v>29393</v>
      </c>
      <c r="G3" s="5">
        <v>116</v>
      </c>
      <c r="H3" s="5">
        <v>136334</v>
      </c>
      <c r="I3" s="5">
        <v>49680</v>
      </c>
      <c r="J3" s="5">
        <v>24</v>
      </c>
      <c r="K3" s="5">
        <v>7004</v>
      </c>
      <c r="L3" s="5">
        <v>16609</v>
      </c>
      <c r="M3" s="5">
        <v>15000</v>
      </c>
      <c r="N3" s="5">
        <v>439564</v>
      </c>
    </row>
    <row r="4" spans="1:14">
      <c r="A4" s="5">
        <v>1397</v>
      </c>
      <c r="B4" s="5" t="s">
        <v>552</v>
      </c>
      <c r="C4" s="5">
        <v>17061</v>
      </c>
      <c r="D4" s="5">
        <v>1949</v>
      </c>
      <c r="E4" s="5">
        <v>559</v>
      </c>
      <c r="F4" s="5">
        <v>5000</v>
      </c>
      <c r="G4" s="5">
        <v>0</v>
      </c>
      <c r="H4" s="5">
        <v>5054</v>
      </c>
      <c r="I4" s="5">
        <v>42</v>
      </c>
      <c r="J4" s="5">
        <v>0</v>
      </c>
      <c r="K4" s="5">
        <v>19</v>
      </c>
      <c r="L4" s="5">
        <v>926</v>
      </c>
      <c r="M4" s="5">
        <v>0</v>
      </c>
      <c r="N4" s="5">
        <v>3512</v>
      </c>
    </row>
    <row r="5" spans="1:14">
      <c r="A5" s="5">
        <v>1397</v>
      </c>
      <c r="B5" s="5" t="s">
        <v>553</v>
      </c>
      <c r="C5" s="5">
        <v>50967</v>
      </c>
      <c r="D5" s="5">
        <v>32459</v>
      </c>
      <c r="E5" s="5">
        <v>1673</v>
      </c>
      <c r="F5" s="5">
        <v>0</v>
      </c>
      <c r="G5" s="5">
        <v>0</v>
      </c>
      <c r="H5" s="5">
        <v>16835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>
      <c r="A6" s="5">
        <v>1397</v>
      </c>
      <c r="B6" s="5" t="s">
        <v>554</v>
      </c>
      <c r="C6" s="5">
        <v>15316</v>
      </c>
      <c r="D6" s="5">
        <v>13606</v>
      </c>
      <c r="E6" s="5">
        <v>0</v>
      </c>
      <c r="F6" s="5">
        <v>0</v>
      </c>
      <c r="G6" s="5">
        <v>0</v>
      </c>
      <c r="H6" s="5">
        <v>15</v>
      </c>
      <c r="I6" s="5">
        <v>1340</v>
      </c>
      <c r="J6" s="5">
        <v>0</v>
      </c>
      <c r="K6" s="5">
        <v>20</v>
      </c>
      <c r="L6" s="5">
        <v>0</v>
      </c>
      <c r="M6" s="5">
        <v>0</v>
      </c>
      <c r="N6" s="5">
        <v>335</v>
      </c>
    </row>
    <row r="7" spans="1:14">
      <c r="A7" s="5">
        <v>1397</v>
      </c>
      <c r="B7" s="5" t="s">
        <v>555</v>
      </c>
      <c r="C7" s="5">
        <v>46530</v>
      </c>
      <c r="D7" s="5">
        <v>0</v>
      </c>
      <c r="E7" s="5">
        <v>4380</v>
      </c>
      <c r="F7" s="5">
        <v>1458</v>
      </c>
      <c r="G7" s="5">
        <v>0</v>
      </c>
      <c r="H7" s="5">
        <v>25307</v>
      </c>
      <c r="I7" s="5">
        <v>718</v>
      </c>
      <c r="J7" s="5">
        <v>0</v>
      </c>
      <c r="K7" s="5">
        <v>698</v>
      </c>
      <c r="L7" s="5">
        <v>15</v>
      </c>
      <c r="M7" s="5">
        <v>0</v>
      </c>
      <c r="N7" s="5">
        <v>13954</v>
      </c>
    </row>
    <row r="8" spans="1:14">
      <c r="A8" s="5">
        <v>1397</v>
      </c>
      <c r="B8" s="5" t="s">
        <v>556</v>
      </c>
      <c r="C8" s="5">
        <v>58678</v>
      </c>
      <c r="D8" s="5">
        <v>0</v>
      </c>
      <c r="E8" s="5">
        <v>5416</v>
      </c>
      <c r="F8" s="5">
        <v>3804</v>
      </c>
      <c r="G8" s="5">
        <v>0</v>
      </c>
      <c r="H8" s="5">
        <v>450</v>
      </c>
      <c r="I8" s="5">
        <v>176</v>
      </c>
      <c r="J8" s="5">
        <v>24</v>
      </c>
      <c r="K8" s="5">
        <v>0</v>
      </c>
      <c r="L8" s="5">
        <v>14126</v>
      </c>
      <c r="M8" s="5">
        <v>0</v>
      </c>
      <c r="N8" s="5">
        <v>34682</v>
      </c>
    </row>
    <row r="9" spans="1:14">
      <c r="A9" s="5">
        <v>1397</v>
      </c>
      <c r="B9" s="5" t="s">
        <v>557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1397</v>
      </c>
      <c r="B10" s="5" t="s">
        <v>558</v>
      </c>
      <c r="C10" s="5">
        <v>3202</v>
      </c>
      <c r="D10" s="5">
        <v>0</v>
      </c>
      <c r="E10" s="5">
        <v>2551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651</v>
      </c>
    </row>
    <row r="11" spans="1:14">
      <c r="A11" s="5">
        <v>1397</v>
      </c>
      <c r="B11" s="5" t="s">
        <v>559</v>
      </c>
      <c r="C11" s="5">
        <v>108926</v>
      </c>
      <c r="D11" s="5">
        <v>307</v>
      </c>
      <c r="E11" s="5">
        <v>14641</v>
      </c>
      <c r="F11" s="5">
        <v>0</v>
      </c>
      <c r="G11" s="5">
        <v>0</v>
      </c>
      <c r="H11" s="5">
        <v>25849</v>
      </c>
      <c r="I11" s="5">
        <v>9965</v>
      </c>
      <c r="J11" s="5">
        <v>0</v>
      </c>
      <c r="K11" s="5">
        <v>0</v>
      </c>
      <c r="L11" s="5">
        <v>0</v>
      </c>
      <c r="M11" s="5">
        <v>0</v>
      </c>
      <c r="N11" s="5">
        <v>58164</v>
      </c>
    </row>
    <row r="12" spans="1:14">
      <c r="A12" s="5">
        <v>1397</v>
      </c>
      <c r="B12" s="5" t="s">
        <v>560</v>
      </c>
      <c r="C12" s="5">
        <v>2360</v>
      </c>
      <c r="D12" s="5">
        <v>0</v>
      </c>
      <c r="E12" s="5">
        <v>1200</v>
      </c>
      <c r="F12" s="5">
        <v>0</v>
      </c>
      <c r="G12" s="5">
        <v>0</v>
      </c>
      <c r="H12" s="5">
        <v>1065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95</v>
      </c>
    </row>
    <row r="13" spans="1:14">
      <c r="A13" s="5">
        <v>1397</v>
      </c>
      <c r="B13" s="5" t="s">
        <v>561</v>
      </c>
      <c r="C13" s="5">
        <v>18078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15000</v>
      </c>
      <c r="N13" s="5">
        <v>3078</v>
      </c>
    </row>
    <row r="14" spans="1:14">
      <c r="A14" s="5">
        <v>1397</v>
      </c>
      <c r="B14" s="5" t="s">
        <v>562</v>
      </c>
      <c r="C14" s="5">
        <v>90512</v>
      </c>
      <c r="D14" s="5">
        <v>4808</v>
      </c>
      <c r="E14" s="5">
        <v>15986</v>
      </c>
      <c r="F14" s="5">
        <v>157</v>
      </c>
      <c r="G14" s="5">
        <v>0</v>
      </c>
      <c r="H14" s="5">
        <v>1462</v>
      </c>
      <c r="I14" s="5">
        <v>6056</v>
      </c>
      <c r="J14" s="5">
        <v>0</v>
      </c>
      <c r="K14" s="5">
        <v>0</v>
      </c>
      <c r="L14" s="5">
        <v>0</v>
      </c>
      <c r="M14" s="5">
        <v>0</v>
      </c>
      <c r="N14" s="5">
        <v>62044</v>
      </c>
    </row>
    <row r="15" spans="1:14">
      <c r="A15" s="5">
        <v>1397</v>
      </c>
      <c r="B15" s="5" t="s">
        <v>563</v>
      </c>
      <c r="C15" s="5">
        <v>8851</v>
      </c>
      <c r="D15" s="5">
        <v>0</v>
      </c>
      <c r="E15" s="5">
        <v>710</v>
      </c>
      <c r="F15" s="5">
        <v>2022</v>
      </c>
      <c r="G15" s="5">
        <v>0</v>
      </c>
      <c r="H15" s="5">
        <v>3033</v>
      </c>
      <c r="I15" s="5">
        <v>380</v>
      </c>
      <c r="J15" s="5">
        <v>0</v>
      </c>
      <c r="K15" s="5">
        <v>0</v>
      </c>
      <c r="L15" s="5">
        <v>0</v>
      </c>
      <c r="M15" s="5">
        <v>0</v>
      </c>
      <c r="N15" s="5">
        <v>2706</v>
      </c>
    </row>
    <row r="16" spans="1:14">
      <c r="A16" s="5">
        <v>1397</v>
      </c>
      <c r="B16" s="5" t="s">
        <v>564</v>
      </c>
      <c r="C16" s="5">
        <v>95442</v>
      </c>
      <c r="D16" s="5">
        <v>500</v>
      </c>
      <c r="E16" s="5">
        <v>5424</v>
      </c>
      <c r="F16" s="5">
        <v>1023</v>
      </c>
      <c r="G16" s="5">
        <v>0</v>
      </c>
      <c r="H16" s="5">
        <v>5500</v>
      </c>
      <c r="I16" s="5">
        <v>6188</v>
      </c>
      <c r="J16" s="5">
        <v>0</v>
      </c>
      <c r="K16" s="5">
        <v>0</v>
      </c>
      <c r="L16" s="5">
        <v>0</v>
      </c>
      <c r="M16" s="5">
        <v>0</v>
      </c>
      <c r="N16" s="5">
        <v>76808</v>
      </c>
    </row>
    <row r="17" spans="1:14">
      <c r="A17" s="5">
        <v>1397</v>
      </c>
      <c r="B17" s="5" t="s">
        <v>565</v>
      </c>
      <c r="C17" s="5">
        <v>99254</v>
      </c>
      <c r="D17" s="5">
        <v>0</v>
      </c>
      <c r="E17" s="5">
        <v>1528</v>
      </c>
      <c r="F17" s="5">
        <v>0</v>
      </c>
      <c r="G17" s="5">
        <v>0</v>
      </c>
      <c r="H17" s="5">
        <v>205</v>
      </c>
      <c r="I17" s="5">
        <v>0</v>
      </c>
      <c r="J17" s="5">
        <v>0</v>
      </c>
      <c r="K17" s="5">
        <v>0</v>
      </c>
      <c r="L17" s="5">
        <v>1414</v>
      </c>
      <c r="M17" s="5">
        <v>0</v>
      </c>
      <c r="N17" s="5">
        <v>96107</v>
      </c>
    </row>
    <row r="18" spans="1:14">
      <c r="A18" s="5">
        <v>1397</v>
      </c>
      <c r="B18" s="5" t="s">
        <v>566</v>
      </c>
      <c r="C18" s="5">
        <v>35151</v>
      </c>
      <c r="D18" s="5">
        <v>7122</v>
      </c>
      <c r="E18" s="5">
        <v>27695</v>
      </c>
      <c r="F18" s="5">
        <v>0</v>
      </c>
      <c r="G18" s="5">
        <v>0</v>
      </c>
      <c r="H18" s="5">
        <v>0</v>
      </c>
      <c r="I18" s="5">
        <v>7</v>
      </c>
      <c r="J18" s="5">
        <v>0</v>
      </c>
      <c r="K18" s="5">
        <v>0</v>
      </c>
      <c r="L18" s="5">
        <v>0</v>
      </c>
      <c r="M18" s="5">
        <v>0</v>
      </c>
      <c r="N18" s="5">
        <v>327</v>
      </c>
    </row>
    <row r="19" spans="1:14">
      <c r="A19" s="5">
        <v>1397</v>
      </c>
      <c r="B19" s="5" t="s">
        <v>567</v>
      </c>
      <c r="C19" s="5">
        <v>39466</v>
      </c>
      <c r="D19" s="5">
        <v>0</v>
      </c>
      <c r="E19" s="5">
        <v>0</v>
      </c>
      <c r="F19" s="5">
        <v>0</v>
      </c>
      <c r="G19" s="5">
        <v>0</v>
      </c>
      <c r="H19" s="5">
        <v>39380</v>
      </c>
      <c r="I19" s="5">
        <v>86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</row>
    <row r="20" spans="1:14">
      <c r="A20" s="5">
        <v>1397</v>
      </c>
      <c r="B20" s="5" t="s">
        <v>568</v>
      </c>
      <c r="C20" s="5">
        <v>22953</v>
      </c>
      <c r="D20" s="5">
        <v>0</v>
      </c>
      <c r="E20" s="5">
        <v>12101</v>
      </c>
      <c r="F20" s="5">
        <v>2098</v>
      </c>
      <c r="G20" s="5">
        <v>0</v>
      </c>
      <c r="H20" s="5">
        <v>132</v>
      </c>
      <c r="I20" s="5">
        <v>8092</v>
      </c>
      <c r="J20" s="5">
        <v>0</v>
      </c>
      <c r="K20" s="5">
        <v>0</v>
      </c>
      <c r="L20" s="5">
        <v>0</v>
      </c>
      <c r="M20" s="5">
        <v>0</v>
      </c>
      <c r="N20" s="5">
        <v>530</v>
      </c>
    </row>
    <row r="21" spans="1:14">
      <c r="A21" s="5">
        <v>1397</v>
      </c>
      <c r="B21" s="5" t="s">
        <v>569</v>
      </c>
      <c r="C21" s="5">
        <v>11141</v>
      </c>
      <c r="D21" s="5">
        <v>4872</v>
      </c>
      <c r="E21" s="5">
        <v>490</v>
      </c>
      <c r="F21" s="5">
        <v>0</v>
      </c>
      <c r="G21" s="5">
        <v>0</v>
      </c>
      <c r="H21" s="5">
        <v>0</v>
      </c>
      <c r="I21" s="5">
        <v>4406</v>
      </c>
      <c r="J21" s="5">
        <v>0</v>
      </c>
      <c r="K21" s="5">
        <v>355</v>
      </c>
      <c r="L21" s="5">
        <v>0</v>
      </c>
      <c r="M21" s="5">
        <v>0</v>
      </c>
      <c r="N21" s="5">
        <v>1019</v>
      </c>
    </row>
    <row r="22" spans="1:14">
      <c r="A22" s="5">
        <v>1397</v>
      </c>
      <c r="B22" s="5" t="s">
        <v>570</v>
      </c>
      <c r="C22" s="5">
        <v>9830</v>
      </c>
      <c r="D22" s="5">
        <v>0</v>
      </c>
      <c r="E22" s="5">
        <v>5695</v>
      </c>
      <c r="F22" s="5">
        <v>0</v>
      </c>
      <c r="G22" s="5">
        <v>0</v>
      </c>
      <c r="H22" s="5">
        <v>2434</v>
      </c>
      <c r="I22" s="5">
        <v>1035</v>
      </c>
      <c r="J22" s="5">
        <v>0</v>
      </c>
      <c r="K22" s="5">
        <v>0</v>
      </c>
      <c r="L22" s="5">
        <v>0</v>
      </c>
      <c r="M22" s="5">
        <v>0</v>
      </c>
      <c r="N22" s="5">
        <v>666</v>
      </c>
    </row>
    <row r="23" spans="1:14">
      <c r="A23" s="5">
        <v>1397</v>
      </c>
      <c r="B23" s="5" t="s">
        <v>571</v>
      </c>
      <c r="C23" s="5">
        <v>2785</v>
      </c>
      <c r="D23" s="5">
        <v>0</v>
      </c>
      <c r="E23" s="5">
        <v>0</v>
      </c>
      <c r="F23" s="5">
        <v>0</v>
      </c>
      <c r="G23" s="5">
        <v>116</v>
      </c>
      <c r="H23" s="5">
        <v>2625</v>
      </c>
      <c r="I23" s="5">
        <v>0</v>
      </c>
      <c r="J23" s="5">
        <v>0</v>
      </c>
      <c r="K23" s="5">
        <v>0</v>
      </c>
      <c r="L23" s="5">
        <v>45</v>
      </c>
      <c r="M23" s="5">
        <v>0</v>
      </c>
      <c r="N23" s="5">
        <v>0</v>
      </c>
    </row>
    <row r="24" spans="1:14">
      <c r="A24" s="5">
        <v>1397</v>
      </c>
      <c r="B24" s="5" t="s">
        <v>572</v>
      </c>
      <c r="C24" s="5">
        <v>85187</v>
      </c>
      <c r="D24" s="5">
        <v>82151</v>
      </c>
      <c r="E24" s="5">
        <v>1170</v>
      </c>
      <c r="F24" s="5">
        <v>0</v>
      </c>
      <c r="G24" s="5">
        <v>0</v>
      </c>
      <c r="H24" s="5">
        <v>1866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>
      <c r="A25" s="5">
        <v>1397</v>
      </c>
      <c r="B25" s="5" t="s">
        <v>573</v>
      </c>
      <c r="C25" s="5">
        <v>5553</v>
      </c>
      <c r="D25" s="5">
        <v>0</v>
      </c>
      <c r="E25" s="5">
        <v>0</v>
      </c>
      <c r="F25" s="5">
        <v>1881</v>
      </c>
      <c r="G25" s="5">
        <v>0</v>
      </c>
      <c r="H25" s="5">
        <v>1891</v>
      </c>
      <c r="I25" s="5">
        <v>1650</v>
      </c>
      <c r="J25" s="5">
        <v>0</v>
      </c>
      <c r="K25" s="5">
        <v>50</v>
      </c>
      <c r="L25" s="5">
        <v>81</v>
      </c>
      <c r="M25" s="5">
        <v>0</v>
      </c>
      <c r="N25" s="5">
        <v>0</v>
      </c>
    </row>
    <row r="26" spans="1:14">
      <c r="A26" s="5">
        <v>1397</v>
      </c>
      <c r="B26" s="5" t="s">
        <v>574</v>
      </c>
      <c r="C26" s="5">
        <v>5750</v>
      </c>
      <c r="D26" s="5">
        <v>0</v>
      </c>
      <c r="E26" s="5">
        <v>0</v>
      </c>
      <c r="F26" s="5">
        <v>5000</v>
      </c>
      <c r="G26" s="5">
        <v>0</v>
      </c>
      <c r="H26" s="5">
        <v>750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1:14">
      <c r="A27" s="5">
        <v>1397</v>
      </c>
      <c r="B27" s="5" t="s">
        <v>575</v>
      </c>
      <c r="C27" s="5">
        <v>63990</v>
      </c>
      <c r="D27" s="5">
        <v>3375</v>
      </c>
      <c r="E27" s="5">
        <v>222</v>
      </c>
      <c r="F27" s="5">
        <v>1440</v>
      </c>
      <c r="G27" s="5">
        <v>0</v>
      </c>
      <c r="H27" s="5">
        <v>77</v>
      </c>
      <c r="I27" s="5">
        <v>207</v>
      </c>
      <c r="J27" s="5">
        <v>0</v>
      </c>
      <c r="K27" s="5">
        <v>0</v>
      </c>
      <c r="L27" s="5">
        <v>2</v>
      </c>
      <c r="M27" s="5">
        <v>0</v>
      </c>
      <c r="N27" s="5">
        <v>58666</v>
      </c>
    </row>
    <row r="28" spans="1:14">
      <c r="A28" s="5">
        <v>1397</v>
      </c>
      <c r="B28" s="5" t="s">
        <v>576</v>
      </c>
      <c r="C28" s="5">
        <v>28597</v>
      </c>
      <c r="D28" s="5">
        <v>7262</v>
      </c>
      <c r="E28" s="5">
        <v>420</v>
      </c>
      <c r="F28" s="5">
        <v>4310</v>
      </c>
      <c r="G28" s="5">
        <v>0</v>
      </c>
      <c r="H28" s="5">
        <v>0</v>
      </c>
      <c r="I28" s="5">
        <v>395</v>
      </c>
      <c r="J28" s="5">
        <v>0</v>
      </c>
      <c r="K28" s="5">
        <v>5863</v>
      </c>
      <c r="L28" s="5">
        <v>0</v>
      </c>
      <c r="M28" s="5">
        <v>0</v>
      </c>
      <c r="N28" s="5">
        <v>10347</v>
      </c>
    </row>
    <row r="29" spans="1:14">
      <c r="A29" s="5">
        <v>1397</v>
      </c>
      <c r="B29" s="5" t="s">
        <v>577</v>
      </c>
      <c r="C29" s="5">
        <v>15803</v>
      </c>
      <c r="D29" s="5">
        <v>1752</v>
      </c>
      <c r="E29" s="5">
        <v>14051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</row>
    <row r="30" spans="1:14">
      <c r="A30" s="5">
        <v>1397</v>
      </c>
      <c r="B30" s="5" t="s">
        <v>578</v>
      </c>
      <c r="C30" s="5">
        <v>5235</v>
      </c>
      <c r="D30" s="5">
        <v>0</v>
      </c>
      <c r="E30" s="5">
        <v>330</v>
      </c>
      <c r="F30" s="5">
        <v>0</v>
      </c>
      <c r="G30" s="5">
        <v>0</v>
      </c>
      <c r="H30" s="5">
        <v>503</v>
      </c>
      <c r="I30" s="5">
        <v>657</v>
      </c>
      <c r="J30" s="5">
        <v>0</v>
      </c>
      <c r="K30" s="5">
        <v>0</v>
      </c>
      <c r="L30" s="5">
        <v>0</v>
      </c>
      <c r="M30" s="5">
        <v>0</v>
      </c>
      <c r="N30" s="5">
        <v>3746</v>
      </c>
    </row>
    <row r="31" spans="1:14">
      <c r="A31" s="5">
        <v>1397</v>
      </c>
      <c r="B31" s="5" t="s">
        <v>579</v>
      </c>
      <c r="C31" s="5">
        <v>60667</v>
      </c>
      <c r="D31" s="5">
        <v>51898</v>
      </c>
      <c r="E31" s="5">
        <v>5478</v>
      </c>
      <c r="F31" s="5">
        <v>0</v>
      </c>
      <c r="G31" s="5">
        <v>0</v>
      </c>
      <c r="H31" s="5">
        <v>1503</v>
      </c>
      <c r="I31" s="5">
        <v>1464</v>
      </c>
      <c r="J31" s="5">
        <v>0</v>
      </c>
      <c r="K31" s="5">
        <v>0</v>
      </c>
      <c r="L31" s="5">
        <v>0</v>
      </c>
      <c r="M31" s="5">
        <v>0</v>
      </c>
      <c r="N31" s="5">
        <v>324</v>
      </c>
    </row>
    <row r="32" spans="1:14">
      <c r="A32" s="5">
        <v>1397</v>
      </c>
      <c r="B32" s="5" t="s">
        <v>580</v>
      </c>
      <c r="C32" s="5">
        <v>1206</v>
      </c>
      <c r="D32" s="5">
        <v>0</v>
      </c>
      <c r="E32" s="5">
        <v>6</v>
      </c>
      <c r="F32" s="5">
        <v>1200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>
      <c r="A33" s="5">
        <v>1397</v>
      </c>
      <c r="B33" s="5" t="s">
        <v>581</v>
      </c>
      <c r="C33" s="5">
        <v>8814</v>
      </c>
      <c r="D33" s="5">
        <v>0</v>
      </c>
      <c r="E33" s="5">
        <v>180</v>
      </c>
      <c r="F33" s="5">
        <v>0</v>
      </c>
      <c r="G33" s="5">
        <v>0</v>
      </c>
      <c r="H33" s="5">
        <v>400</v>
      </c>
      <c r="I33" s="5">
        <v>1568</v>
      </c>
      <c r="J33" s="5">
        <v>0</v>
      </c>
      <c r="K33" s="5">
        <v>0</v>
      </c>
      <c r="L33" s="5">
        <v>0</v>
      </c>
      <c r="M33" s="5">
        <v>0</v>
      </c>
      <c r="N33" s="5">
        <v>6667</v>
      </c>
    </row>
    <row r="34" spans="1:14">
      <c r="A34" s="5">
        <v>1397</v>
      </c>
      <c r="B34" s="5" t="s">
        <v>582</v>
      </c>
      <c r="C34" s="5">
        <v>13123</v>
      </c>
      <c r="D34" s="5">
        <v>0</v>
      </c>
      <c r="E34" s="5">
        <v>2737</v>
      </c>
      <c r="F34" s="5">
        <v>0</v>
      </c>
      <c r="G34" s="5">
        <v>0</v>
      </c>
      <c r="H34" s="5">
        <v>0</v>
      </c>
      <c r="I34" s="5">
        <v>5250</v>
      </c>
      <c r="J34" s="5">
        <v>0</v>
      </c>
      <c r="K34" s="5">
        <v>0</v>
      </c>
      <c r="L34" s="5">
        <v>0</v>
      </c>
      <c r="M34" s="5">
        <v>0</v>
      </c>
      <c r="N34" s="5">
        <v>5136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11" width="14.42578125" style="3" customWidth="1"/>
    <col min="12" max="12" width="16.28515625" style="3" customWidth="1"/>
    <col min="13" max="14" width="13" style="3" customWidth="1"/>
    <col min="15" max="15" width="12.7109375" style="3" customWidth="1"/>
    <col min="16" max="16" width="14" style="3" customWidth="1"/>
    <col min="17" max="17" width="12.5703125" style="3" customWidth="1"/>
    <col min="18" max="18" width="13.28515625" style="3" customWidth="1"/>
    <col min="19" max="19" width="22.7109375" style="3" customWidth="1"/>
    <col min="20" max="20" width="13.28515625" style="3" customWidth="1"/>
    <col min="21" max="21" width="14.7109375" style="3" customWidth="1"/>
    <col min="22" max="24" width="13.28515625" style="3" customWidth="1"/>
    <col min="25" max="25" width="16.85546875" style="3" customWidth="1"/>
    <col min="26" max="26" width="18.7109375" style="3" customWidth="1"/>
    <col min="27" max="27" width="16.140625" style="3" customWidth="1"/>
    <col min="28" max="29" width="14" style="3" bestFit="1" customWidth="1"/>
    <col min="30" max="30" width="12" style="3" customWidth="1"/>
    <col min="31" max="31" width="13.5703125" style="3" customWidth="1"/>
    <col min="32" max="32" width="15.7109375" style="3" customWidth="1"/>
  </cols>
  <sheetData>
    <row r="1" spans="1:32" ht="15.75" thickBot="1">
      <c r="A1" s="31" t="s">
        <v>165</v>
      </c>
      <c r="B1" s="31"/>
      <c r="C1" s="30" t="str">
        <f>CONCATENATE("1-",'فهرست جداول'!B2,"-",MID('فهرست جداول'!B1, 30,25), "                  (میلیون ریال)")</f>
        <v>1-خلاصه آمار کارگاه‏ها بر حسب فعالیت-49-10 نفر کارکن سال 1397                   (میلیون ریال)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2" ht="21" customHeight="1" thickBot="1">
      <c r="A2" s="25" t="s">
        <v>128</v>
      </c>
      <c r="B2" s="22" t="s">
        <v>157</v>
      </c>
      <c r="C2" s="25" t="s">
        <v>0</v>
      </c>
      <c r="D2" s="27" t="s">
        <v>1</v>
      </c>
      <c r="E2" s="21" t="s">
        <v>11</v>
      </c>
      <c r="F2" s="32" t="s">
        <v>129</v>
      </c>
      <c r="G2" s="33"/>
      <c r="H2" s="34"/>
      <c r="I2" s="32" t="s">
        <v>134</v>
      </c>
      <c r="J2" s="34"/>
      <c r="K2" s="21" t="s">
        <v>86</v>
      </c>
      <c r="L2" s="21"/>
      <c r="M2" s="21"/>
      <c r="N2" s="21"/>
      <c r="O2" s="21"/>
      <c r="P2" s="21"/>
      <c r="Q2" s="21"/>
      <c r="R2" s="21" t="s">
        <v>89</v>
      </c>
      <c r="S2" s="21" t="s">
        <v>160</v>
      </c>
      <c r="T2" s="21"/>
      <c r="U2" s="35" t="s">
        <v>164</v>
      </c>
      <c r="V2" s="35" t="s">
        <v>161</v>
      </c>
      <c r="W2" s="21" t="s">
        <v>163</v>
      </c>
      <c r="X2" s="21"/>
      <c r="Y2" s="21" t="s">
        <v>124</v>
      </c>
      <c r="Z2" s="21" t="s">
        <v>125</v>
      </c>
      <c r="AA2" s="21" t="s">
        <v>87</v>
      </c>
      <c r="AB2" s="21" t="s">
        <v>88</v>
      </c>
      <c r="AC2" s="21"/>
      <c r="AD2" s="21" t="s">
        <v>90</v>
      </c>
      <c r="AE2" s="21" t="s">
        <v>91</v>
      </c>
      <c r="AF2" s="21"/>
    </row>
    <row r="3" spans="1:32" ht="21" customHeight="1" thickBot="1">
      <c r="A3" s="26"/>
      <c r="B3" s="23"/>
      <c r="C3" s="26"/>
      <c r="D3" s="27"/>
      <c r="E3" s="21"/>
      <c r="F3" s="32" t="s">
        <v>131</v>
      </c>
      <c r="G3" s="34"/>
      <c r="H3" s="35" t="s">
        <v>130</v>
      </c>
      <c r="I3" s="35" t="s">
        <v>131</v>
      </c>
      <c r="J3" s="35" t="s">
        <v>130</v>
      </c>
      <c r="K3" s="21" t="s">
        <v>92</v>
      </c>
      <c r="L3" s="21"/>
      <c r="M3" s="21"/>
      <c r="N3" s="21" t="s">
        <v>93</v>
      </c>
      <c r="O3" s="21"/>
      <c r="P3" s="21" t="s">
        <v>94</v>
      </c>
      <c r="Q3" s="21"/>
      <c r="R3" s="21"/>
      <c r="S3" s="21"/>
      <c r="T3" s="21"/>
      <c r="U3" s="23"/>
      <c r="V3" s="23"/>
      <c r="W3" s="35" t="s">
        <v>98</v>
      </c>
      <c r="X3" s="35" t="s">
        <v>99</v>
      </c>
      <c r="Y3" s="21"/>
      <c r="Z3" s="21"/>
      <c r="AA3" s="29"/>
      <c r="AB3" s="21"/>
      <c r="AC3" s="21"/>
      <c r="AD3" s="29"/>
      <c r="AE3" s="21" t="s">
        <v>95</v>
      </c>
      <c r="AF3" s="21" t="s">
        <v>96</v>
      </c>
    </row>
    <row r="4" spans="1:32" ht="24" customHeight="1" thickBot="1">
      <c r="A4" s="26"/>
      <c r="B4" s="24"/>
      <c r="C4" s="26"/>
      <c r="D4" s="28"/>
      <c r="E4" s="21"/>
      <c r="F4" s="13" t="s">
        <v>132</v>
      </c>
      <c r="G4" s="13" t="s">
        <v>133</v>
      </c>
      <c r="H4" s="24"/>
      <c r="I4" s="24"/>
      <c r="J4" s="24"/>
      <c r="K4" s="13" t="s">
        <v>2</v>
      </c>
      <c r="L4" s="13" t="s">
        <v>97</v>
      </c>
      <c r="M4" s="13" t="s">
        <v>7</v>
      </c>
      <c r="N4" s="13" t="s">
        <v>97</v>
      </c>
      <c r="O4" s="13" t="s">
        <v>7</v>
      </c>
      <c r="P4" s="13" t="s">
        <v>97</v>
      </c>
      <c r="Q4" s="13" t="s">
        <v>7</v>
      </c>
      <c r="R4" s="21"/>
      <c r="S4" s="13" t="s">
        <v>162</v>
      </c>
      <c r="T4" s="14" t="s">
        <v>159</v>
      </c>
      <c r="U4" s="24"/>
      <c r="V4" s="24"/>
      <c r="W4" s="24"/>
      <c r="X4" s="24"/>
      <c r="Y4" s="21"/>
      <c r="Z4" s="21"/>
      <c r="AA4" s="29"/>
      <c r="AB4" s="13" t="s">
        <v>20</v>
      </c>
      <c r="AC4" s="13" t="s">
        <v>21</v>
      </c>
      <c r="AD4" s="29"/>
      <c r="AE4" s="21"/>
      <c r="AF4" s="21"/>
    </row>
    <row r="5" spans="1:32">
      <c r="A5" s="5">
        <v>1397</v>
      </c>
      <c r="B5" s="5">
        <v>1</v>
      </c>
      <c r="C5" s="5" t="s">
        <v>168</v>
      </c>
      <c r="D5" s="5" t="s">
        <v>169</v>
      </c>
      <c r="E5" s="5">
        <v>23060</v>
      </c>
      <c r="F5" s="5">
        <v>1152</v>
      </c>
      <c r="G5" s="5">
        <v>21785</v>
      </c>
      <c r="H5" s="5">
        <v>123</v>
      </c>
      <c r="I5" s="5">
        <v>22902</v>
      </c>
      <c r="J5" s="5">
        <v>158</v>
      </c>
      <c r="K5" s="5">
        <v>465197</v>
      </c>
      <c r="L5" s="5">
        <v>406770</v>
      </c>
      <c r="M5" s="5">
        <v>58427</v>
      </c>
      <c r="N5" s="5">
        <v>391573</v>
      </c>
      <c r="O5" s="5">
        <v>57552</v>
      </c>
      <c r="P5" s="5">
        <v>15197</v>
      </c>
      <c r="Q5" s="5">
        <v>875</v>
      </c>
      <c r="R5" s="5">
        <v>106204804</v>
      </c>
      <c r="S5" s="5">
        <v>893056711</v>
      </c>
      <c r="T5" s="5">
        <v>102984362</v>
      </c>
      <c r="U5" s="5">
        <v>1327779678</v>
      </c>
      <c r="V5" s="5">
        <v>1306488760</v>
      </c>
      <c r="W5" s="5">
        <v>106275964</v>
      </c>
      <c r="X5" s="5">
        <v>1635943</v>
      </c>
      <c r="Y5" s="5">
        <v>926771692</v>
      </c>
      <c r="Z5" s="5">
        <v>1365857035</v>
      </c>
      <c r="AA5" s="5">
        <v>439085343</v>
      </c>
      <c r="AB5" s="5">
        <v>1030427</v>
      </c>
      <c r="AC5" s="5">
        <v>21110630</v>
      </c>
      <c r="AD5" s="5">
        <v>5905615</v>
      </c>
      <c r="AE5" s="5">
        <v>66487813</v>
      </c>
      <c r="AF5" s="5">
        <v>41499704</v>
      </c>
    </row>
    <row r="6" spans="1:32">
      <c r="A6" s="5">
        <v>1397</v>
      </c>
      <c r="B6" s="5">
        <v>2</v>
      </c>
      <c r="C6" s="5" t="s">
        <v>170</v>
      </c>
      <c r="D6" s="5" t="s">
        <v>171</v>
      </c>
      <c r="E6" s="5">
        <v>4053</v>
      </c>
      <c r="F6" s="5">
        <v>300</v>
      </c>
      <c r="G6" s="5">
        <v>3742</v>
      </c>
      <c r="H6" s="5">
        <v>11</v>
      </c>
      <c r="I6" s="5">
        <v>4025</v>
      </c>
      <c r="J6" s="5">
        <v>28</v>
      </c>
      <c r="K6" s="5">
        <v>84800</v>
      </c>
      <c r="L6" s="5">
        <v>67883</v>
      </c>
      <c r="M6" s="5">
        <v>16917</v>
      </c>
      <c r="N6" s="5">
        <v>65263</v>
      </c>
      <c r="O6" s="5">
        <v>16789</v>
      </c>
      <c r="P6" s="5">
        <v>2621</v>
      </c>
      <c r="Q6" s="5">
        <v>129</v>
      </c>
      <c r="R6" s="5">
        <v>17979668</v>
      </c>
      <c r="S6" s="5">
        <v>222618828</v>
      </c>
      <c r="T6" s="5">
        <v>11720605</v>
      </c>
      <c r="U6" s="5">
        <v>314193816</v>
      </c>
      <c r="V6" s="5">
        <v>312522107</v>
      </c>
      <c r="W6" s="5">
        <v>22045980</v>
      </c>
      <c r="X6" s="5">
        <v>349645</v>
      </c>
      <c r="Y6" s="5">
        <v>227636304</v>
      </c>
      <c r="Z6" s="5">
        <v>325095025</v>
      </c>
      <c r="AA6" s="5">
        <v>97458721</v>
      </c>
      <c r="AB6" s="5">
        <v>262928</v>
      </c>
      <c r="AC6" s="5">
        <v>4061107</v>
      </c>
      <c r="AD6" s="5">
        <v>509923</v>
      </c>
      <c r="AE6" s="5">
        <v>5696033</v>
      </c>
      <c r="AF6" s="5">
        <v>8466699</v>
      </c>
    </row>
    <row r="7" spans="1:32">
      <c r="A7" s="5">
        <v>1397</v>
      </c>
      <c r="B7" s="5">
        <v>3</v>
      </c>
      <c r="C7" s="5" t="s">
        <v>172</v>
      </c>
      <c r="D7" s="5" t="s">
        <v>173</v>
      </c>
      <c r="E7" s="5">
        <v>267</v>
      </c>
      <c r="F7" s="5">
        <v>31</v>
      </c>
      <c r="G7" s="5">
        <v>231</v>
      </c>
      <c r="H7" s="5">
        <v>6</v>
      </c>
      <c r="I7" s="5">
        <v>259</v>
      </c>
      <c r="J7" s="5">
        <v>8</v>
      </c>
      <c r="K7" s="5">
        <v>7228</v>
      </c>
      <c r="L7" s="5">
        <v>6200</v>
      </c>
      <c r="M7" s="5">
        <v>1029</v>
      </c>
      <c r="N7" s="5">
        <v>6079</v>
      </c>
      <c r="O7" s="5">
        <v>1028</v>
      </c>
      <c r="P7" s="5">
        <v>121</v>
      </c>
      <c r="Q7" s="5">
        <v>1</v>
      </c>
      <c r="R7" s="5">
        <v>1547411</v>
      </c>
      <c r="S7" s="5">
        <v>17721533</v>
      </c>
      <c r="T7" s="5">
        <v>156694</v>
      </c>
      <c r="U7" s="5">
        <v>23533027</v>
      </c>
      <c r="V7" s="5">
        <v>23532609</v>
      </c>
      <c r="W7" s="5">
        <v>180578</v>
      </c>
      <c r="X7" s="5">
        <v>2939</v>
      </c>
      <c r="Y7" s="5">
        <v>18148938</v>
      </c>
      <c r="Z7" s="5">
        <v>24365776</v>
      </c>
      <c r="AA7" s="5">
        <v>6216838</v>
      </c>
      <c r="AB7" s="5">
        <v>29220</v>
      </c>
      <c r="AC7" s="5">
        <v>332843</v>
      </c>
      <c r="AD7" s="5">
        <v>79188</v>
      </c>
      <c r="AE7" s="5">
        <v>76976</v>
      </c>
      <c r="AF7" s="5">
        <v>334259</v>
      </c>
    </row>
    <row r="8" spans="1:32">
      <c r="A8" s="5">
        <v>1397</v>
      </c>
      <c r="B8" s="5">
        <v>4</v>
      </c>
      <c r="C8" s="5" t="s">
        <v>174</v>
      </c>
      <c r="D8" s="5" t="s">
        <v>173</v>
      </c>
      <c r="E8" s="5">
        <v>267</v>
      </c>
      <c r="F8" s="5">
        <v>31</v>
      </c>
      <c r="G8" s="5">
        <v>231</v>
      </c>
      <c r="H8" s="5">
        <v>6</v>
      </c>
      <c r="I8" s="5">
        <v>259</v>
      </c>
      <c r="J8" s="5">
        <v>8</v>
      </c>
      <c r="K8" s="5">
        <v>7228</v>
      </c>
      <c r="L8" s="5">
        <v>6200</v>
      </c>
      <c r="M8" s="5">
        <v>1029</v>
      </c>
      <c r="N8" s="5">
        <v>6079</v>
      </c>
      <c r="O8" s="5">
        <v>1028</v>
      </c>
      <c r="P8" s="5">
        <v>121</v>
      </c>
      <c r="Q8" s="5">
        <v>1</v>
      </c>
      <c r="R8" s="5">
        <v>1547411</v>
      </c>
      <c r="S8" s="5">
        <v>17721533</v>
      </c>
      <c r="T8" s="5">
        <v>156694</v>
      </c>
      <c r="U8" s="5">
        <v>23533027</v>
      </c>
      <c r="V8" s="5">
        <v>23532609</v>
      </c>
      <c r="W8" s="5">
        <v>180578</v>
      </c>
      <c r="X8" s="5">
        <v>2939</v>
      </c>
      <c r="Y8" s="5">
        <v>18148938</v>
      </c>
      <c r="Z8" s="5">
        <v>24365776</v>
      </c>
      <c r="AA8" s="5">
        <v>6216838</v>
      </c>
      <c r="AB8" s="5">
        <v>29220</v>
      </c>
      <c r="AC8" s="5">
        <v>332843</v>
      </c>
      <c r="AD8" s="5">
        <v>79188</v>
      </c>
      <c r="AE8" s="5">
        <v>76976</v>
      </c>
      <c r="AF8" s="5">
        <v>334259</v>
      </c>
    </row>
    <row r="9" spans="1:32">
      <c r="A9" s="5">
        <v>1397</v>
      </c>
      <c r="B9" s="5">
        <v>3</v>
      </c>
      <c r="C9" s="5" t="s">
        <v>175</v>
      </c>
      <c r="D9" s="5" t="s">
        <v>176</v>
      </c>
      <c r="E9" s="5">
        <v>117</v>
      </c>
      <c r="F9" s="5">
        <v>14</v>
      </c>
      <c r="G9" s="5">
        <v>102</v>
      </c>
      <c r="H9" s="5">
        <v>1</v>
      </c>
      <c r="I9" s="5">
        <v>116</v>
      </c>
      <c r="J9" s="5">
        <v>1</v>
      </c>
      <c r="K9" s="5">
        <v>2918</v>
      </c>
      <c r="L9" s="5">
        <v>2223</v>
      </c>
      <c r="M9" s="5">
        <v>695</v>
      </c>
      <c r="N9" s="5">
        <v>2171</v>
      </c>
      <c r="O9" s="5">
        <v>695</v>
      </c>
      <c r="P9" s="5">
        <v>51</v>
      </c>
      <c r="Q9" s="5">
        <v>0</v>
      </c>
      <c r="R9" s="5">
        <v>553432</v>
      </c>
      <c r="S9" s="5">
        <v>8622491</v>
      </c>
      <c r="T9" s="5">
        <v>113669</v>
      </c>
      <c r="U9" s="5">
        <v>12578758</v>
      </c>
      <c r="V9" s="5">
        <v>11892812</v>
      </c>
      <c r="W9" s="5">
        <v>1067904</v>
      </c>
      <c r="X9" s="5">
        <v>14406</v>
      </c>
      <c r="Y9" s="5">
        <v>8899887</v>
      </c>
      <c r="Z9" s="5">
        <v>13487132</v>
      </c>
      <c r="AA9" s="5">
        <v>4587244</v>
      </c>
      <c r="AB9" s="5">
        <v>771</v>
      </c>
      <c r="AC9" s="5">
        <v>112851</v>
      </c>
      <c r="AD9" s="5">
        <v>13271</v>
      </c>
      <c r="AE9" s="5">
        <v>786262</v>
      </c>
      <c r="AF9" s="5">
        <v>310492</v>
      </c>
    </row>
    <row r="10" spans="1:32">
      <c r="A10" s="5">
        <v>1397</v>
      </c>
      <c r="B10" s="5">
        <v>4</v>
      </c>
      <c r="C10" s="5" t="s">
        <v>177</v>
      </c>
      <c r="D10" s="5" t="s">
        <v>176</v>
      </c>
      <c r="E10" s="5">
        <v>117</v>
      </c>
      <c r="F10" s="5">
        <v>14</v>
      </c>
      <c r="G10" s="5">
        <v>102</v>
      </c>
      <c r="H10" s="5">
        <v>1</v>
      </c>
      <c r="I10" s="5">
        <v>116</v>
      </c>
      <c r="J10" s="5">
        <v>1</v>
      </c>
      <c r="K10" s="5">
        <v>2918</v>
      </c>
      <c r="L10" s="5">
        <v>2223</v>
      </c>
      <c r="M10" s="5">
        <v>695</v>
      </c>
      <c r="N10" s="5">
        <v>2171</v>
      </c>
      <c r="O10" s="5">
        <v>695</v>
      </c>
      <c r="P10" s="5">
        <v>51</v>
      </c>
      <c r="Q10" s="5">
        <v>0</v>
      </c>
      <c r="R10" s="5">
        <v>553432</v>
      </c>
      <c r="S10" s="5">
        <v>8622491</v>
      </c>
      <c r="T10" s="5">
        <v>113669</v>
      </c>
      <c r="U10" s="5">
        <v>12578758</v>
      </c>
      <c r="V10" s="5">
        <v>11892812</v>
      </c>
      <c r="W10" s="5">
        <v>1067904</v>
      </c>
      <c r="X10" s="5">
        <v>14406</v>
      </c>
      <c r="Y10" s="5">
        <v>8899887</v>
      </c>
      <c r="Z10" s="5">
        <v>13487132</v>
      </c>
      <c r="AA10" s="5">
        <v>4587244</v>
      </c>
      <c r="AB10" s="5">
        <v>771</v>
      </c>
      <c r="AC10" s="5">
        <v>112851</v>
      </c>
      <c r="AD10" s="5">
        <v>13271</v>
      </c>
      <c r="AE10" s="5">
        <v>786262</v>
      </c>
      <c r="AF10" s="5">
        <v>310492</v>
      </c>
    </row>
    <row r="11" spans="1:32">
      <c r="A11" s="5">
        <v>1397</v>
      </c>
      <c r="B11" s="5">
        <v>3</v>
      </c>
      <c r="C11" s="5" t="s">
        <v>178</v>
      </c>
      <c r="D11" s="5" t="s">
        <v>179</v>
      </c>
      <c r="E11" s="5">
        <v>580</v>
      </c>
      <c r="F11" s="5">
        <v>49</v>
      </c>
      <c r="G11" s="5">
        <v>531</v>
      </c>
      <c r="H11" s="5">
        <v>0</v>
      </c>
      <c r="I11" s="5">
        <v>580</v>
      </c>
      <c r="J11" s="5">
        <v>0</v>
      </c>
      <c r="K11" s="5">
        <v>12403</v>
      </c>
      <c r="L11" s="5">
        <v>8354</v>
      </c>
      <c r="M11" s="5">
        <v>4049</v>
      </c>
      <c r="N11" s="5">
        <v>7986</v>
      </c>
      <c r="O11" s="5">
        <v>4028</v>
      </c>
      <c r="P11" s="5">
        <v>368</v>
      </c>
      <c r="Q11" s="5">
        <v>21</v>
      </c>
      <c r="R11" s="5">
        <v>2393871</v>
      </c>
      <c r="S11" s="5">
        <v>26528754</v>
      </c>
      <c r="T11" s="5">
        <v>2523678</v>
      </c>
      <c r="U11" s="5">
        <v>44124564</v>
      </c>
      <c r="V11" s="5">
        <v>44037636</v>
      </c>
      <c r="W11" s="5">
        <v>17880072</v>
      </c>
      <c r="X11" s="5">
        <v>285673</v>
      </c>
      <c r="Y11" s="5">
        <v>27029340</v>
      </c>
      <c r="Z11" s="5">
        <v>45200293</v>
      </c>
      <c r="AA11" s="5">
        <v>18170953</v>
      </c>
      <c r="AB11" s="5">
        <v>4864</v>
      </c>
      <c r="AC11" s="5">
        <v>954858</v>
      </c>
      <c r="AD11" s="5">
        <v>157134</v>
      </c>
      <c r="AE11" s="5">
        <v>1239971</v>
      </c>
      <c r="AF11" s="5">
        <v>995814</v>
      </c>
    </row>
    <row r="12" spans="1:32">
      <c r="A12" s="5">
        <v>1397</v>
      </c>
      <c r="B12" s="5">
        <v>4</v>
      </c>
      <c r="C12" s="5" t="s">
        <v>180</v>
      </c>
      <c r="D12" s="5" t="s">
        <v>179</v>
      </c>
      <c r="E12" s="5">
        <v>580</v>
      </c>
      <c r="F12" s="5">
        <v>49</v>
      </c>
      <c r="G12" s="5">
        <v>531</v>
      </c>
      <c r="H12" s="5">
        <v>0</v>
      </c>
      <c r="I12" s="5">
        <v>580</v>
      </c>
      <c r="J12" s="5">
        <v>0</v>
      </c>
      <c r="K12" s="5">
        <v>12403</v>
      </c>
      <c r="L12" s="5">
        <v>8354</v>
      </c>
      <c r="M12" s="5">
        <v>4049</v>
      </c>
      <c r="N12" s="5">
        <v>7986</v>
      </c>
      <c r="O12" s="5">
        <v>4028</v>
      </c>
      <c r="P12" s="5">
        <v>368</v>
      </c>
      <c r="Q12" s="5">
        <v>21</v>
      </c>
      <c r="R12" s="5">
        <v>2393871</v>
      </c>
      <c r="S12" s="5">
        <v>26528754</v>
      </c>
      <c r="T12" s="5">
        <v>2523678</v>
      </c>
      <c r="U12" s="5">
        <v>44124564</v>
      </c>
      <c r="V12" s="5">
        <v>44037636</v>
      </c>
      <c r="W12" s="5">
        <v>17880072</v>
      </c>
      <c r="X12" s="5">
        <v>285673</v>
      </c>
      <c r="Y12" s="5">
        <v>27029340</v>
      </c>
      <c r="Z12" s="5">
        <v>45200293</v>
      </c>
      <c r="AA12" s="5">
        <v>18170953</v>
      </c>
      <c r="AB12" s="5">
        <v>4864</v>
      </c>
      <c r="AC12" s="5">
        <v>954858</v>
      </c>
      <c r="AD12" s="5">
        <v>157134</v>
      </c>
      <c r="AE12" s="5">
        <v>1239971</v>
      </c>
      <c r="AF12" s="5">
        <v>995814</v>
      </c>
    </row>
    <row r="13" spans="1:32">
      <c r="A13" s="5">
        <v>1397</v>
      </c>
      <c r="B13" s="5">
        <v>3</v>
      </c>
      <c r="C13" s="5" t="s">
        <v>181</v>
      </c>
      <c r="D13" s="5" t="s">
        <v>182</v>
      </c>
      <c r="E13" s="5">
        <v>71</v>
      </c>
      <c r="F13" s="5">
        <v>0</v>
      </c>
      <c r="G13" s="5">
        <v>71</v>
      </c>
      <c r="H13" s="5">
        <v>0</v>
      </c>
      <c r="I13" s="5">
        <v>71</v>
      </c>
      <c r="J13" s="5">
        <v>0</v>
      </c>
      <c r="K13" s="5">
        <v>1673</v>
      </c>
      <c r="L13" s="5">
        <v>1285</v>
      </c>
      <c r="M13" s="5">
        <v>388</v>
      </c>
      <c r="N13" s="5">
        <v>1245</v>
      </c>
      <c r="O13" s="5">
        <v>384</v>
      </c>
      <c r="P13" s="5">
        <v>41</v>
      </c>
      <c r="Q13" s="5">
        <v>4</v>
      </c>
      <c r="R13" s="5">
        <v>417227</v>
      </c>
      <c r="S13" s="5">
        <v>6090519</v>
      </c>
      <c r="T13" s="5">
        <v>191633</v>
      </c>
      <c r="U13" s="5">
        <v>9276084</v>
      </c>
      <c r="V13" s="5">
        <v>9192478</v>
      </c>
      <c r="W13" s="5">
        <v>120101</v>
      </c>
      <c r="X13" s="5">
        <v>1693</v>
      </c>
      <c r="Y13" s="5">
        <v>6226696</v>
      </c>
      <c r="Z13" s="5">
        <v>9506049</v>
      </c>
      <c r="AA13" s="5">
        <v>3279353</v>
      </c>
      <c r="AB13" s="5">
        <v>0</v>
      </c>
      <c r="AC13" s="5">
        <v>85435</v>
      </c>
      <c r="AD13" s="5">
        <v>2795</v>
      </c>
      <c r="AE13" s="5">
        <v>121795</v>
      </c>
      <c r="AF13" s="5">
        <v>250684</v>
      </c>
    </row>
    <row r="14" spans="1:32">
      <c r="A14" s="5">
        <v>1397</v>
      </c>
      <c r="B14" s="5">
        <v>4</v>
      </c>
      <c r="C14" s="5" t="s">
        <v>183</v>
      </c>
      <c r="D14" s="5" t="s">
        <v>182</v>
      </c>
      <c r="E14" s="5">
        <v>71</v>
      </c>
      <c r="F14" s="5">
        <v>0</v>
      </c>
      <c r="G14" s="5">
        <v>71</v>
      </c>
      <c r="H14" s="5">
        <v>0</v>
      </c>
      <c r="I14" s="5">
        <v>71</v>
      </c>
      <c r="J14" s="5">
        <v>0</v>
      </c>
      <c r="K14" s="5">
        <v>1673</v>
      </c>
      <c r="L14" s="5">
        <v>1285</v>
      </c>
      <c r="M14" s="5">
        <v>388</v>
      </c>
      <c r="N14" s="5">
        <v>1245</v>
      </c>
      <c r="O14" s="5">
        <v>384</v>
      </c>
      <c r="P14" s="5">
        <v>41</v>
      </c>
      <c r="Q14" s="5">
        <v>4</v>
      </c>
      <c r="R14" s="5">
        <v>417227</v>
      </c>
      <c r="S14" s="5">
        <v>6090519</v>
      </c>
      <c r="T14" s="5">
        <v>191633</v>
      </c>
      <c r="U14" s="5">
        <v>9276084</v>
      </c>
      <c r="V14" s="5">
        <v>9192478</v>
      </c>
      <c r="W14" s="5">
        <v>120101</v>
      </c>
      <c r="X14" s="5">
        <v>1693</v>
      </c>
      <c r="Y14" s="5">
        <v>6226696</v>
      </c>
      <c r="Z14" s="5">
        <v>9506049</v>
      </c>
      <c r="AA14" s="5">
        <v>3279353</v>
      </c>
      <c r="AB14" s="5">
        <v>0</v>
      </c>
      <c r="AC14" s="5">
        <v>85435</v>
      </c>
      <c r="AD14" s="5">
        <v>2795</v>
      </c>
      <c r="AE14" s="5">
        <v>121795</v>
      </c>
      <c r="AF14" s="5">
        <v>250684</v>
      </c>
    </row>
    <row r="15" spans="1:32">
      <c r="A15" s="5">
        <v>1397</v>
      </c>
      <c r="B15" s="5">
        <v>3</v>
      </c>
      <c r="C15" s="5" t="s">
        <v>184</v>
      </c>
      <c r="D15" s="5" t="s">
        <v>185</v>
      </c>
      <c r="E15" s="5">
        <v>363</v>
      </c>
      <c r="F15" s="5">
        <v>17</v>
      </c>
      <c r="G15" s="5">
        <v>346</v>
      </c>
      <c r="H15" s="5">
        <v>0</v>
      </c>
      <c r="I15" s="5">
        <v>363</v>
      </c>
      <c r="J15" s="5">
        <v>0</v>
      </c>
      <c r="K15" s="5">
        <v>8285</v>
      </c>
      <c r="L15" s="5">
        <v>6434</v>
      </c>
      <c r="M15" s="5">
        <v>1852</v>
      </c>
      <c r="N15" s="5">
        <v>6290</v>
      </c>
      <c r="O15" s="5">
        <v>1832</v>
      </c>
      <c r="P15" s="5">
        <v>144</v>
      </c>
      <c r="Q15" s="5">
        <v>20</v>
      </c>
      <c r="R15" s="5">
        <v>1545702</v>
      </c>
      <c r="S15" s="5">
        <v>14135990</v>
      </c>
      <c r="T15" s="5">
        <v>96181</v>
      </c>
      <c r="U15" s="5">
        <v>22193109</v>
      </c>
      <c r="V15" s="5">
        <v>21972546</v>
      </c>
      <c r="W15" s="5">
        <v>215580</v>
      </c>
      <c r="X15" s="5">
        <v>3957</v>
      </c>
      <c r="Y15" s="5">
        <v>14575560</v>
      </c>
      <c r="Z15" s="5">
        <v>24749074</v>
      </c>
      <c r="AA15" s="5">
        <v>10173514</v>
      </c>
      <c r="AB15" s="5">
        <v>1086</v>
      </c>
      <c r="AC15" s="5">
        <v>226659</v>
      </c>
      <c r="AD15" s="5">
        <v>22511</v>
      </c>
      <c r="AE15" s="5">
        <v>29288</v>
      </c>
      <c r="AF15" s="5">
        <v>924628</v>
      </c>
    </row>
    <row r="16" spans="1:32">
      <c r="A16" s="5">
        <v>1397</v>
      </c>
      <c r="B16" s="5">
        <v>4</v>
      </c>
      <c r="C16" s="5" t="s">
        <v>186</v>
      </c>
      <c r="D16" s="5" t="s">
        <v>185</v>
      </c>
      <c r="E16" s="5">
        <v>363</v>
      </c>
      <c r="F16" s="5">
        <v>17</v>
      </c>
      <c r="G16" s="5">
        <v>346</v>
      </c>
      <c r="H16" s="5">
        <v>0</v>
      </c>
      <c r="I16" s="5">
        <v>363</v>
      </c>
      <c r="J16" s="5">
        <v>0</v>
      </c>
      <c r="K16" s="5">
        <v>8285</v>
      </c>
      <c r="L16" s="5">
        <v>6434</v>
      </c>
      <c r="M16" s="5">
        <v>1852</v>
      </c>
      <c r="N16" s="5">
        <v>6290</v>
      </c>
      <c r="O16" s="5">
        <v>1832</v>
      </c>
      <c r="P16" s="5">
        <v>144</v>
      </c>
      <c r="Q16" s="5">
        <v>20</v>
      </c>
      <c r="R16" s="5">
        <v>1545702</v>
      </c>
      <c r="S16" s="5">
        <v>14135990</v>
      </c>
      <c r="T16" s="5">
        <v>96181</v>
      </c>
      <c r="U16" s="5">
        <v>22193109</v>
      </c>
      <c r="V16" s="5">
        <v>21972546</v>
      </c>
      <c r="W16" s="5">
        <v>215580</v>
      </c>
      <c r="X16" s="5">
        <v>3957</v>
      </c>
      <c r="Y16" s="5">
        <v>14575560</v>
      </c>
      <c r="Z16" s="5">
        <v>24749074</v>
      </c>
      <c r="AA16" s="5">
        <v>10173514</v>
      </c>
      <c r="AB16" s="5">
        <v>1086</v>
      </c>
      <c r="AC16" s="5">
        <v>226659</v>
      </c>
      <c r="AD16" s="5">
        <v>22511</v>
      </c>
      <c r="AE16" s="5">
        <v>29288</v>
      </c>
      <c r="AF16" s="5">
        <v>924628</v>
      </c>
    </row>
    <row r="17" spans="1:32">
      <c r="A17" s="5">
        <v>1397</v>
      </c>
      <c r="B17" s="5">
        <v>3</v>
      </c>
      <c r="C17" s="5" t="s">
        <v>187</v>
      </c>
      <c r="D17" s="5" t="s">
        <v>188</v>
      </c>
      <c r="E17" s="5">
        <v>452</v>
      </c>
      <c r="F17" s="5">
        <v>47</v>
      </c>
      <c r="G17" s="5">
        <v>404</v>
      </c>
      <c r="H17" s="5">
        <v>0</v>
      </c>
      <c r="I17" s="5">
        <v>444</v>
      </c>
      <c r="J17" s="5">
        <v>8</v>
      </c>
      <c r="K17" s="5">
        <v>11121</v>
      </c>
      <c r="L17" s="5">
        <v>9929</v>
      </c>
      <c r="M17" s="5">
        <v>1192</v>
      </c>
      <c r="N17" s="5">
        <v>9626</v>
      </c>
      <c r="O17" s="5">
        <v>1183</v>
      </c>
      <c r="P17" s="5">
        <v>303</v>
      </c>
      <c r="Q17" s="5">
        <v>9</v>
      </c>
      <c r="R17" s="5">
        <v>2941737</v>
      </c>
      <c r="S17" s="5">
        <v>63120622</v>
      </c>
      <c r="T17" s="5">
        <v>886409</v>
      </c>
      <c r="U17" s="5">
        <v>75341874</v>
      </c>
      <c r="V17" s="5">
        <v>75180488</v>
      </c>
      <c r="W17" s="5">
        <v>1082347</v>
      </c>
      <c r="X17" s="5">
        <v>20073</v>
      </c>
      <c r="Y17" s="5">
        <v>64079841</v>
      </c>
      <c r="Z17" s="5">
        <v>77847922</v>
      </c>
      <c r="AA17" s="5">
        <v>13768081</v>
      </c>
      <c r="AB17" s="5">
        <v>134885</v>
      </c>
      <c r="AC17" s="5">
        <v>657125</v>
      </c>
      <c r="AD17" s="5">
        <v>82859</v>
      </c>
      <c r="AE17" s="5">
        <v>943018</v>
      </c>
      <c r="AF17" s="5">
        <v>2594193</v>
      </c>
    </row>
    <row r="18" spans="1:32">
      <c r="A18" s="5">
        <v>1397</v>
      </c>
      <c r="B18" s="5">
        <v>4</v>
      </c>
      <c r="C18" s="5" t="s">
        <v>189</v>
      </c>
      <c r="D18" s="5" t="s">
        <v>190</v>
      </c>
      <c r="E18" s="5">
        <v>412</v>
      </c>
      <c r="F18" s="5">
        <v>46</v>
      </c>
      <c r="G18" s="5">
        <v>366</v>
      </c>
      <c r="H18" s="5">
        <v>0</v>
      </c>
      <c r="I18" s="5">
        <v>404</v>
      </c>
      <c r="J18" s="5">
        <v>8</v>
      </c>
      <c r="K18" s="5">
        <v>10096</v>
      </c>
      <c r="L18" s="5">
        <v>9025</v>
      </c>
      <c r="M18" s="5">
        <v>1071</v>
      </c>
      <c r="N18" s="5">
        <v>8736</v>
      </c>
      <c r="O18" s="5">
        <v>1062</v>
      </c>
      <c r="P18" s="5">
        <v>289</v>
      </c>
      <c r="Q18" s="5">
        <v>9</v>
      </c>
      <c r="R18" s="5">
        <v>2672157</v>
      </c>
      <c r="S18" s="5">
        <v>61358750</v>
      </c>
      <c r="T18" s="5">
        <v>655975</v>
      </c>
      <c r="U18" s="5">
        <v>72215305</v>
      </c>
      <c r="V18" s="5">
        <v>72337863</v>
      </c>
      <c r="W18" s="5">
        <v>1069432</v>
      </c>
      <c r="X18" s="5">
        <v>19836</v>
      </c>
      <c r="Y18" s="5">
        <v>62234067</v>
      </c>
      <c r="Z18" s="5">
        <v>74724074</v>
      </c>
      <c r="AA18" s="5">
        <v>12490007</v>
      </c>
      <c r="AB18" s="5">
        <v>134885</v>
      </c>
      <c r="AC18" s="5">
        <v>631882</v>
      </c>
      <c r="AD18" s="5">
        <v>75024</v>
      </c>
      <c r="AE18" s="5">
        <v>775634</v>
      </c>
      <c r="AF18" s="5">
        <v>2567063</v>
      </c>
    </row>
    <row r="19" spans="1:32">
      <c r="A19" s="5">
        <v>1397</v>
      </c>
      <c r="B19" s="5">
        <v>4</v>
      </c>
      <c r="C19" s="5" t="s">
        <v>191</v>
      </c>
      <c r="D19" s="5" t="s">
        <v>192</v>
      </c>
      <c r="E19" s="5">
        <v>40</v>
      </c>
      <c r="F19" s="5">
        <v>1</v>
      </c>
      <c r="G19" s="5">
        <v>39</v>
      </c>
      <c r="H19" s="5">
        <v>0</v>
      </c>
      <c r="I19" s="5">
        <v>40</v>
      </c>
      <c r="J19" s="5">
        <v>0</v>
      </c>
      <c r="K19" s="5">
        <v>1025</v>
      </c>
      <c r="L19" s="5">
        <v>904</v>
      </c>
      <c r="M19" s="5">
        <v>121</v>
      </c>
      <c r="N19" s="5">
        <v>890</v>
      </c>
      <c r="O19" s="5">
        <v>121</v>
      </c>
      <c r="P19" s="5">
        <v>14</v>
      </c>
      <c r="Q19" s="5">
        <v>0</v>
      </c>
      <c r="R19" s="5">
        <v>269580</v>
      </c>
      <c r="S19" s="5">
        <v>1761872</v>
      </c>
      <c r="T19" s="5">
        <v>230434</v>
      </c>
      <c r="U19" s="5">
        <v>3126569</v>
      </c>
      <c r="V19" s="5">
        <v>2842625</v>
      </c>
      <c r="W19" s="5">
        <v>12915</v>
      </c>
      <c r="X19" s="5">
        <v>238</v>
      </c>
      <c r="Y19" s="5">
        <v>1845774</v>
      </c>
      <c r="Z19" s="5">
        <v>3123848</v>
      </c>
      <c r="AA19" s="5">
        <v>1278074</v>
      </c>
      <c r="AB19" s="5">
        <v>0</v>
      </c>
      <c r="AC19" s="5">
        <v>25243</v>
      </c>
      <c r="AD19" s="5">
        <v>7835</v>
      </c>
      <c r="AE19" s="5">
        <v>167384</v>
      </c>
      <c r="AF19" s="5">
        <v>27130</v>
      </c>
    </row>
    <row r="20" spans="1:32">
      <c r="A20" s="5">
        <v>1397</v>
      </c>
      <c r="B20" s="5">
        <v>3</v>
      </c>
      <c r="C20" s="5" t="s">
        <v>193</v>
      </c>
      <c r="D20" s="5" t="s">
        <v>194</v>
      </c>
      <c r="E20" s="5">
        <v>1903</v>
      </c>
      <c r="F20" s="5">
        <v>58</v>
      </c>
      <c r="G20" s="5">
        <v>1841</v>
      </c>
      <c r="H20" s="5">
        <v>4</v>
      </c>
      <c r="I20" s="5">
        <v>1897</v>
      </c>
      <c r="J20" s="5">
        <v>7</v>
      </c>
      <c r="K20" s="5">
        <v>34790</v>
      </c>
      <c r="L20" s="5">
        <v>27640</v>
      </c>
      <c r="M20" s="5">
        <v>7151</v>
      </c>
      <c r="N20" s="5">
        <v>26157</v>
      </c>
      <c r="O20" s="5">
        <v>7077</v>
      </c>
      <c r="P20" s="5">
        <v>1483</v>
      </c>
      <c r="Q20" s="5">
        <v>73</v>
      </c>
      <c r="R20" s="5">
        <v>7027851</v>
      </c>
      <c r="S20" s="5">
        <v>39075428</v>
      </c>
      <c r="T20" s="5">
        <v>2344524</v>
      </c>
      <c r="U20" s="5">
        <v>62189998</v>
      </c>
      <c r="V20" s="5">
        <v>61945617</v>
      </c>
      <c r="W20" s="5">
        <v>1169591</v>
      </c>
      <c r="X20" s="5">
        <v>17987</v>
      </c>
      <c r="Y20" s="5">
        <v>40691731</v>
      </c>
      <c r="Z20" s="5">
        <v>64195374</v>
      </c>
      <c r="AA20" s="5">
        <v>23503643</v>
      </c>
      <c r="AB20" s="5">
        <v>84027</v>
      </c>
      <c r="AC20" s="5">
        <v>941069</v>
      </c>
      <c r="AD20" s="5">
        <v>125354</v>
      </c>
      <c r="AE20" s="5">
        <v>1353023</v>
      </c>
      <c r="AF20" s="5">
        <v>1976815</v>
      </c>
    </row>
    <row r="21" spans="1:32">
      <c r="A21" s="5">
        <v>1397</v>
      </c>
      <c r="B21" s="5">
        <v>4</v>
      </c>
      <c r="C21" s="5" t="s">
        <v>195</v>
      </c>
      <c r="D21" s="5" t="s">
        <v>194</v>
      </c>
      <c r="E21" s="5">
        <v>897</v>
      </c>
      <c r="F21" s="5">
        <v>11</v>
      </c>
      <c r="G21" s="5">
        <v>886</v>
      </c>
      <c r="H21" s="5">
        <v>0</v>
      </c>
      <c r="I21" s="5">
        <v>897</v>
      </c>
      <c r="J21" s="5">
        <v>0</v>
      </c>
      <c r="K21" s="5">
        <v>15311</v>
      </c>
      <c r="L21" s="5">
        <v>12317</v>
      </c>
      <c r="M21" s="5">
        <v>2994</v>
      </c>
      <c r="N21" s="5">
        <v>11396</v>
      </c>
      <c r="O21" s="5">
        <v>2946</v>
      </c>
      <c r="P21" s="5">
        <v>921</v>
      </c>
      <c r="Q21" s="5">
        <v>47</v>
      </c>
      <c r="R21" s="5">
        <v>3065979</v>
      </c>
      <c r="S21" s="5">
        <v>7789408</v>
      </c>
      <c r="T21" s="5">
        <v>576671</v>
      </c>
      <c r="U21" s="5">
        <v>17041331</v>
      </c>
      <c r="V21" s="5">
        <v>16835033</v>
      </c>
      <c r="W21" s="5">
        <v>252937</v>
      </c>
      <c r="X21" s="5">
        <v>6951</v>
      </c>
      <c r="Y21" s="5">
        <v>8331735</v>
      </c>
      <c r="Z21" s="5">
        <v>17276176</v>
      </c>
      <c r="AA21" s="5">
        <v>8944442</v>
      </c>
      <c r="AB21" s="5">
        <v>1642</v>
      </c>
      <c r="AC21" s="5">
        <v>310206</v>
      </c>
      <c r="AD21" s="5">
        <v>39452</v>
      </c>
      <c r="AE21" s="5">
        <v>414793</v>
      </c>
      <c r="AF21" s="5">
        <v>475378</v>
      </c>
    </row>
    <row r="22" spans="1:32">
      <c r="A22" s="5">
        <v>1397</v>
      </c>
      <c r="B22" s="5">
        <v>4</v>
      </c>
      <c r="C22" s="5" t="s">
        <v>196</v>
      </c>
      <c r="D22" s="5" t="s">
        <v>197</v>
      </c>
      <c r="E22" s="5">
        <v>111</v>
      </c>
      <c r="F22" s="5">
        <v>4</v>
      </c>
      <c r="G22" s="5">
        <v>106</v>
      </c>
      <c r="H22" s="5">
        <v>1</v>
      </c>
      <c r="I22" s="5">
        <v>110</v>
      </c>
      <c r="J22" s="5">
        <v>1</v>
      </c>
      <c r="K22" s="5">
        <v>2596</v>
      </c>
      <c r="L22" s="5">
        <v>2216</v>
      </c>
      <c r="M22" s="5">
        <v>380</v>
      </c>
      <c r="N22" s="5">
        <v>2133</v>
      </c>
      <c r="O22" s="5">
        <v>379</v>
      </c>
      <c r="P22" s="5">
        <v>82</v>
      </c>
      <c r="Q22" s="5">
        <v>1</v>
      </c>
      <c r="R22" s="5">
        <v>509470</v>
      </c>
      <c r="S22" s="5">
        <v>6527820</v>
      </c>
      <c r="T22" s="5">
        <v>231352</v>
      </c>
      <c r="U22" s="5">
        <v>8200614</v>
      </c>
      <c r="V22" s="5">
        <v>8097532</v>
      </c>
      <c r="W22" s="5">
        <v>26548</v>
      </c>
      <c r="X22" s="5">
        <v>612</v>
      </c>
      <c r="Y22" s="5">
        <v>6667786</v>
      </c>
      <c r="Z22" s="5">
        <v>8298248</v>
      </c>
      <c r="AA22" s="5">
        <v>1630462</v>
      </c>
      <c r="AB22" s="5">
        <v>0</v>
      </c>
      <c r="AC22" s="5">
        <v>56029</v>
      </c>
      <c r="AD22" s="5">
        <v>5871</v>
      </c>
      <c r="AE22" s="5">
        <v>325937</v>
      </c>
      <c r="AF22" s="5">
        <v>324160</v>
      </c>
    </row>
    <row r="23" spans="1:32">
      <c r="A23" s="5">
        <v>1397</v>
      </c>
      <c r="B23" s="5">
        <v>4</v>
      </c>
      <c r="C23" s="5" t="s">
        <v>198</v>
      </c>
      <c r="D23" s="5" t="s">
        <v>199</v>
      </c>
      <c r="E23" s="5">
        <v>249</v>
      </c>
      <c r="F23" s="5">
        <v>2</v>
      </c>
      <c r="G23" s="5">
        <v>246</v>
      </c>
      <c r="H23" s="5">
        <v>1</v>
      </c>
      <c r="I23" s="5">
        <v>248</v>
      </c>
      <c r="J23" s="5">
        <v>1</v>
      </c>
      <c r="K23" s="5">
        <v>4070</v>
      </c>
      <c r="L23" s="5">
        <v>2995</v>
      </c>
      <c r="M23" s="5">
        <v>1075</v>
      </c>
      <c r="N23" s="5">
        <v>2842</v>
      </c>
      <c r="O23" s="5">
        <v>1072</v>
      </c>
      <c r="P23" s="5">
        <v>153</v>
      </c>
      <c r="Q23" s="5">
        <v>3</v>
      </c>
      <c r="R23" s="5">
        <v>787851</v>
      </c>
      <c r="S23" s="5">
        <v>3616831</v>
      </c>
      <c r="T23" s="5">
        <v>335751</v>
      </c>
      <c r="U23" s="5">
        <v>6618971</v>
      </c>
      <c r="V23" s="5">
        <v>6683156</v>
      </c>
      <c r="W23" s="5">
        <v>3803</v>
      </c>
      <c r="X23" s="5">
        <v>60</v>
      </c>
      <c r="Y23" s="5">
        <v>3851192</v>
      </c>
      <c r="Z23" s="5">
        <v>6724898</v>
      </c>
      <c r="AA23" s="5">
        <v>2873707</v>
      </c>
      <c r="AB23" s="5">
        <v>7923</v>
      </c>
      <c r="AC23" s="5">
        <v>131906</v>
      </c>
      <c r="AD23" s="5">
        <v>11714</v>
      </c>
      <c r="AE23" s="5">
        <v>111011</v>
      </c>
      <c r="AF23" s="5">
        <v>131271</v>
      </c>
    </row>
    <row r="24" spans="1:32">
      <c r="A24" s="5">
        <v>1397</v>
      </c>
      <c r="B24" s="5">
        <v>4</v>
      </c>
      <c r="C24" s="5" t="s">
        <v>200</v>
      </c>
      <c r="D24" s="5" t="s">
        <v>201</v>
      </c>
      <c r="E24" s="5">
        <v>57</v>
      </c>
      <c r="F24" s="5">
        <v>4</v>
      </c>
      <c r="G24" s="5">
        <v>53</v>
      </c>
      <c r="H24" s="5">
        <v>0</v>
      </c>
      <c r="I24" s="5">
        <v>57</v>
      </c>
      <c r="J24" s="5">
        <v>0</v>
      </c>
      <c r="K24" s="5">
        <v>1305</v>
      </c>
      <c r="L24" s="5">
        <v>1089</v>
      </c>
      <c r="M24" s="5">
        <v>216</v>
      </c>
      <c r="N24" s="5">
        <v>1061</v>
      </c>
      <c r="O24" s="5">
        <v>214</v>
      </c>
      <c r="P24" s="5">
        <v>28</v>
      </c>
      <c r="Q24" s="5">
        <v>2</v>
      </c>
      <c r="R24" s="5">
        <v>293124</v>
      </c>
      <c r="S24" s="5">
        <v>719496</v>
      </c>
      <c r="T24" s="5">
        <v>50785</v>
      </c>
      <c r="U24" s="5">
        <v>1470792</v>
      </c>
      <c r="V24" s="5">
        <v>1487240</v>
      </c>
      <c r="W24" s="5">
        <v>21520</v>
      </c>
      <c r="X24" s="5">
        <v>196</v>
      </c>
      <c r="Y24" s="5">
        <v>750839</v>
      </c>
      <c r="Z24" s="5">
        <v>1483048</v>
      </c>
      <c r="AA24" s="5">
        <v>732210</v>
      </c>
      <c r="AB24" s="5">
        <v>0</v>
      </c>
      <c r="AC24" s="5">
        <v>17883</v>
      </c>
      <c r="AD24" s="5">
        <v>3258</v>
      </c>
      <c r="AE24" s="5">
        <v>-19053</v>
      </c>
      <c r="AF24" s="5">
        <v>108109</v>
      </c>
    </row>
    <row r="25" spans="1:32">
      <c r="A25" s="5">
        <v>1397</v>
      </c>
      <c r="B25" s="5">
        <v>4</v>
      </c>
      <c r="C25" s="5" t="s">
        <v>202</v>
      </c>
      <c r="D25" s="5" t="s">
        <v>203</v>
      </c>
      <c r="E25" s="5">
        <v>78</v>
      </c>
      <c r="F25" s="5">
        <v>4</v>
      </c>
      <c r="G25" s="5">
        <v>75</v>
      </c>
      <c r="H25" s="5">
        <v>0</v>
      </c>
      <c r="I25" s="5">
        <v>78</v>
      </c>
      <c r="J25" s="5">
        <v>0</v>
      </c>
      <c r="K25" s="5">
        <v>1588</v>
      </c>
      <c r="L25" s="5">
        <v>1131</v>
      </c>
      <c r="M25" s="5">
        <v>458</v>
      </c>
      <c r="N25" s="5">
        <v>1097</v>
      </c>
      <c r="O25" s="5">
        <v>456</v>
      </c>
      <c r="P25" s="5">
        <v>34</v>
      </c>
      <c r="Q25" s="5">
        <v>2</v>
      </c>
      <c r="R25" s="5">
        <v>294530</v>
      </c>
      <c r="S25" s="5">
        <v>1777520</v>
      </c>
      <c r="T25" s="5">
        <v>266087</v>
      </c>
      <c r="U25" s="5">
        <v>2575380</v>
      </c>
      <c r="V25" s="5">
        <v>2565185</v>
      </c>
      <c r="W25" s="5">
        <v>14842</v>
      </c>
      <c r="X25" s="5">
        <v>416</v>
      </c>
      <c r="Y25" s="5">
        <v>1858471</v>
      </c>
      <c r="Z25" s="5">
        <v>2660567</v>
      </c>
      <c r="AA25" s="5">
        <v>802096</v>
      </c>
      <c r="AB25" s="5">
        <v>0</v>
      </c>
      <c r="AC25" s="5">
        <v>44177</v>
      </c>
      <c r="AD25" s="5">
        <v>5533</v>
      </c>
      <c r="AE25" s="5">
        <v>53499</v>
      </c>
      <c r="AF25" s="5">
        <v>40634</v>
      </c>
    </row>
    <row r="26" spans="1:32">
      <c r="A26" s="5">
        <v>1397</v>
      </c>
      <c r="B26" s="5">
        <v>4</v>
      </c>
      <c r="C26" s="5" t="s">
        <v>204</v>
      </c>
      <c r="D26" s="5" t="s">
        <v>205</v>
      </c>
      <c r="E26" s="5">
        <v>511</v>
      </c>
      <c r="F26" s="5">
        <v>34</v>
      </c>
      <c r="G26" s="5">
        <v>476</v>
      </c>
      <c r="H26" s="5">
        <v>2</v>
      </c>
      <c r="I26" s="5">
        <v>507</v>
      </c>
      <c r="J26" s="5">
        <v>5</v>
      </c>
      <c r="K26" s="5">
        <v>9921</v>
      </c>
      <c r="L26" s="5">
        <v>7893</v>
      </c>
      <c r="M26" s="5">
        <v>2029</v>
      </c>
      <c r="N26" s="5">
        <v>7628</v>
      </c>
      <c r="O26" s="5">
        <v>2011</v>
      </c>
      <c r="P26" s="5">
        <v>264</v>
      </c>
      <c r="Q26" s="5">
        <v>18</v>
      </c>
      <c r="R26" s="5">
        <v>2076896</v>
      </c>
      <c r="S26" s="5">
        <v>18644353</v>
      </c>
      <c r="T26" s="5">
        <v>883879</v>
      </c>
      <c r="U26" s="5">
        <v>26282909</v>
      </c>
      <c r="V26" s="5">
        <v>26277471</v>
      </c>
      <c r="W26" s="5">
        <v>849942</v>
      </c>
      <c r="X26" s="5">
        <v>9750</v>
      </c>
      <c r="Y26" s="5">
        <v>19231709</v>
      </c>
      <c r="Z26" s="5">
        <v>27752436</v>
      </c>
      <c r="AA26" s="5">
        <v>8520727</v>
      </c>
      <c r="AB26" s="5">
        <v>74462</v>
      </c>
      <c r="AC26" s="5">
        <v>380868</v>
      </c>
      <c r="AD26" s="5">
        <v>59527</v>
      </c>
      <c r="AE26" s="5">
        <v>466835</v>
      </c>
      <c r="AF26" s="5">
        <v>897264</v>
      </c>
    </row>
    <row r="27" spans="1:32">
      <c r="A27" s="5">
        <v>1397</v>
      </c>
      <c r="B27" s="5">
        <v>3</v>
      </c>
      <c r="C27" s="5" t="s">
        <v>206</v>
      </c>
      <c r="D27" s="5" t="s">
        <v>207</v>
      </c>
      <c r="E27" s="5">
        <v>300</v>
      </c>
      <c r="F27" s="5">
        <v>84</v>
      </c>
      <c r="G27" s="5">
        <v>216</v>
      </c>
      <c r="H27" s="5">
        <v>0</v>
      </c>
      <c r="I27" s="5">
        <v>296</v>
      </c>
      <c r="J27" s="5">
        <v>4</v>
      </c>
      <c r="K27" s="5">
        <v>6383</v>
      </c>
      <c r="L27" s="5">
        <v>5819</v>
      </c>
      <c r="M27" s="5">
        <v>563</v>
      </c>
      <c r="N27" s="5">
        <v>5709</v>
      </c>
      <c r="O27" s="5">
        <v>562</v>
      </c>
      <c r="P27" s="5">
        <v>110</v>
      </c>
      <c r="Q27" s="5">
        <v>1</v>
      </c>
      <c r="R27" s="5">
        <v>1552437</v>
      </c>
      <c r="S27" s="5">
        <v>47323491</v>
      </c>
      <c r="T27" s="5">
        <v>5407817</v>
      </c>
      <c r="U27" s="5">
        <v>64956403</v>
      </c>
      <c r="V27" s="5">
        <v>64767921</v>
      </c>
      <c r="W27" s="5">
        <v>329806</v>
      </c>
      <c r="X27" s="5">
        <v>2917</v>
      </c>
      <c r="Y27" s="5">
        <v>47984311</v>
      </c>
      <c r="Z27" s="5">
        <v>65743405</v>
      </c>
      <c r="AA27" s="5">
        <v>17759094</v>
      </c>
      <c r="AB27" s="5">
        <v>8075</v>
      </c>
      <c r="AC27" s="5">
        <v>750267</v>
      </c>
      <c r="AD27" s="5">
        <v>26813</v>
      </c>
      <c r="AE27" s="5">
        <v>1145700</v>
      </c>
      <c r="AF27" s="5">
        <v>1079813</v>
      </c>
    </row>
    <row r="28" spans="1:32">
      <c r="A28" s="5">
        <v>1397</v>
      </c>
      <c r="B28" s="5">
        <v>4</v>
      </c>
      <c r="C28" s="5" t="s">
        <v>208</v>
      </c>
      <c r="D28" s="5" t="s">
        <v>207</v>
      </c>
      <c r="E28" s="5">
        <v>300</v>
      </c>
      <c r="F28" s="5">
        <v>84</v>
      </c>
      <c r="G28" s="5">
        <v>216</v>
      </c>
      <c r="H28" s="5">
        <v>0</v>
      </c>
      <c r="I28" s="5">
        <v>296</v>
      </c>
      <c r="J28" s="5">
        <v>4</v>
      </c>
      <c r="K28" s="5">
        <v>6383</v>
      </c>
      <c r="L28" s="5">
        <v>5819</v>
      </c>
      <c r="M28" s="5">
        <v>563</v>
      </c>
      <c r="N28" s="5">
        <v>5709</v>
      </c>
      <c r="O28" s="5">
        <v>562</v>
      </c>
      <c r="P28" s="5">
        <v>110</v>
      </c>
      <c r="Q28" s="5">
        <v>1</v>
      </c>
      <c r="R28" s="5">
        <v>1552437</v>
      </c>
      <c r="S28" s="5">
        <v>47323491</v>
      </c>
      <c r="T28" s="5">
        <v>5407817</v>
      </c>
      <c r="U28" s="5">
        <v>64956403</v>
      </c>
      <c r="V28" s="5">
        <v>64767921</v>
      </c>
      <c r="W28" s="5">
        <v>329806</v>
      </c>
      <c r="X28" s="5">
        <v>2917</v>
      </c>
      <c r="Y28" s="5">
        <v>47984311</v>
      </c>
      <c r="Z28" s="5">
        <v>65743405</v>
      </c>
      <c r="AA28" s="5">
        <v>17759094</v>
      </c>
      <c r="AB28" s="5">
        <v>8075</v>
      </c>
      <c r="AC28" s="5">
        <v>750267</v>
      </c>
      <c r="AD28" s="5">
        <v>26813</v>
      </c>
      <c r="AE28" s="5">
        <v>1145700</v>
      </c>
      <c r="AF28" s="5">
        <v>1079813</v>
      </c>
    </row>
    <row r="29" spans="1:32">
      <c r="A29" s="5">
        <v>1397</v>
      </c>
      <c r="B29" s="5">
        <v>2</v>
      </c>
      <c r="C29" s="5" t="s">
        <v>209</v>
      </c>
      <c r="D29" s="5" t="s">
        <v>210</v>
      </c>
      <c r="E29" s="5">
        <v>134</v>
      </c>
      <c r="F29" s="5">
        <v>17</v>
      </c>
      <c r="G29" s="5">
        <v>118</v>
      </c>
      <c r="H29" s="5">
        <v>0</v>
      </c>
      <c r="I29" s="5">
        <v>134</v>
      </c>
      <c r="J29" s="5">
        <v>0</v>
      </c>
      <c r="K29" s="5">
        <v>2707</v>
      </c>
      <c r="L29" s="5">
        <v>2300</v>
      </c>
      <c r="M29" s="5">
        <v>407</v>
      </c>
      <c r="N29" s="5">
        <v>2255</v>
      </c>
      <c r="O29" s="5">
        <v>399</v>
      </c>
      <c r="P29" s="5">
        <v>45</v>
      </c>
      <c r="Q29" s="5">
        <v>8</v>
      </c>
      <c r="R29" s="5">
        <v>584197</v>
      </c>
      <c r="S29" s="5">
        <v>2466068</v>
      </c>
      <c r="T29" s="5">
        <v>59937</v>
      </c>
      <c r="U29" s="5">
        <v>4744958</v>
      </c>
      <c r="V29" s="5">
        <v>4693785</v>
      </c>
      <c r="W29" s="5">
        <v>50578</v>
      </c>
      <c r="X29" s="5">
        <v>950</v>
      </c>
      <c r="Y29" s="5">
        <v>2635568</v>
      </c>
      <c r="Z29" s="5">
        <v>4809895</v>
      </c>
      <c r="AA29" s="5">
        <v>2174327</v>
      </c>
      <c r="AB29" s="5">
        <v>3958</v>
      </c>
      <c r="AC29" s="5">
        <v>123737</v>
      </c>
      <c r="AD29" s="5">
        <v>37678</v>
      </c>
      <c r="AE29" s="5">
        <v>388524</v>
      </c>
      <c r="AF29" s="5">
        <v>181616</v>
      </c>
    </row>
    <row r="30" spans="1:32">
      <c r="A30" s="5">
        <v>1397</v>
      </c>
      <c r="B30" s="5">
        <v>3</v>
      </c>
      <c r="C30" s="5" t="s">
        <v>211</v>
      </c>
      <c r="D30" s="5" t="s">
        <v>210</v>
      </c>
      <c r="E30" s="5">
        <v>134</v>
      </c>
      <c r="F30" s="5">
        <v>17</v>
      </c>
      <c r="G30" s="5">
        <v>118</v>
      </c>
      <c r="H30" s="5">
        <v>0</v>
      </c>
      <c r="I30" s="5">
        <v>134</v>
      </c>
      <c r="J30" s="5">
        <v>0</v>
      </c>
      <c r="K30" s="5">
        <v>2707</v>
      </c>
      <c r="L30" s="5">
        <v>2300</v>
      </c>
      <c r="M30" s="5">
        <v>407</v>
      </c>
      <c r="N30" s="5">
        <v>2255</v>
      </c>
      <c r="O30" s="5">
        <v>399</v>
      </c>
      <c r="P30" s="5">
        <v>45</v>
      </c>
      <c r="Q30" s="5">
        <v>8</v>
      </c>
      <c r="R30" s="5">
        <v>584197</v>
      </c>
      <c r="S30" s="5">
        <v>2466068</v>
      </c>
      <c r="T30" s="5">
        <v>59937</v>
      </c>
      <c r="U30" s="5">
        <v>4744958</v>
      </c>
      <c r="V30" s="5">
        <v>4693785</v>
      </c>
      <c r="W30" s="5">
        <v>50578</v>
      </c>
      <c r="X30" s="5">
        <v>950</v>
      </c>
      <c r="Y30" s="5">
        <v>2635568</v>
      </c>
      <c r="Z30" s="5">
        <v>4809895</v>
      </c>
      <c r="AA30" s="5">
        <v>2174327</v>
      </c>
      <c r="AB30" s="5">
        <v>3958</v>
      </c>
      <c r="AC30" s="5">
        <v>123737</v>
      </c>
      <c r="AD30" s="5">
        <v>37678</v>
      </c>
      <c r="AE30" s="5">
        <v>388524</v>
      </c>
      <c r="AF30" s="5">
        <v>181616</v>
      </c>
    </row>
    <row r="31" spans="1:32">
      <c r="A31" s="5">
        <v>1397</v>
      </c>
      <c r="B31" s="5">
        <v>4</v>
      </c>
      <c r="C31" s="5" t="s">
        <v>212</v>
      </c>
      <c r="D31" s="5" t="s">
        <v>213</v>
      </c>
      <c r="E31" s="5">
        <v>9</v>
      </c>
      <c r="F31" s="5">
        <v>1</v>
      </c>
      <c r="G31" s="5">
        <v>8</v>
      </c>
      <c r="H31" s="5">
        <v>0</v>
      </c>
      <c r="I31" s="5">
        <v>9</v>
      </c>
      <c r="J31" s="5">
        <v>0</v>
      </c>
      <c r="K31" s="5">
        <v>201</v>
      </c>
      <c r="L31" s="5">
        <v>158</v>
      </c>
      <c r="M31" s="5">
        <v>43</v>
      </c>
      <c r="N31" s="5">
        <v>157</v>
      </c>
      <c r="O31" s="5">
        <v>43</v>
      </c>
      <c r="P31" s="5">
        <v>1</v>
      </c>
      <c r="Q31" s="5">
        <v>0</v>
      </c>
      <c r="R31" s="5">
        <v>47928</v>
      </c>
      <c r="S31" s="5">
        <v>336277</v>
      </c>
      <c r="T31" s="5">
        <v>82</v>
      </c>
      <c r="U31" s="5">
        <v>569467</v>
      </c>
      <c r="V31" s="5">
        <v>574356</v>
      </c>
      <c r="W31" s="5">
        <v>3255</v>
      </c>
      <c r="X31" s="5">
        <v>93</v>
      </c>
      <c r="Y31" s="5">
        <v>353954</v>
      </c>
      <c r="Z31" s="5">
        <v>575843</v>
      </c>
      <c r="AA31" s="5">
        <v>221889</v>
      </c>
      <c r="AB31" s="5">
        <v>355</v>
      </c>
      <c r="AC31" s="5">
        <v>7876</v>
      </c>
      <c r="AD31" s="5">
        <v>9330</v>
      </c>
      <c r="AE31" s="5">
        <v>10827</v>
      </c>
      <c r="AF31" s="5">
        <v>6194</v>
      </c>
    </row>
    <row r="32" spans="1:32">
      <c r="A32" s="5">
        <v>1397</v>
      </c>
      <c r="B32" s="5">
        <v>0</v>
      </c>
      <c r="C32" s="5" t="s">
        <v>214</v>
      </c>
      <c r="D32" s="5" t="s">
        <v>215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</row>
    <row r="33" spans="1:32">
      <c r="A33" s="5">
        <v>1397</v>
      </c>
      <c r="B33" s="5">
        <v>4</v>
      </c>
      <c r="C33" s="5" t="s">
        <v>216</v>
      </c>
      <c r="D33" s="5" t="s">
        <v>217</v>
      </c>
      <c r="E33" s="5">
        <v>3</v>
      </c>
      <c r="F33" s="5">
        <v>0</v>
      </c>
      <c r="G33" s="5">
        <v>3</v>
      </c>
      <c r="H33" s="5">
        <v>0</v>
      </c>
      <c r="I33" s="5">
        <v>3</v>
      </c>
      <c r="J33" s="5">
        <v>0</v>
      </c>
      <c r="K33" s="5">
        <v>83</v>
      </c>
      <c r="L33" s="5">
        <v>73</v>
      </c>
      <c r="M33" s="5">
        <v>10</v>
      </c>
      <c r="N33" s="5">
        <v>72</v>
      </c>
      <c r="O33" s="5">
        <v>10</v>
      </c>
      <c r="P33" s="5">
        <v>1</v>
      </c>
      <c r="Q33" s="5">
        <v>0</v>
      </c>
      <c r="R33" s="5">
        <v>16875</v>
      </c>
      <c r="S33" s="5">
        <v>105457</v>
      </c>
      <c r="T33" s="5">
        <v>0</v>
      </c>
      <c r="U33" s="5">
        <v>209520</v>
      </c>
      <c r="V33" s="5">
        <v>209749</v>
      </c>
      <c r="W33" s="5">
        <v>0</v>
      </c>
      <c r="X33" s="5">
        <v>0</v>
      </c>
      <c r="Y33" s="5">
        <v>109855</v>
      </c>
      <c r="Z33" s="5">
        <v>210060</v>
      </c>
      <c r="AA33" s="5">
        <v>100205</v>
      </c>
      <c r="AB33" s="5">
        <v>0</v>
      </c>
      <c r="AC33" s="5">
        <v>13819</v>
      </c>
      <c r="AD33" s="5">
        <v>2</v>
      </c>
      <c r="AE33" s="5">
        <v>4459</v>
      </c>
      <c r="AF33" s="5">
        <v>40201</v>
      </c>
    </row>
    <row r="34" spans="1:32">
      <c r="A34" s="5">
        <v>1397</v>
      </c>
      <c r="B34" s="5">
        <v>4</v>
      </c>
      <c r="C34" s="5" t="s">
        <v>218</v>
      </c>
      <c r="D34" s="5" t="s">
        <v>219</v>
      </c>
      <c r="E34" s="5">
        <v>122</v>
      </c>
      <c r="F34" s="5">
        <v>16</v>
      </c>
      <c r="G34" s="5">
        <v>106</v>
      </c>
      <c r="H34" s="5">
        <v>0</v>
      </c>
      <c r="I34" s="5">
        <v>122</v>
      </c>
      <c r="J34" s="5">
        <v>0</v>
      </c>
      <c r="K34" s="5">
        <v>2423</v>
      </c>
      <c r="L34" s="5">
        <v>2069</v>
      </c>
      <c r="M34" s="5">
        <v>354</v>
      </c>
      <c r="N34" s="5">
        <v>2026</v>
      </c>
      <c r="O34" s="5">
        <v>347</v>
      </c>
      <c r="P34" s="5">
        <v>43</v>
      </c>
      <c r="Q34" s="5">
        <v>8</v>
      </c>
      <c r="R34" s="5">
        <v>519394</v>
      </c>
      <c r="S34" s="5">
        <v>2024335</v>
      </c>
      <c r="T34" s="5">
        <v>59855</v>
      </c>
      <c r="U34" s="5">
        <v>3965971</v>
      </c>
      <c r="V34" s="5">
        <v>3909679</v>
      </c>
      <c r="W34" s="5">
        <v>47323</v>
      </c>
      <c r="X34" s="5">
        <v>857</v>
      </c>
      <c r="Y34" s="5">
        <v>2171759</v>
      </c>
      <c r="Z34" s="5">
        <v>4023992</v>
      </c>
      <c r="AA34" s="5">
        <v>1852233</v>
      </c>
      <c r="AB34" s="5">
        <v>3603</v>
      </c>
      <c r="AC34" s="5">
        <v>102043</v>
      </c>
      <c r="AD34" s="5">
        <v>28345</v>
      </c>
      <c r="AE34" s="5">
        <v>373238</v>
      </c>
      <c r="AF34" s="5">
        <v>135221</v>
      </c>
    </row>
    <row r="35" spans="1:32">
      <c r="A35" s="5">
        <v>1397</v>
      </c>
      <c r="B35" s="5">
        <v>2</v>
      </c>
      <c r="C35" s="5" t="s">
        <v>220</v>
      </c>
      <c r="D35" s="5" t="s">
        <v>221</v>
      </c>
      <c r="E35" s="5">
        <v>10</v>
      </c>
      <c r="F35" s="5">
        <v>1</v>
      </c>
      <c r="G35" s="5">
        <v>9</v>
      </c>
      <c r="H35" s="5">
        <v>0</v>
      </c>
      <c r="I35" s="5">
        <v>10</v>
      </c>
      <c r="J35" s="5">
        <v>0</v>
      </c>
      <c r="K35" s="5">
        <v>173</v>
      </c>
      <c r="L35" s="5">
        <v>115</v>
      </c>
      <c r="M35" s="5">
        <v>58</v>
      </c>
      <c r="N35" s="5">
        <v>112</v>
      </c>
      <c r="O35" s="5">
        <v>58</v>
      </c>
      <c r="P35" s="5">
        <v>3</v>
      </c>
      <c r="Q35" s="5">
        <v>0</v>
      </c>
      <c r="R35" s="5">
        <v>46485</v>
      </c>
      <c r="S35" s="5">
        <v>769150</v>
      </c>
      <c r="T35" s="5">
        <v>420884</v>
      </c>
      <c r="U35" s="5">
        <v>1209017</v>
      </c>
      <c r="V35" s="5">
        <v>1196970</v>
      </c>
      <c r="W35" s="5">
        <v>0</v>
      </c>
      <c r="X35" s="5">
        <v>0</v>
      </c>
      <c r="Y35" s="5">
        <v>775431</v>
      </c>
      <c r="Z35" s="5">
        <v>1210502</v>
      </c>
      <c r="AA35" s="5">
        <v>435071</v>
      </c>
      <c r="AB35" s="5">
        <v>0</v>
      </c>
      <c r="AC35" s="5">
        <v>73966</v>
      </c>
      <c r="AD35" s="5">
        <v>1719</v>
      </c>
      <c r="AE35" s="5">
        <v>7953</v>
      </c>
      <c r="AF35" s="5">
        <v>12141</v>
      </c>
    </row>
    <row r="36" spans="1:32">
      <c r="A36" s="5">
        <v>1397</v>
      </c>
      <c r="B36" s="5">
        <v>3</v>
      </c>
      <c r="C36" s="5" t="s">
        <v>222</v>
      </c>
      <c r="D36" s="5" t="s">
        <v>223</v>
      </c>
      <c r="E36" s="5">
        <v>10</v>
      </c>
      <c r="F36" s="5">
        <v>1</v>
      </c>
      <c r="G36" s="5">
        <v>9</v>
      </c>
      <c r="H36" s="5">
        <v>0</v>
      </c>
      <c r="I36" s="5">
        <v>10</v>
      </c>
      <c r="J36" s="5">
        <v>0</v>
      </c>
      <c r="K36" s="5">
        <v>173</v>
      </c>
      <c r="L36" s="5">
        <v>115</v>
      </c>
      <c r="M36" s="5">
        <v>58</v>
      </c>
      <c r="N36" s="5">
        <v>112</v>
      </c>
      <c r="O36" s="5">
        <v>58</v>
      </c>
      <c r="P36" s="5">
        <v>3</v>
      </c>
      <c r="Q36" s="5">
        <v>0</v>
      </c>
      <c r="R36" s="5">
        <v>46485</v>
      </c>
      <c r="S36" s="5">
        <v>769150</v>
      </c>
      <c r="T36" s="5">
        <v>420884</v>
      </c>
      <c r="U36" s="5">
        <v>1209017</v>
      </c>
      <c r="V36" s="5">
        <v>1196970</v>
      </c>
      <c r="W36" s="5">
        <v>0</v>
      </c>
      <c r="X36" s="5">
        <v>0</v>
      </c>
      <c r="Y36" s="5">
        <v>775431</v>
      </c>
      <c r="Z36" s="5">
        <v>1210502</v>
      </c>
      <c r="AA36" s="5">
        <v>435071</v>
      </c>
      <c r="AB36" s="5">
        <v>0</v>
      </c>
      <c r="AC36" s="5">
        <v>73966</v>
      </c>
      <c r="AD36" s="5">
        <v>1719</v>
      </c>
      <c r="AE36" s="5">
        <v>7953</v>
      </c>
      <c r="AF36" s="5">
        <v>12141</v>
      </c>
    </row>
    <row r="37" spans="1:32">
      <c r="A37" s="5">
        <v>1397</v>
      </c>
      <c r="B37" s="5">
        <v>4</v>
      </c>
      <c r="C37" s="5" t="s">
        <v>224</v>
      </c>
      <c r="D37" s="5" t="s">
        <v>225</v>
      </c>
      <c r="E37" s="5">
        <v>10</v>
      </c>
      <c r="F37" s="5">
        <v>1</v>
      </c>
      <c r="G37" s="5">
        <v>9</v>
      </c>
      <c r="H37" s="5">
        <v>0</v>
      </c>
      <c r="I37" s="5">
        <v>10</v>
      </c>
      <c r="J37" s="5">
        <v>0</v>
      </c>
      <c r="K37" s="5">
        <v>173</v>
      </c>
      <c r="L37" s="5">
        <v>115</v>
      </c>
      <c r="M37" s="5">
        <v>58</v>
      </c>
      <c r="N37" s="5">
        <v>112</v>
      </c>
      <c r="O37" s="5">
        <v>58</v>
      </c>
      <c r="P37" s="5">
        <v>3</v>
      </c>
      <c r="Q37" s="5">
        <v>0</v>
      </c>
      <c r="R37" s="5">
        <v>46485</v>
      </c>
      <c r="S37" s="5">
        <v>769150</v>
      </c>
      <c r="T37" s="5">
        <v>420884</v>
      </c>
      <c r="U37" s="5">
        <v>1209017</v>
      </c>
      <c r="V37" s="5">
        <v>1196970</v>
      </c>
      <c r="W37" s="5">
        <v>0</v>
      </c>
      <c r="X37" s="5">
        <v>0</v>
      </c>
      <c r="Y37" s="5">
        <v>775431</v>
      </c>
      <c r="Z37" s="5">
        <v>1210502</v>
      </c>
      <c r="AA37" s="5">
        <v>435071</v>
      </c>
      <c r="AB37" s="5">
        <v>0</v>
      </c>
      <c r="AC37" s="5">
        <v>73966</v>
      </c>
      <c r="AD37" s="5">
        <v>1719</v>
      </c>
      <c r="AE37" s="5">
        <v>7953</v>
      </c>
      <c r="AF37" s="5">
        <v>12141</v>
      </c>
    </row>
    <row r="38" spans="1:32">
      <c r="A38" s="5">
        <v>1397</v>
      </c>
      <c r="B38" s="5">
        <v>2</v>
      </c>
      <c r="C38" s="5" t="s">
        <v>226</v>
      </c>
      <c r="D38" s="5" t="s">
        <v>227</v>
      </c>
      <c r="E38" s="5">
        <v>1395</v>
      </c>
      <c r="F38" s="5">
        <v>43</v>
      </c>
      <c r="G38" s="5">
        <v>1352</v>
      </c>
      <c r="H38" s="5">
        <v>0</v>
      </c>
      <c r="I38" s="5">
        <v>1395</v>
      </c>
      <c r="J38" s="5">
        <v>0</v>
      </c>
      <c r="K38" s="5">
        <v>28616</v>
      </c>
      <c r="L38" s="5">
        <v>25246</v>
      </c>
      <c r="M38" s="5">
        <v>3370</v>
      </c>
      <c r="N38" s="5">
        <v>24047</v>
      </c>
      <c r="O38" s="5">
        <v>3165</v>
      </c>
      <c r="P38" s="5">
        <v>1199</v>
      </c>
      <c r="Q38" s="5">
        <v>204</v>
      </c>
      <c r="R38" s="5">
        <v>6314222</v>
      </c>
      <c r="S38" s="5">
        <v>42066049</v>
      </c>
      <c r="T38" s="5">
        <v>4691609</v>
      </c>
      <c r="U38" s="5">
        <v>59296729</v>
      </c>
      <c r="V38" s="5">
        <v>55794353</v>
      </c>
      <c r="W38" s="5">
        <v>3067328</v>
      </c>
      <c r="X38" s="5">
        <v>38671</v>
      </c>
      <c r="Y38" s="5">
        <v>44656056</v>
      </c>
      <c r="Z38" s="5">
        <v>62719336</v>
      </c>
      <c r="AA38" s="5">
        <v>18063279</v>
      </c>
      <c r="AB38" s="5">
        <v>31619</v>
      </c>
      <c r="AC38" s="5">
        <v>793795</v>
      </c>
      <c r="AD38" s="5">
        <v>545511</v>
      </c>
      <c r="AE38" s="5">
        <v>6520354</v>
      </c>
      <c r="AF38" s="5">
        <v>1633497</v>
      </c>
    </row>
    <row r="39" spans="1:32">
      <c r="A39" s="5">
        <v>1397</v>
      </c>
      <c r="B39" s="5">
        <v>3</v>
      </c>
      <c r="C39" s="5" t="s">
        <v>228</v>
      </c>
      <c r="D39" s="5" t="s">
        <v>229</v>
      </c>
      <c r="E39" s="5">
        <v>575</v>
      </c>
      <c r="F39" s="5">
        <v>29</v>
      </c>
      <c r="G39" s="5">
        <v>546</v>
      </c>
      <c r="H39" s="5">
        <v>0</v>
      </c>
      <c r="I39" s="5">
        <v>575</v>
      </c>
      <c r="J39" s="5">
        <v>0</v>
      </c>
      <c r="K39" s="5">
        <v>12210</v>
      </c>
      <c r="L39" s="5">
        <v>10812</v>
      </c>
      <c r="M39" s="5">
        <v>1398</v>
      </c>
      <c r="N39" s="5">
        <v>10384</v>
      </c>
      <c r="O39" s="5">
        <v>1389</v>
      </c>
      <c r="P39" s="5">
        <v>428</v>
      </c>
      <c r="Q39" s="5">
        <v>9</v>
      </c>
      <c r="R39" s="5">
        <v>2698925</v>
      </c>
      <c r="S39" s="5">
        <v>17243402</v>
      </c>
      <c r="T39" s="5">
        <v>1128847</v>
      </c>
      <c r="U39" s="5">
        <v>23389036</v>
      </c>
      <c r="V39" s="5">
        <v>22523993</v>
      </c>
      <c r="W39" s="5">
        <v>423098</v>
      </c>
      <c r="X39" s="5">
        <v>9328</v>
      </c>
      <c r="Y39" s="5">
        <v>18355338</v>
      </c>
      <c r="Z39" s="5">
        <v>26326458</v>
      </c>
      <c r="AA39" s="5">
        <v>7971120</v>
      </c>
      <c r="AB39" s="5">
        <v>31002</v>
      </c>
      <c r="AC39" s="5">
        <v>270060</v>
      </c>
      <c r="AD39" s="5">
        <v>346891</v>
      </c>
      <c r="AE39" s="5">
        <v>1583286</v>
      </c>
      <c r="AF39" s="5">
        <v>883875</v>
      </c>
    </row>
    <row r="40" spans="1:32">
      <c r="A40" s="5">
        <v>1397</v>
      </c>
      <c r="B40" s="5">
        <v>4</v>
      </c>
      <c r="C40" s="5" t="s">
        <v>230</v>
      </c>
      <c r="D40" s="5" t="s">
        <v>231</v>
      </c>
      <c r="E40" s="5">
        <v>235</v>
      </c>
      <c r="F40" s="5">
        <v>14</v>
      </c>
      <c r="G40" s="5">
        <v>222</v>
      </c>
      <c r="H40" s="5">
        <v>0</v>
      </c>
      <c r="I40" s="5">
        <v>235</v>
      </c>
      <c r="J40" s="5">
        <v>0</v>
      </c>
      <c r="K40" s="5">
        <v>5032</v>
      </c>
      <c r="L40" s="5">
        <v>4598</v>
      </c>
      <c r="M40" s="5">
        <v>434</v>
      </c>
      <c r="N40" s="5">
        <v>4421</v>
      </c>
      <c r="O40" s="5">
        <v>430</v>
      </c>
      <c r="P40" s="5">
        <v>177</v>
      </c>
      <c r="Q40" s="5">
        <v>4</v>
      </c>
      <c r="R40" s="5">
        <v>1125753</v>
      </c>
      <c r="S40" s="5">
        <v>11998383</v>
      </c>
      <c r="T40" s="5">
        <v>680620</v>
      </c>
      <c r="U40" s="5">
        <v>14961351</v>
      </c>
      <c r="V40" s="5">
        <v>14536764</v>
      </c>
      <c r="W40" s="5">
        <v>412289</v>
      </c>
      <c r="X40" s="5">
        <v>9057</v>
      </c>
      <c r="Y40" s="5">
        <v>12487269</v>
      </c>
      <c r="Z40" s="5">
        <v>15988779</v>
      </c>
      <c r="AA40" s="5">
        <v>3501510</v>
      </c>
      <c r="AB40" s="5">
        <v>30023</v>
      </c>
      <c r="AC40" s="5">
        <v>109740</v>
      </c>
      <c r="AD40" s="5">
        <v>285557</v>
      </c>
      <c r="AE40" s="5">
        <v>1433921</v>
      </c>
      <c r="AF40" s="5">
        <v>588550</v>
      </c>
    </row>
    <row r="41" spans="1:32">
      <c r="A41" s="5">
        <v>1397</v>
      </c>
      <c r="B41" s="5">
        <v>4</v>
      </c>
      <c r="C41" s="5" t="s">
        <v>232</v>
      </c>
      <c r="D41" s="5" t="s">
        <v>233</v>
      </c>
      <c r="E41" s="5">
        <v>212</v>
      </c>
      <c r="F41" s="5">
        <v>15</v>
      </c>
      <c r="G41" s="5">
        <v>197</v>
      </c>
      <c r="H41" s="5">
        <v>0</v>
      </c>
      <c r="I41" s="5">
        <v>212</v>
      </c>
      <c r="J41" s="5">
        <v>0</v>
      </c>
      <c r="K41" s="5">
        <v>4083</v>
      </c>
      <c r="L41" s="5">
        <v>3461</v>
      </c>
      <c r="M41" s="5">
        <v>622</v>
      </c>
      <c r="N41" s="5">
        <v>3352</v>
      </c>
      <c r="O41" s="5">
        <v>617</v>
      </c>
      <c r="P41" s="5">
        <v>109</v>
      </c>
      <c r="Q41" s="5">
        <v>5</v>
      </c>
      <c r="R41" s="5">
        <v>844434</v>
      </c>
      <c r="S41" s="5">
        <v>4265366</v>
      </c>
      <c r="T41" s="5">
        <v>409566</v>
      </c>
      <c r="U41" s="5">
        <v>7452753</v>
      </c>
      <c r="V41" s="5">
        <v>7023207</v>
      </c>
      <c r="W41" s="5">
        <v>0</v>
      </c>
      <c r="X41" s="5">
        <v>0</v>
      </c>
      <c r="Y41" s="5">
        <v>4641507</v>
      </c>
      <c r="Z41" s="5">
        <v>7757417</v>
      </c>
      <c r="AA41" s="5">
        <v>3115910</v>
      </c>
      <c r="AB41" s="5">
        <v>230</v>
      </c>
      <c r="AC41" s="5">
        <v>115641</v>
      </c>
      <c r="AD41" s="5">
        <v>50662</v>
      </c>
      <c r="AE41" s="5">
        <v>297043</v>
      </c>
      <c r="AF41" s="5">
        <v>259847</v>
      </c>
    </row>
    <row r="42" spans="1:32">
      <c r="A42" s="5">
        <v>1397</v>
      </c>
      <c r="B42" s="5">
        <v>4</v>
      </c>
      <c r="C42" s="5" t="s">
        <v>234</v>
      </c>
      <c r="D42" s="5" t="s">
        <v>235</v>
      </c>
      <c r="E42" s="5">
        <v>127</v>
      </c>
      <c r="F42" s="5">
        <v>0</v>
      </c>
      <c r="G42" s="5">
        <v>127</v>
      </c>
      <c r="H42" s="5">
        <v>0</v>
      </c>
      <c r="I42" s="5">
        <v>127</v>
      </c>
      <c r="J42" s="5">
        <v>0</v>
      </c>
      <c r="K42" s="5">
        <v>3095</v>
      </c>
      <c r="L42" s="5">
        <v>2753</v>
      </c>
      <c r="M42" s="5">
        <v>342</v>
      </c>
      <c r="N42" s="5">
        <v>2611</v>
      </c>
      <c r="O42" s="5">
        <v>342</v>
      </c>
      <c r="P42" s="5">
        <v>142</v>
      </c>
      <c r="Q42" s="5">
        <v>0</v>
      </c>
      <c r="R42" s="5">
        <v>728738</v>
      </c>
      <c r="S42" s="5">
        <v>979654</v>
      </c>
      <c r="T42" s="5">
        <v>38661</v>
      </c>
      <c r="U42" s="5">
        <v>974931</v>
      </c>
      <c r="V42" s="5">
        <v>964022</v>
      </c>
      <c r="W42" s="5">
        <v>10810</v>
      </c>
      <c r="X42" s="5">
        <v>270</v>
      </c>
      <c r="Y42" s="5">
        <v>1226561</v>
      </c>
      <c r="Z42" s="5">
        <v>2580261</v>
      </c>
      <c r="AA42" s="5">
        <v>1353700</v>
      </c>
      <c r="AB42" s="5">
        <v>749</v>
      </c>
      <c r="AC42" s="5">
        <v>44679</v>
      </c>
      <c r="AD42" s="5">
        <v>10672</v>
      </c>
      <c r="AE42" s="5">
        <v>-147678</v>
      </c>
      <c r="AF42" s="5">
        <v>35478</v>
      </c>
    </row>
    <row r="43" spans="1:32">
      <c r="A43" s="5">
        <v>1397</v>
      </c>
      <c r="B43" s="5">
        <v>3</v>
      </c>
      <c r="C43" s="5" t="s">
        <v>236</v>
      </c>
      <c r="D43" s="5" t="s">
        <v>237</v>
      </c>
      <c r="E43" s="5">
        <v>820</v>
      </c>
      <c r="F43" s="5">
        <v>14</v>
      </c>
      <c r="G43" s="5">
        <v>806</v>
      </c>
      <c r="H43" s="5">
        <v>0</v>
      </c>
      <c r="I43" s="5">
        <v>820</v>
      </c>
      <c r="J43" s="5">
        <v>0</v>
      </c>
      <c r="K43" s="5">
        <v>16406</v>
      </c>
      <c r="L43" s="5">
        <v>14434</v>
      </c>
      <c r="M43" s="5">
        <v>1972</v>
      </c>
      <c r="N43" s="5">
        <v>13663</v>
      </c>
      <c r="O43" s="5">
        <v>1776</v>
      </c>
      <c r="P43" s="5">
        <v>772</v>
      </c>
      <c r="Q43" s="5">
        <v>195</v>
      </c>
      <c r="R43" s="5">
        <v>3615297</v>
      </c>
      <c r="S43" s="5">
        <v>24822646</v>
      </c>
      <c r="T43" s="5">
        <v>3562763</v>
      </c>
      <c r="U43" s="5">
        <v>35907693</v>
      </c>
      <c r="V43" s="5">
        <v>33270360</v>
      </c>
      <c r="W43" s="5">
        <v>2644229</v>
      </c>
      <c r="X43" s="5">
        <v>29344</v>
      </c>
      <c r="Y43" s="5">
        <v>26300718</v>
      </c>
      <c r="Z43" s="5">
        <v>36392878</v>
      </c>
      <c r="AA43" s="5">
        <v>10092159</v>
      </c>
      <c r="AB43" s="5">
        <v>618</v>
      </c>
      <c r="AC43" s="5">
        <v>523735</v>
      </c>
      <c r="AD43" s="5">
        <v>198620</v>
      </c>
      <c r="AE43" s="5">
        <v>4937069</v>
      </c>
      <c r="AF43" s="5">
        <v>749622</v>
      </c>
    </row>
    <row r="44" spans="1:32">
      <c r="A44" s="5">
        <v>1397</v>
      </c>
      <c r="B44" s="5">
        <v>4</v>
      </c>
      <c r="C44" s="5" t="s">
        <v>238</v>
      </c>
      <c r="D44" s="5" t="s">
        <v>239</v>
      </c>
      <c r="E44" s="5">
        <v>11</v>
      </c>
      <c r="F44" s="5">
        <v>0</v>
      </c>
      <c r="G44" s="5">
        <v>11</v>
      </c>
      <c r="H44" s="5">
        <v>0</v>
      </c>
      <c r="I44" s="5">
        <v>11</v>
      </c>
      <c r="J44" s="5">
        <v>0</v>
      </c>
      <c r="K44" s="5">
        <v>204</v>
      </c>
      <c r="L44" s="5">
        <v>170</v>
      </c>
      <c r="M44" s="5">
        <v>34</v>
      </c>
      <c r="N44" s="5">
        <v>163</v>
      </c>
      <c r="O44" s="5">
        <v>34</v>
      </c>
      <c r="P44" s="5">
        <v>7</v>
      </c>
      <c r="Q44" s="5">
        <v>0</v>
      </c>
      <c r="R44" s="5">
        <v>49200</v>
      </c>
      <c r="S44" s="5">
        <v>389311</v>
      </c>
      <c r="T44" s="5">
        <v>924</v>
      </c>
      <c r="U44" s="5">
        <v>538963</v>
      </c>
      <c r="V44" s="5">
        <v>512083</v>
      </c>
      <c r="W44" s="5">
        <v>0</v>
      </c>
      <c r="X44" s="5">
        <v>0</v>
      </c>
      <c r="Y44" s="5">
        <v>399489</v>
      </c>
      <c r="Z44" s="5">
        <v>552815</v>
      </c>
      <c r="AA44" s="5">
        <v>153326</v>
      </c>
      <c r="AB44" s="5">
        <v>0</v>
      </c>
      <c r="AC44" s="5">
        <v>3239</v>
      </c>
      <c r="AD44" s="5">
        <v>1090</v>
      </c>
      <c r="AE44" s="5">
        <v>26592</v>
      </c>
      <c r="AF44" s="5">
        <v>20640</v>
      </c>
    </row>
    <row r="45" spans="1:32">
      <c r="A45" s="5">
        <v>1397</v>
      </c>
      <c r="B45" s="5">
        <v>4</v>
      </c>
      <c r="C45" s="5" t="s">
        <v>240</v>
      </c>
      <c r="D45" s="5" t="s">
        <v>241</v>
      </c>
      <c r="E45" s="5">
        <v>168</v>
      </c>
      <c r="F45" s="5">
        <v>3</v>
      </c>
      <c r="G45" s="5">
        <v>164</v>
      </c>
      <c r="H45" s="5">
        <v>0</v>
      </c>
      <c r="I45" s="5">
        <v>168</v>
      </c>
      <c r="J45" s="5">
        <v>0</v>
      </c>
      <c r="K45" s="5">
        <v>2508</v>
      </c>
      <c r="L45" s="5">
        <v>1889</v>
      </c>
      <c r="M45" s="5">
        <v>619</v>
      </c>
      <c r="N45" s="5">
        <v>1639</v>
      </c>
      <c r="O45" s="5">
        <v>575</v>
      </c>
      <c r="P45" s="5">
        <v>250</v>
      </c>
      <c r="Q45" s="5">
        <v>44</v>
      </c>
      <c r="R45" s="5">
        <v>489377</v>
      </c>
      <c r="S45" s="5">
        <v>2535018</v>
      </c>
      <c r="T45" s="5">
        <v>363943</v>
      </c>
      <c r="U45" s="5">
        <v>4125785</v>
      </c>
      <c r="V45" s="5">
        <v>4078893</v>
      </c>
      <c r="W45" s="5">
        <v>9667</v>
      </c>
      <c r="X45" s="5">
        <v>196</v>
      </c>
      <c r="Y45" s="5">
        <v>2607870</v>
      </c>
      <c r="Z45" s="5">
        <v>4176232</v>
      </c>
      <c r="AA45" s="5">
        <v>1568362</v>
      </c>
      <c r="AB45" s="5">
        <v>1</v>
      </c>
      <c r="AC45" s="5">
        <v>105510</v>
      </c>
      <c r="AD45" s="5">
        <v>42633</v>
      </c>
      <c r="AE45" s="5">
        <v>226161</v>
      </c>
      <c r="AF45" s="5">
        <v>91359</v>
      </c>
    </row>
    <row r="46" spans="1:32">
      <c r="A46" s="5">
        <v>1397</v>
      </c>
      <c r="B46" s="5">
        <v>4</v>
      </c>
      <c r="C46" s="5" t="s">
        <v>242</v>
      </c>
      <c r="D46" s="5" t="s">
        <v>243</v>
      </c>
      <c r="E46" s="5">
        <v>543</v>
      </c>
      <c r="F46" s="5">
        <v>7</v>
      </c>
      <c r="G46" s="5">
        <v>536</v>
      </c>
      <c r="H46" s="5">
        <v>0</v>
      </c>
      <c r="I46" s="5">
        <v>543</v>
      </c>
      <c r="J46" s="5">
        <v>0</v>
      </c>
      <c r="K46" s="5">
        <v>11702</v>
      </c>
      <c r="L46" s="5">
        <v>10782</v>
      </c>
      <c r="M46" s="5">
        <v>920</v>
      </c>
      <c r="N46" s="5">
        <v>10317</v>
      </c>
      <c r="O46" s="5">
        <v>772</v>
      </c>
      <c r="P46" s="5">
        <v>465</v>
      </c>
      <c r="Q46" s="5">
        <v>148</v>
      </c>
      <c r="R46" s="5">
        <v>2540232</v>
      </c>
      <c r="S46" s="5">
        <v>18843860</v>
      </c>
      <c r="T46" s="5">
        <v>2027730</v>
      </c>
      <c r="U46" s="5">
        <v>26307249</v>
      </c>
      <c r="V46" s="5">
        <v>23834653</v>
      </c>
      <c r="W46" s="5">
        <v>2622603</v>
      </c>
      <c r="X46" s="5">
        <v>28791</v>
      </c>
      <c r="Y46" s="5">
        <v>20160374</v>
      </c>
      <c r="Z46" s="5">
        <v>26557762</v>
      </c>
      <c r="AA46" s="5">
        <v>6397388</v>
      </c>
      <c r="AB46" s="5">
        <v>0</v>
      </c>
      <c r="AC46" s="5">
        <v>335594</v>
      </c>
      <c r="AD46" s="5">
        <v>149453</v>
      </c>
      <c r="AE46" s="5">
        <v>3505333</v>
      </c>
      <c r="AF46" s="5">
        <v>544235</v>
      </c>
    </row>
    <row r="47" spans="1:32">
      <c r="A47" s="5">
        <v>1397</v>
      </c>
      <c r="B47" s="5">
        <v>4</v>
      </c>
      <c r="C47" s="5" t="s">
        <v>244</v>
      </c>
      <c r="D47" s="5" t="s">
        <v>245</v>
      </c>
      <c r="E47" s="5">
        <v>20</v>
      </c>
      <c r="F47" s="5">
        <v>1</v>
      </c>
      <c r="G47" s="5">
        <v>19</v>
      </c>
      <c r="H47" s="5">
        <v>0</v>
      </c>
      <c r="I47" s="5">
        <v>20</v>
      </c>
      <c r="J47" s="5">
        <v>0</v>
      </c>
      <c r="K47" s="5">
        <v>377</v>
      </c>
      <c r="L47" s="5">
        <v>292</v>
      </c>
      <c r="M47" s="5">
        <v>85</v>
      </c>
      <c r="N47" s="5">
        <v>285</v>
      </c>
      <c r="O47" s="5">
        <v>85</v>
      </c>
      <c r="P47" s="5">
        <v>7</v>
      </c>
      <c r="Q47" s="5">
        <v>0</v>
      </c>
      <c r="R47" s="5">
        <v>112080</v>
      </c>
      <c r="S47" s="5">
        <v>163941</v>
      </c>
      <c r="T47" s="5">
        <v>13418</v>
      </c>
      <c r="U47" s="5">
        <v>230227</v>
      </c>
      <c r="V47" s="5">
        <v>245922</v>
      </c>
      <c r="W47" s="5">
        <v>0</v>
      </c>
      <c r="X47" s="5">
        <v>0</v>
      </c>
      <c r="Y47" s="5">
        <v>176645</v>
      </c>
      <c r="Z47" s="5">
        <v>289708</v>
      </c>
      <c r="AA47" s="5">
        <v>113062</v>
      </c>
      <c r="AB47" s="5">
        <v>0</v>
      </c>
      <c r="AC47" s="5">
        <v>10625</v>
      </c>
      <c r="AD47" s="5">
        <v>3386</v>
      </c>
      <c r="AE47" s="5">
        <v>7531</v>
      </c>
      <c r="AF47" s="5">
        <v>7799</v>
      </c>
    </row>
    <row r="48" spans="1:32">
      <c r="A48" s="5">
        <v>1397</v>
      </c>
      <c r="B48" s="5">
        <v>4</v>
      </c>
      <c r="C48" s="5" t="s">
        <v>246</v>
      </c>
      <c r="D48" s="5" t="s">
        <v>247</v>
      </c>
      <c r="E48" s="5">
        <v>79</v>
      </c>
      <c r="F48" s="5">
        <v>3</v>
      </c>
      <c r="G48" s="5">
        <v>76</v>
      </c>
      <c r="H48" s="5">
        <v>0</v>
      </c>
      <c r="I48" s="5">
        <v>79</v>
      </c>
      <c r="J48" s="5">
        <v>0</v>
      </c>
      <c r="K48" s="5">
        <v>1616</v>
      </c>
      <c r="L48" s="5">
        <v>1302</v>
      </c>
      <c r="M48" s="5">
        <v>314</v>
      </c>
      <c r="N48" s="5">
        <v>1260</v>
      </c>
      <c r="O48" s="5">
        <v>311</v>
      </c>
      <c r="P48" s="5">
        <v>43</v>
      </c>
      <c r="Q48" s="5">
        <v>4</v>
      </c>
      <c r="R48" s="5">
        <v>424409</v>
      </c>
      <c r="S48" s="5">
        <v>2890516</v>
      </c>
      <c r="T48" s="5">
        <v>1156747</v>
      </c>
      <c r="U48" s="5">
        <v>4705470</v>
      </c>
      <c r="V48" s="5">
        <v>4598809</v>
      </c>
      <c r="W48" s="5">
        <v>11959</v>
      </c>
      <c r="X48" s="5">
        <v>356</v>
      </c>
      <c r="Y48" s="5">
        <v>2956340</v>
      </c>
      <c r="Z48" s="5">
        <v>4816361</v>
      </c>
      <c r="AA48" s="5">
        <v>1860022</v>
      </c>
      <c r="AB48" s="5">
        <v>617</v>
      </c>
      <c r="AC48" s="5">
        <v>68767</v>
      </c>
      <c r="AD48" s="5">
        <v>2057</v>
      </c>
      <c r="AE48" s="5">
        <v>1171452</v>
      </c>
      <c r="AF48" s="5">
        <v>85589</v>
      </c>
    </row>
    <row r="49" spans="1:32">
      <c r="A49" s="5">
        <v>1397</v>
      </c>
      <c r="B49" s="5">
        <v>2</v>
      </c>
      <c r="C49" s="5" t="s">
        <v>248</v>
      </c>
      <c r="D49" s="5" t="s">
        <v>249</v>
      </c>
      <c r="E49" s="5">
        <v>415</v>
      </c>
      <c r="F49" s="5">
        <v>37</v>
      </c>
      <c r="G49" s="5">
        <v>378</v>
      </c>
      <c r="H49" s="5">
        <v>0</v>
      </c>
      <c r="I49" s="5">
        <v>414</v>
      </c>
      <c r="J49" s="5">
        <v>1</v>
      </c>
      <c r="K49" s="5">
        <v>7718</v>
      </c>
      <c r="L49" s="5">
        <v>3837</v>
      </c>
      <c r="M49" s="5">
        <v>3881</v>
      </c>
      <c r="N49" s="5">
        <v>3518</v>
      </c>
      <c r="O49" s="5">
        <v>3798</v>
      </c>
      <c r="P49" s="5">
        <v>319</v>
      </c>
      <c r="Q49" s="5">
        <v>83</v>
      </c>
      <c r="R49" s="5">
        <v>1366972</v>
      </c>
      <c r="S49" s="5">
        <v>4557563</v>
      </c>
      <c r="T49" s="5">
        <v>988504</v>
      </c>
      <c r="U49" s="5">
        <v>10105164</v>
      </c>
      <c r="V49" s="5">
        <v>10345039</v>
      </c>
      <c r="W49" s="5">
        <v>60998</v>
      </c>
      <c r="X49" s="5">
        <v>1816</v>
      </c>
      <c r="Y49" s="5">
        <v>4945657</v>
      </c>
      <c r="Z49" s="5">
        <v>10456974</v>
      </c>
      <c r="AA49" s="5">
        <v>5511317</v>
      </c>
      <c r="AB49" s="5">
        <v>130</v>
      </c>
      <c r="AC49" s="5">
        <v>145346</v>
      </c>
      <c r="AD49" s="5">
        <v>30755</v>
      </c>
      <c r="AE49" s="5">
        <v>132989</v>
      </c>
      <c r="AF49" s="5">
        <v>71818</v>
      </c>
    </row>
    <row r="50" spans="1:32">
      <c r="A50" s="5">
        <v>1397</v>
      </c>
      <c r="B50" s="5">
        <v>3</v>
      </c>
      <c r="C50" s="5" t="s">
        <v>250</v>
      </c>
      <c r="D50" s="5" t="s">
        <v>251</v>
      </c>
      <c r="E50" s="5">
        <v>342</v>
      </c>
      <c r="F50" s="5">
        <v>37</v>
      </c>
      <c r="G50" s="5">
        <v>305</v>
      </c>
      <c r="H50" s="5">
        <v>0</v>
      </c>
      <c r="I50" s="5">
        <v>341</v>
      </c>
      <c r="J50" s="5">
        <v>1</v>
      </c>
      <c r="K50" s="5">
        <v>6671</v>
      </c>
      <c r="L50" s="5">
        <v>3111</v>
      </c>
      <c r="M50" s="5">
        <v>3559</v>
      </c>
      <c r="N50" s="5">
        <v>2858</v>
      </c>
      <c r="O50" s="5">
        <v>3521</v>
      </c>
      <c r="P50" s="5">
        <v>253</v>
      </c>
      <c r="Q50" s="5">
        <v>38</v>
      </c>
      <c r="R50" s="5">
        <v>1157255</v>
      </c>
      <c r="S50" s="5">
        <v>3908420</v>
      </c>
      <c r="T50" s="5">
        <v>939815</v>
      </c>
      <c r="U50" s="5">
        <v>7353629</v>
      </c>
      <c r="V50" s="5">
        <v>7273183</v>
      </c>
      <c r="W50" s="5">
        <v>60998</v>
      </c>
      <c r="X50" s="5">
        <v>1816</v>
      </c>
      <c r="Y50" s="5">
        <v>3988440</v>
      </c>
      <c r="Z50" s="5">
        <v>7632293</v>
      </c>
      <c r="AA50" s="5">
        <v>3643853</v>
      </c>
      <c r="AB50" s="5">
        <v>130</v>
      </c>
      <c r="AC50" s="5">
        <v>122109</v>
      </c>
      <c r="AD50" s="5">
        <v>24754</v>
      </c>
      <c r="AE50" s="5">
        <v>151295</v>
      </c>
      <c r="AF50" s="5">
        <v>64063</v>
      </c>
    </row>
    <row r="51" spans="1:32">
      <c r="A51" s="5">
        <v>1397</v>
      </c>
      <c r="B51" s="5">
        <v>4</v>
      </c>
      <c r="C51" s="5" t="s">
        <v>252</v>
      </c>
      <c r="D51" s="5" t="s">
        <v>251</v>
      </c>
      <c r="E51" s="5">
        <v>342</v>
      </c>
      <c r="F51" s="5">
        <v>37</v>
      </c>
      <c r="G51" s="5">
        <v>305</v>
      </c>
      <c r="H51" s="5">
        <v>0</v>
      </c>
      <c r="I51" s="5">
        <v>341</v>
      </c>
      <c r="J51" s="5">
        <v>1</v>
      </c>
      <c r="K51" s="5">
        <v>6671</v>
      </c>
      <c r="L51" s="5">
        <v>3111</v>
      </c>
      <c r="M51" s="5">
        <v>3559</v>
      </c>
      <c r="N51" s="5">
        <v>2858</v>
      </c>
      <c r="O51" s="5">
        <v>3521</v>
      </c>
      <c r="P51" s="5">
        <v>253</v>
      </c>
      <c r="Q51" s="5">
        <v>38</v>
      </c>
      <c r="R51" s="5">
        <v>1157255</v>
      </c>
      <c r="S51" s="5">
        <v>3908420</v>
      </c>
      <c r="T51" s="5">
        <v>939815</v>
      </c>
      <c r="U51" s="5">
        <v>7353629</v>
      </c>
      <c r="V51" s="5">
        <v>7273183</v>
      </c>
      <c r="W51" s="5">
        <v>60998</v>
      </c>
      <c r="X51" s="5">
        <v>1816</v>
      </c>
      <c r="Y51" s="5">
        <v>3988440</v>
      </c>
      <c r="Z51" s="5">
        <v>7632293</v>
      </c>
      <c r="AA51" s="5">
        <v>3643853</v>
      </c>
      <c r="AB51" s="5">
        <v>130</v>
      </c>
      <c r="AC51" s="5">
        <v>122109</v>
      </c>
      <c r="AD51" s="5">
        <v>24754</v>
      </c>
      <c r="AE51" s="5">
        <v>151295</v>
      </c>
      <c r="AF51" s="5">
        <v>64063</v>
      </c>
    </row>
    <row r="52" spans="1:32">
      <c r="A52" s="5">
        <v>1397</v>
      </c>
      <c r="B52" s="5">
        <v>0</v>
      </c>
      <c r="C52" s="5" t="s">
        <v>253</v>
      </c>
      <c r="D52" s="5" t="s">
        <v>254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</row>
    <row r="53" spans="1:32">
      <c r="A53" s="5">
        <v>1397</v>
      </c>
      <c r="B53" s="5">
        <v>0</v>
      </c>
      <c r="C53" s="5" t="s">
        <v>255</v>
      </c>
      <c r="D53" s="5" t="s">
        <v>256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</row>
    <row r="54" spans="1:32">
      <c r="A54" s="5">
        <v>1397</v>
      </c>
      <c r="B54" s="5">
        <v>3</v>
      </c>
      <c r="C54" s="5" t="s">
        <v>257</v>
      </c>
      <c r="D54" s="5" t="s">
        <v>258</v>
      </c>
      <c r="E54" s="5">
        <v>73</v>
      </c>
      <c r="F54" s="5">
        <v>0</v>
      </c>
      <c r="G54" s="5">
        <v>73</v>
      </c>
      <c r="H54" s="5">
        <v>0</v>
      </c>
      <c r="I54" s="5">
        <v>73</v>
      </c>
      <c r="J54" s="5">
        <v>0</v>
      </c>
      <c r="K54" s="5">
        <v>1048</v>
      </c>
      <c r="L54" s="5">
        <v>726</v>
      </c>
      <c r="M54" s="5">
        <v>322</v>
      </c>
      <c r="N54" s="5">
        <v>660</v>
      </c>
      <c r="O54" s="5">
        <v>277</v>
      </c>
      <c r="P54" s="5">
        <v>65</v>
      </c>
      <c r="Q54" s="5">
        <v>45</v>
      </c>
      <c r="R54" s="5">
        <v>209717</v>
      </c>
      <c r="S54" s="5">
        <v>649143</v>
      </c>
      <c r="T54" s="5">
        <v>48689</v>
      </c>
      <c r="U54" s="5">
        <v>2751535</v>
      </c>
      <c r="V54" s="5">
        <v>3071857</v>
      </c>
      <c r="W54" s="5">
        <v>0</v>
      </c>
      <c r="X54" s="5">
        <v>0</v>
      </c>
      <c r="Y54" s="5">
        <v>957217</v>
      </c>
      <c r="Z54" s="5">
        <v>2824681</v>
      </c>
      <c r="AA54" s="5">
        <v>1867464</v>
      </c>
      <c r="AB54" s="5">
        <v>0</v>
      </c>
      <c r="AC54" s="5">
        <v>23237</v>
      </c>
      <c r="AD54" s="5">
        <v>6001</v>
      </c>
      <c r="AE54" s="5">
        <v>-18306</v>
      </c>
      <c r="AF54" s="5">
        <v>7755</v>
      </c>
    </row>
    <row r="55" spans="1:32">
      <c r="A55" s="5">
        <v>1397</v>
      </c>
      <c r="B55" s="5">
        <v>4</v>
      </c>
      <c r="C55" s="5" t="s">
        <v>259</v>
      </c>
      <c r="D55" s="5" t="s">
        <v>258</v>
      </c>
      <c r="E55" s="5">
        <v>73</v>
      </c>
      <c r="F55" s="5">
        <v>0</v>
      </c>
      <c r="G55" s="5">
        <v>73</v>
      </c>
      <c r="H55" s="5">
        <v>0</v>
      </c>
      <c r="I55" s="5">
        <v>73</v>
      </c>
      <c r="J55" s="5">
        <v>0</v>
      </c>
      <c r="K55" s="5">
        <v>1048</v>
      </c>
      <c r="L55" s="5">
        <v>726</v>
      </c>
      <c r="M55" s="5">
        <v>322</v>
      </c>
      <c r="N55" s="5">
        <v>660</v>
      </c>
      <c r="O55" s="5">
        <v>277</v>
      </c>
      <c r="P55" s="5">
        <v>65</v>
      </c>
      <c r="Q55" s="5">
        <v>45</v>
      </c>
      <c r="R55" s="5">
        <v>209717</v>
      </c>
      <c r="S55" s="5">
        <v>649143</v>
      </c>
      <c r="T55" s="5">
        <v>48689</v>
      </c>
      <c r="U55" s="5">
        <v>2751535</v>
      </c>
      <c r="V55" s="5">
        <v>3071857</v>
      </c>
      <c r="W55" s="5">
        <v>0</v>
      </c>
      <c r="X55" s="5">
        <v>0</v>
      </c>
      <c r="Y55" s="5">
        <v>957217</v>
      </c>
      <c r="Z55" s="5">
        <v>2824681</v>
      </c>
      <c r="AA55" s="5">
        <v>1867464</v>
      </c>
      <c r="AB55" s="5">
        <v>0</v>
      </c>
      <c r="AC55" s="5">
        <v>23237</v>
      </c>
      <c r="AD55" s="5">
        <v>6001</v>
      </c>
      <c r="AE55" s="5">
        <v>-18306</v>
      </c>
      <c r="AF55" s="5">
        <v>7755</v>
      </c>
    </row>
    <row r="56" spans="1:32">
      <c r="A56" s="5">
        <v>1397</v>
      </c>
      <c r="B56" s="5">
        <v>2</v>
      </c>
      <c r="C56" s="5" t="s">
        <v>260</v>
      </c>
      <c r="D56" s="5" t="s">
        <v>261</v>
      </c>
      <c r="E56" s="5">
        <v>308</v>
      </c>
      <c r="F56" s="5">
        <v>3</v>
      </c>
      <c r="G56" s="5">
        <v>305</v>
      </c>
      <c r="H56" s="5">
        <v>0</v>
      </c>
      <c r="I56" s="5">
        <v>308</v>
      </c>
      <c r="J56" s="5">
        <v>0</v>
      </c>
      <c r="K56" s="5">
        <v>5264</v>
      </c>
      <c r="L56" s="5">
        <v>4718</v>
      </c>
      <c r="M56" s="5">
        <v>545</v>
      </c>
      <c r="N56" s="5">
        <v>4436</v>
      </c>
      <c r="O56" s="5">
        <v>544</v>
      </c>
      <c r="P56" s="5">
        <v>282</v>
      </c>
      <c r="Q56" s="5">
        <v>1</v>
      </c>
      <c r="R56" s="5">
        <v>1104902</v>
      </c>
      <c r="S56" s="5">
        <v>6821157</v>
      </c>
      <c r="T56" s="5">
        <v>2527856</v>
      </c>
      <c r="U56" s="5">
        <v>10985530</v>
      </c>
      <c r="V56" s="5">
        <v>10725670</v>
      </c>
      <c r="W56" s="5">
        <v>2767926</v>
      </c>
      <c r="X56" s="5">
        <v>42685</v>
      </c>
      <c r="Y56" s="5">
        <v>6977376</v>
      </c>
      <c r="Z56" s="5">
        <v>11033064</v>
      </c>
      <c r="AA56" s="5">
        <v>4055688</v>
      </c>
      <c r="AB56" s="5">
        <v>0</v>
      </c>
      <c r="AC56" s="5">
        <v>168447</v>
      </c>
      <c r="AD56" s="5">
        <v>45274</v>
      </c>
      <c r="AE56" s="5">
        <v>562309</v>
      </c>
      <c r="AF56" s="5">
        <v>103354</v>
      </c>
    </row>
    <row r="57" spans="1:32">
      <c r="A57" s="5">
        <v>1397</v>
      </c>
      <c r="B57" s="5">
        <v>3</v>
      </c>
      <c r="C57" s="5" t="s">
        <v>262</v>
      </c>
      <c r="D57" s="5" t="s">
        <v>263</v>
      </c>
      <c r="E57" s="5">
        <v>126</v>
      </c>
      <c r="F57" s="5">
        <v>1</v>
      </c>
      <c r="G57" s="5">
        <v>125</v>
      </c>
      <c r="H57" s="5">
        <v>0</v>
      </c>
      <c r="I57" s="5">
        <v>126</v>
      </c>
      <c r="J57" s="5">
        <v>0</v>
      </c>
      <c r="K57" s="5">
        <v>2335</v>
      </c>
      <c r="L57" s="5">
        <v>2073</v>
      </c>
      <c r="M57" s="5">
        <v>262</v>
      </c>
      <c r="N57" s="5">
        <v>1919</v>
      </c>
      <c r="O57" s="5">
        <v>261</v>
      </c>
      <c r="P57" s="5">
        <v>153</v>
      </c>
      <c r="Q57" s="5">
        <v>1</v>
      </c>
      <c r="R57" s="5">
        <v>532565</v>
      </c>
      <c r="S57" s="5">
        <v>3188540</v>
      </c>
      <c r="T57" s="5">
        <v>274019</v>
      </c>
      <c r="U57" s="5">
        <v>5382530</v>
      </c>
      <c r="V57" s="5">
        <v>5281652</v>
      </c>
      <c r="W57" s="5">
        <v>1379379</v>
      </c>
      <c r="X57" s="5">
        <v>13479</v>
      </c>
      <c r="Y57" s="5">
        <v>3273105</v>
      </c>
      <c r="Z57" s="5">
        <v>5411820</v>
      </c>
      <c r="AA57" s="5">
        <v>2138716</v>
      </c>
      <c r="AB57" s="5">
        <v>0</v>
      </c>
      <c r="AC57" s="5">
        <v>82760</v>
      </c>
      <c r="AD57" s="5">
        <v>21272</v>
      </c>
      <c r="AE57" s="5">
        <v>258025</v>
      </c>
      <c r="AF57" s="5">
        <v>44780</v>
      </c>
    </row>
    <row r="58" spans="1:32">
      <c r="A58" s="5">
        <v>1397</v>
      </c>
      <c r="B58" s="5">
        <v>4</v>
      </c>
      <c r="C58" s="5" t="s">
        <v>264</v>
      </c>
      <c r="D58" s="5" t="s">
        <v>265</v>
      </c>
      <c r="E58" s="5">
        <v>101</v>
      </c>
      <c r="F58" s="5">
        <v>1</v>
      </c>
      <c r="G58" s="5">
        <v>100</v>
      </c>
      <c r="H58" s="5">
        <v>0</v>
      </c>
      <c r="I58" s="5">
        <v>101</v>
      </c>
      <c r="J58" s="5">
        <v>0</v>
      </c>
      <c r="K58" s="5">
        <v>1786</v>
      </c>
      <c r="L58" s="5">
        <v>1699</v>
      </c>
      <c r="M58" s="5">
        <v>87</v>
      </c>
      <c r="N58" s="5">
        <v>1551</v>
      </c>
      <c r="O58" s="5">
        <v>86</v>
      </c>
      <c r="P58" s="5">
        <v>147</v>
      </c>
      <c r="Q58" s="5">
        <v>1</v>
      </c>
      <c r="R58" s="5">
        <v>412707</v>
      </c>
      <c r="S58" s="5">
        <v>2993303</v>
      </c>
      <c r="T58" s="5">
        <v>238999</v>
      </c>
      <c r="U58" s="5">
        <v>4984397</v>
      </c>
      <c r="V58" s="5">
        <v>4888932</v>
      </c>
      <c r="W58" s="5">
        <v>1376702</v>
      </c>
      <c r="X58" s="5">
        <v>13405</v>
      </c>
      <c r="Y58" s="5">
        <v>3067763</v>
      </c>
      <c r="Z58" s="5">
        <v>5010330</v>
      </c>
      <c r="AA58" s="5">
        <v>1942567</v>
      </c>
      <c r="AB58" s="5">
        <v>0</v>
      </c>
      <c r="AC58" s="5">
        <v>59352</v>
      </c>
      <c r="AD58" s="5">
        <v>13722</v>
      </c>
      <c r="AE58" s="5">
        <v>254726</v>
      </c>
      <c r="AF58" s="5">
        <v>41342</v>
      </c>
    </row>
    <row r="59" spans="1:32">
      <c r="A59" s="5">
        <v>1397</v>
      </c>
      <c r="B59" s="5">
        <v>4</v>
      </c>
      <c r="C59" s="5" t="s">
        <v>266</v>
      </c>
      <c r="D59" s="5" t="s">
        <v>267</v>
      </c>
      <c r="E59" s="5">
        <v>25</v>
      </c>
      <c r="F59" s="5">
        <v>0</v>
      </c>
      <c r="G59" s="5">
        <v>25</v>
      </c>
      <c r="H59" s="5">
        <v>0</v>
      </c>
      <c r="I59" s="5">
        <v>25</v>
      </c>
      <c r="J59" s="5">
        <v>0</v>
      </c>
      <c r="K59" s="5">
        <v>549</v>
      </c>
      <c r="L59" s="5">
        <v>374</v>
      </c>
      <c r="M59" s="5">
        <v>175</v>
      </c>
      <c r="N59" s="5">
        <v>368</v>
      </c>
      <c r="O59" s="5">
        <v>175</v>
      </c>
      <c r="P59" s="5">
        <v>6</v>
      </c>
      <c r="Q59" s="5">
        <v>0</v>
      </c>
      <c r="R59" s="5">
        <v>119858</v>
      </c>
      <c r="S59" s="5">
        <v>195237</v>
      </c>
      <c r="T59" s="5">
        <v>35020</v>
      </c>
      <c r="U59" s="5">
        <v>398133</v>
      </c>
      <c r="V59" s="5">
        <v>392720</v>
      </c>
      <c r="W59" s="5">
        <v>2677</v>
      </c>
      <c r="X59" s="5">
        <v>74</v>
      </c>
      <c r="Y59" s="5">
        <v>205342</v>
      </c>
      <c r="Z59" s="5">
        <v>401490</v>
      </c>
      <c r="AA59" s="5">
        <v>196149</v>
      </c>
      <c r="AB59" s="5">
        <v>0</v>
      </c>
      <c r="AC59" s="5">
        <v>23408</v>
      </c>
      <c r="AD59" s="5">
        <v>7550</v>
      </c>
      <c r="AE59" s="5">
        <v>3299</v>
      </c>
      <c r="AF59" s="5">
        <v>3438</v>
      </c>
    </row>
    <row r="60" spans="1:32">
      <c r="A60" s="5">
        <v>1397</v>
      </c>
      <c r="B60" s="5">
        <v>3</v>
      </c>
      <c r="C60" s="5" t="s">
        <v>268</v>
      </c>
      <c r="D60" s="5" t="s">
        <v>269</v>
      </c>
      <c r="E60" s="5">
        <v>182</v>
      </c>
      <c r="F60" s="5">
        <v>2</v>
      </c>
      <c r="G60" s="5">
        <v>180</v>
      </c>
      <c r="H60" s="5">
        <v>0</v>
      </c>
      <c r="I60" s="5">
        <v>182</v>
      </c>
      <c r="J60" s="5">
        <v>0</v>
      </c>
      <c r="K60" s="5">
        <v>2929</v>
      </c>
      <c r="L60" s="5">
        <v>2646</v>
      </c>
      <c r="M60" s="5">
        <v>283</v>
      </c>
      <c r="N60" s="5">
        <v>2516</v>
      </c>
      <c r="O60" s="5">
        <v>283</v>
      </c>
      <c r="P60" s="5">
        <v>129</v>
      </c>
      <c r="Q60" s="5">
        <v>0</v>
      </c>
      <c r="R60" s="5">
        <v>572337</v>
      </c>
      <c r="S60" s="5">
        <v>3632617</v>
      </c>
      <c r="T60" s="5">
        <v>2253836</v>
      </c>
      <c r="U60" s="5">
        <v>5602999</v>
      </c>
      <c r="V60" s="5">
        <v>5444018</v>
      </c>
      <c r="W60" s="5">
        <v>1388546</v>
      </c>
      <c r="X60" s="5">
        <v>29206</v>
      </c>
      <c r="Y60" s="5">
        <v>3704271</v>
      </c>
      <c r="Z60" s="5">
        <v>5621244</v>
      </c>
      <c r="AA60" s="5">
        <v>1916972</v>
      </c>
      <c r="AB60" s="5">
        <v>0</v>
      </c>
      <c r="AC60" s="5">
        <v>85687</v>
      </c>
      <c r="AD60" s="5">
        <v>24002</v>
      </c>
      <c r="AE60" s="5">
        <v>304284</v>
      </c>
      <c r="AF60" s="5">
        <v>58574</v>
      </c>
    </row>
    <row r="61" spans="1:32">
      <c r="A61" s="5">
        <v>1397</v>
      </c>
      <c r="B61" s="5">
        <v>4</v>
      </c>
      <c r="C61" s="5" t="s">
        <v>270</v>
      </c>
      <c r="D61" s="5" t="s">
        <v>269</v>
      </c>
      <c r="E61" s="5">
        <v>182</v>
      </c>
      <c r="F61" s="5">
        <v>2</v>
      </c>
      <c r="G61" s="5">
        <v>180</v>
      </c>
      <c r="H61" s="5">
        <v>0</v>
      </c>
      <c r="I61" s="5">
        <v>182</v>
      </c>
      <c r="J61" s="5">
        <v>0</v>
      </c>
      <c r="K61" s="5">
        <v>2929</v>
      </c>
      <c r="L61" s="5">
        <v>2646</v>
      </c>
      <c r="M61" s="5">
        <v>283</v>
      </c>
      <c r="N61" s="5">
        <v>2516</v>
      </c>
      <c r="O61" s="5">
        <v>283</v>
      </c>
      <c r="P61" s="5">
        <v>129</v>
      </c>
      <c r="Q61" s="5">
        <v>0</v>
      </c>
      <c r="R61" s="5">
        <v>572337</v>
      </c>
      <c r="S61" s="5">
        <v>3632617</v>
      </c>
      <c r="T61" s="5">
        <v>2253836</v>
      </c>
      <c r="U61" s="5">
        <v>5602999</v>
      </c>
      <c r="V61" s="5">
        <v>5444018</v>
      </c>
      <c r="W61" s="5">
        <v>1388546</v>
      </c>
      <c r="X61" s="5">
        <v>29206</v>
      </c>
      <c r="Y61" s="5">
        <v>3704271</v>
      </c>
      <c r="Z61" s="5">
        <v>5621244</v>
      </c>
      <c r="AA61" s="5">
        <v>1916972</v>
      </c>
      <c r="AB61" s="5">
        <v>0</v>
      </c>
      <c r="AC61" s="5">
        <v>85687</v>
      </c>
      <c r="AD61" s="5">
        <v>24002</v>
      </c>
      <c r="AE61" s="5">
        <v>304284</v>
      </c>
      <c r="AF61" s="5">
        <v>58574</v>
      </c>
    </row>
    <row r="62" spans="1:32">
      <c r="A62" s="5">
        <v>1397</v>
      </c>
      <c r="B62" s="5">
        <v>2</v>
      </c>
      <c r="C62" s="5" t="s">
        <v>271</v>
      </c>
      <c r="D62" s="5" t="s">
        <v>272</v>
      </c>
      <c r="E62" s="5">
        <v>375</v>
      </c>
      <c r="F62" s="5">
        <v>12</v>
      </c>
      <c r="G62" s="5">
        <v>363</v>
      </c>
      <c r="H62" s="5">
        <v>0</v>
      </c>
      <c r="I62" s="5">
        <v>375</v>
      </c>
      <c r="J62" s="5">
        <v>0</v>
      </c>
      <c r="K62" s="5">
        <v>7130</v>
      </c>
      <c r="L62" s="5">
        <v>6539</v>
      </c>
      <c r="M62" s="5">
        <v>591</v>
      </c>
      <c r="N62" s="5">
        <v>6171</v>
      </c>
      <c r="O62" s="5">
        <v>591</v>
      </c>
      <c r="P62" s="5">
        <v>367</v>
      </c>
      <c r="Q62" s="5">
        <v>0</v>
      </c>
      <c r="R62" s="5">
        <v>1496118</v>
      </c>
      <c r="S62" s="5">
        <v>8975162</v>
      </c>
      <c r="T62" s="5">
        <v>1795823</v>
      </c>
      <c r="U62" s="5">
        <v>12888401</v>
      </c>
      <c r="V62" s="5">
        <v>12713907</v>
      </c>
      <c r="W62" s="5">
        <v>19295</v>
      </c>
      <c r="X62" s="5">
        <v>207</v>
      </c>
      <c r="Y62" s="5">
        <v>9205043</v>
      </c>
      <c r="Z62" s="5">
        <v>13694868</v>
      </c>
      <c r="AA62" s="5">
        <v>4489825</v>
      </c>
      <c r="AB62" s="5">
        <v>3966</v>
      </c>
      <c r="AC62" s="5">
        <v>175338</v>
      </c>
      <c r="AD62" s="5">
        <v>38692</v>
      </c>
      <c r="AE62" s="5">
        <v>3424372</v>
      </c>
      <c r="AF62" s="5">
        <v>830284</v>
      </c>
    </row>
    <row r="63" spans="1:32">
      <c r="A63" s="5">
        <v>1397</v>
      </c>
      <c r="B63" s="5">
        <v>3</v>
      </c>
      <c r="C63" s="5" t="s">
        <v>273</v>
      </c>
      <c r="D63" s="5" t="s">
        <v>274</v>
      </c>
      <c r="E63" s="5">
        <v>34</v>
      </c>
      <c r="F63" s="5">
        <v>2</v>
      </c>
      <c r="G63" s="5">
        <v>32</v>
      </c>
      <c r="H63" s="5">
        <v>0</v>
      </c>
      <c r="I63" s="5">
        <v>34</v>
      </c>
      <c r="J63" s="5">
        <v>0</v>
      </c>
      <c r="K63" s="5">
        <v>490</v>
      </c>
      <c r="L63" s="5">
        <v>459</v>
      </c>
      <c r="M63" s="5">
        <v>31</v>
      </c>
      <c r="N63" s="5">
        <v>416</v>
      </c>
      <c r="O63" s="5">
        <v>31</v>
      </c>
      <c r="P63" s="5">
        <v>43</v>
      </c>
      <c r="Q63" s="5">
        <v>0</v>
      </c>
      <c r="R63" s="5">
        <v>110035</v>
      </c>
      <c r="S63" s="5">
        <v>333822</v>
      </c>
      <c r="T63" s="5">
        <v>121675</v>
      </c>
      <c r="U63" s="5">
        <v>794812</v>
      </c>
      <c r="V63" s="5">
        <v>549683</v>
      </c>
      <c r="W63" s="5">
        <v>0</v>
      </c>
      <c r="X63" s="5">
        <v>0</v>
      </c>
      <c r="Y63" s="5">
        <v>350862</v>
      </c>
      <c r="Z63" s="5">
        <v>1039416</v>
      </c>
      <c r="AA63" s="5">
        <v>688554</v>
      </c>
      <c r="AB63" s="5">
        <v>0</v>
      </c>
      <c r="AC63" s="5">
        <v>5605</v>
      </c>
      <c r="AD63" s="5">
        <v>10486</v>
      </c>
      <c r="AE63" s="5">
        <v>1184706</v>
      </c>
      <c r="AF63" s="5">
        <v>11350</v>
      </c>
    </row>
    <row r="64" spans="1:32">
      <c r="A64" s="5">
        <v>1397</v>
      </c>
      <c r="B64" s="5">
        <v>4</v>
      </c>
      <c r="C64" s="5" t="s">
        <v>275</v>
      </c>
      <c r="D64" s="5" t="s">
        <v>274</v>
      </c>
      <c r="E64" s="5">
        <v>34</v>
      </c>
      <c r="F64" s="5">
        <v>2</v>
      </c>
      <c r="G64" s="5">
        <v>32</v>
      </c>
      <c r="H64" s="5">
        <v>0</v>
      </c>
      <c r="I64" s="5">
        <v>34</v>
      </c>
      <c r="J64" s="5">
        <v>0</v>
      </c>
      <c r="K64" s="5">
        <v>490</v>
      </c>
      <c r="L64" s="5">
        <v>459</v>
      </c>
      <c r="M64" s="5">
        <v>31</v>
      </c>
      <c r="N64" s="5">
        <v>416</v>
      </c>
      <c r="O64" s="5">
        <v>31</v>
      </c>
      <c r="P64" s="5">
        <v>43</v>
      </c>
      <c r="Q64" s="5">
        <v>0</v>
      </c>
      <c r="R64" s="5">
        <v>110035</v>
      </c>
      <c r="S64" s="5">
        <v>333822</v>
      </c>
      <c r="T64" s="5">
        <v>121675</v>
      </c>
      <c r="U64" s="5">
        <v>794812</v>
      </c>
      <c r="V64" s="5">
        <v>549683</v>
      </c>
      <c r="W64" s="5">
        <v>0</v>
      </c>
      <c r="X64" s="5">
        <v>0</v>
      </c>
      <c r="Y64" s="5">
        <v>350862</v>
      </c>
      <c r="Z64" s="5">
        <v>1039416</v>
      </c>
      <c r="AA64" s="5">
        <v>688554</v>
      </c>
      <c r="AB64" s="5">
        <v>0</v>
      </c>
      <c r="AC64" s="5">
        <v>5605</v>
      </c>
      <c r="AD64" s="5">
        <v>10486</v>
      </c>
      <c r="AE64" s="5">
        <v>1184706</v>
      </c>
      <c r="AF64" s="5">
        <v>11350</v>
      </c>
    </row>
    <row r="65" spans="1:32">
      <c r="A65" s="5">
        <v>1397</v>
      </c>
      <c r="B65" s="5">
        <v>3</v>
      </c>
      <c r="C65" s="5" t="s">
        <v>276</v>
      </c>
      <c r="D65" s="5" t="s">
        <v>277</v>
      </c>
      <c r="E65" s="5">
        <v>341</v>
      </c>
      <c r="F65" s="5">
        <v>10</v>
      </c>
      <c r="G65" s="5">
        <v>332</v>
      </c>
      <c r="H65" s="5">
        <v>0</v>
      </c>
      <c r="I65" s="5">
        <v>341</v>
      </c>
      <c r="J65" s="5">
        <v>0</v>
      </c>
      <c r="K65" s="5">
        <v>6640</v>
      </c>
      <c r="L65" s="5">
        <v>6080</v>
      </c>
      <c r="M65" s="5">
        <v>560</v>
      </c>
      <c r="N65" s="5">
        <v>5755</v>
      </c>
      <c r="O65" s="5">
        <v>560</v>
      </c>
      <c r="P65" s="5">
        <v>324</v>
      </c>
      <c r="Q65" s="5">
        <v>0</v>
      </c>
      <c r="R65" s="5">
        <v>1386083</v>
      </c>
      <c r="S65" s="5">
        <v>8641341</v>
      </c>
      <c r="T65" s="5">
        <v>1674148</v>
      </c>
      <c r="U65" s="5">
        <v>12093589</v>
      </c>
      <c r="V65" s="5">
        <v>12164224</v>
      </c>
      <c r="W65" s="5">
        <v>19295</v>
      </c>
      <c r="X65" s="5">
        <v>207</v>
      </c>
      <c r="Y65" s="5">
        <v>8854182</v>
      </c>
      <c r="Z65" s="5">
        <v>12655452</v>
      </c>
      <c r="AA65" s="5">
        <v>3801270</v>
      </c>
      <c r="AB65" s="5">
        <v>3966</v>
      </c>
      <c r="AC65" s="5">
        <v>169733</v>
      </c>
      <c r="AD65" s="5">
        <v>28206</v>
      </c>
      <c r="AE65" s="5">
        <v>2239665</v>
      </c>
      <c r="AF65" s="5">
        <v>818934</v>
      </c>
    </row>
    <row r="66" spans="1:32">
      <c r="A66" s="5">
        <v>1397</v>
      </c>
      <c r="B66" s="5">
        <v>4</v>
      </c>
      <c r="C66" s="5" t="s">
        <v>278</v>
      </c>
      <c r="D66" s="5" t="s">
        <v>279</v>
      </c>
      <c r="E66" s="5">
        <v>85</v>
      </c>
      <c r="F66" s="5">
        <v>6</v>
      </c>
      <c r="G66" s="5">
        <v>79</v>
      </c>
      <c r="H66" s="5">
        <v>0</v>
      </c>
      <c r="I66" s="5">
        <v>85</v>
      </c>
      <c r="J66" s="5">
        <v>0</v>
      </c>
      <c r="K66" s="5">
        <v>1799</v>
      </c>
      <c r="L66" s="5">
        <v>1658</v>
      </c>
      <c r="M66" s="5">
        <v>141</v>
      </c>
      <c r="N66" s="5">
        <v>1604</v>
      </c>
      <c r="O66" s="5">
        <v>141</v>
      </c>
      <c r="P66" s="5">
        <v>54</v>
      </c>
      <c r="Q66" s="5">
        <v>0</v>
      </c>
      <c r="R66" s="5">
        <v>416170</v>
      </c>
      <c r="S66" s="5">
        <v>4243598</v>
      </c>
      <c r="T66" s="5">
        <v>856263</v>
      </c>
      <c r="U66" s="5">
        <v>5781538</v>
      </c>
      <c r="V66" s="5">
        <v>5761563</v>
      </c>
      <c r="W66" s="5">
        <v>695</v>
      </c>
      <c r="X66" s="5">
        <v>21</v>
      </c>
      <c r="Y66" s="5">
        <v>4345288</v>
      </c>
      <c r="Z66" s="5">
        <v>6162644</v>
      </c>
      <c r="AA66" s="5">
        <v>1817356</v>
      </c>
      <c r="AB66" s="5">
        <v>0</v>
      </c>
      <c r="AC66" s="5">
        <v>69906</v>
      </c>
      <c r="AD66" s="5">
        <v>20543</v>
      </c>
      <c r="AE66" s="5">
        <v>913795</v>
      </c>
      <c r="AF66" s="5">
        <v>562422</v>
      </c>
    </row>
    <row r="67" spans="1:32">
      <c r="A67" s="5">
        <v>1397</v>
      </c>
      <c r="B67" s="5">
        <v>4</v>
      </c>
      <c r="C67" s="5" t="s">
        <v>280</v>
      </c>
      <c r="D67" s="5" t="s">
        <v>281</v>
      </c>
      <c r="E67" s="5">
        <v>177</v>
      </c>
      <c r="F67" s="5">
        <v>1</v>
      </c>
      <c r="G67" s="5">
        <v>176</v>
      </c>
      <c r="H67" s="5">
        <v>0</v>
      </c>
      <c r="I67" s="5">
        <v>177</v>
      </c>
      <c r="J67" s="5">
        <v>0</v>
      </c>
      <c r="K67" s="5">
        <v>3277</v>
      </c>
      <c r="L67" s="5">
        <v>3121</v>
      </c>
      <c r="M67" s="5">
        <v>157</v>
      </c>
      <c r="N67" s="5">
        <v>2917</v>
      </c>
      <c r="O67" s="5">
        <v>157</v>
      </c>
      <c r="P67" s="5">
        <v>203</v>
      </c>
      <c r="Q67" s="5">
        <v>0</v>
      </c>
      <c r="R67" s="5">
        <v>644915</v>
      </c>
      <c r="S67" s="5">
        <v>2178342</v>
      </c>
      <c r="T67" s="5">
        <v>684310</v>
      </c>
      <c r="U67" s="5">
        <v>3339889</v>
      </c>
      <c r="V67" s="5">
        <v>3345878</v>
      </c>
      <c r="W67" s="5">
        <v>0</v>
      </c>
      <c r="X67" s="5">
        <v>0</v>
      </c>
      <c r="Y67" s="5">
        <v>2250407</v>
      </c>
      <c r="Z67" s="5">
        <v>3374040</v>
      </c>
      <c r="AA67" s="5">
        <v>1123632</v>
      </c>
      <c r="AB67" s="5">
        <v>631</v>
      </c>
      <c r="AC67" s="5">
        <v>64386</v>
      </c>
      <c r="AD67" s="5">
        <v>3601</v>
      </c>
      <c r="AE67" s="5">
        <v>1322422</v>
      </c>
      <c r="AF67" s="5">
        <v>155407</v>
      </c>
    </row>
    <row r="68" spans="1:32">
      <c r="A68" s="5">
        <v>1397</v>
      </c>
      <c r="B68" s="5">
        <v>4</v>
      </c>
      <c r="C68" s="5" t="s">
        <v>282</v>
      </c>
      <c r="D68" s="5" t="s">
        <v>283</v>
      </c>
      <c r="E68" s="5">
        <v>59</v>
      </c>
      <c r="F68" s="5">
        <v>1</v>
      </c>
      <c r="G68" s="5">
        <v>58</v>
      </c>
      <c r="H68" s="5">
        <v>0</v>
      </c>
      <c r="I68" s="5">
        <v>59</v>
      </c>
      <c r="J68" s="5">
        <v>0</v>
      </c>
      <c r="K68" s="5">
        <v>1216</v>
      </c>
      <c r="L68" s="5">
        <v>1035</v>
      </c>
      <c r="M68" s="5">
        <v>181</v>
      </c>
      <c r="N68" s="5">
        <v>982</v>
      </c>
      <c r="O68" s="5">
        <v>181</v>
      </c>
      <c r="P68" s="5">
        <v>53</v>
      </c>
      <c r="Q68" s="5">
        <v>0</v>
      </c>
      <c r="R68" s="5">
        <v>243334</v>
      </c>
      <c r="S68" s="5">
        <v>2121933</v>
      </c>
      <c r="T68" s="5">
        <v>101135</v>
      </c>
      <c r="U68" s="5">
        <v>2775894</v>
      </c>
      <c r="V68" s="5">
        <v>2860666</v>
      </c>
      <c r="W68" s="5">
        <v>18600</v>
      </c>
      <c r="X68" s="5">
        <v>186</v>
      </c>
      <c r="Y68" s="5">
        <v>2152243</v>
      </c>
      <c r="Z68" s="5">
        <v>2875223</v>
      </c>
      <c r="AA68" s="5">
        <v>722980</v>
      </c>
      <c r="AB68" s="5">
        <v>3335</v>
      </c>
      <c r="AC68" s="5">
        <v>29798</v>
      </c>
      <c r="AD68" s="5">
        <v>3984</v>
      </c>
      <c r="AE68" s="5">
        <v>958</v>
      </c>
      <c r="AF68" s="5">
        <v>74720</v>
      </c>
    </row>
    <row r="69" spans="1:32">
      <c r="A69" s="5">
        <v>1397</v>
      </c>
      <c r="B69" s="5">
        <v>4</v>
      </c>
      <c r="C69" s="5" t="s">
        <v>284</v>
      </c>
      <c r="D69" s="5" t="s">
        <v>285</v>
      </c>
      <c r="E69" s="5">
        <v>21</v>
      </c>
      <c r="F69" s="5">
        <v>2</v>
      </c>
      <c r="G69" s="5">
        <v>19</v>
      </c>
      <c r="H69" s="5">
        <v>0</v>
      </c>
      <c r="I69" s="5">
        <v>21</v>
      </c>
      <c r="J69" s="5">
        <v>0</v>
      </c>
      <c r="K69" s="5">
        <v>348</v>
      </c>
      <c r="L69" s="5">
        <v>266</v>
      </c>
      <c r="M69" s="5">
        <v>82</v>
      </c>
      <c r="N69" s="5">
        <v>252</v>
      </c>
      <c r="O69" s="5">
        <v>82</v>
      </c>
      <c r="P69" s="5">
        <v>14</v>
      </c>
      <c r="Q69" s="5">
        <v>0</v>
      </c>
      <c r="R69" s="5">
        <v>81664</v>
      </c>
      <c r="S69" s="5">
        <v>97468</v>
      </c>
      <c r="T69" s="5">
        <v>32440</v>
      </c>
      <c r="U69" s="5">
        <v>196268</v>
      </c>
      <c r="V69" s="5">
        <v>196117</v>
      </c>
      <c r="W69" s="5">
        <v>0</v>
      </c>
      <c r="X69" s="5">
        <v>0</v>
      </c>
      <c r="Y69" s="5">
        <v>106243</v>
      </c>
      <c r="Z69" s="5">
        <v>243545</v>
      </c>
      <c r="AA69" s="5">
        <v>137302</v>
      </c>
      <c r="AB69" s="5">
        <v>0</v>
      </c>
      <c r="AC69" s="5">
        <v>5644</v>
      </c>
      <c r="AD69" s="5">
        <v>78</v>
      </c>
      <c r="AE69" s="5">
        <v>2491</v>
      </c>
      <c r="AF69" s="5">
        <v>26385</v>
      </c>
    </row>
    <row r="70" spans="1:32">
      <c r="A70" s="5">
        <v>1397</v>
      </c>
      <c r="B70" s="5">
        <v>2</v>
      </c>
      <c r="C70" s="5" t="s">
        <v>286</v>
      </c>
      <c r="D70" s="5" t="s">
        <v>287</v>
      </c>
      <c r="E70" s="5">
        <v>526</v>
      </c>
      <c r="F70" s="5">
        <v>38</v>
      </c>
      <c r="G70" s="5">
        <v>488</v>
      </c>
      <c r="H70" s="5">
        <v>0</v>
      </c>
      <c r="I70" s="5">
        <v>526</v>
      </c>
      <c r="J70" s="5">
        <v>0</v>
      </c>
      <c r="K70" s="5">
        <v>11425</v>
      </c>
      <c r="L70" s="5">
        <v>9971</v>
      </c>
      <c r="M70" s="5">
        <v>1454</v>
      </c>
      <c r="N70" s="5">
        <v>9686</v>
      </c>
      <c r="O70" s="5">
        <v>1446</v>
      </c>
      <c r="P70" s="5">
        <v>286</v>
      </c>
      <c r="Q70" s="5">
        <v>8</v>
      </c>
      <c r="R70" s="5">
        <v>2686909</v>
      </c>
      <c r="S70" s="5">
        <v>21475721</v>
      </c>
      <c r="T70" s="5">
        <v>3620067</v>
      </c>
      <c r="U70" s="5">
        <v>32352024</v>
      </c>
      <c r="V70" s="5">
        <v>32000939</v>
      </c>
      <c r="W70" s="5">
        <v>26706</v>
      </c>
      <c r="X70" s="5">
        <v>495</v>
      </c>
      <c r="Y70" s="5">
        <v>22161055</v>
      </c>
      <c r="Z70" s="5">
        <v>32908779</v>
      </c>
      <c r="AA70" s="5">
        <v>10747724</v>
      </c>
      <c r="AB70" s="5">
        <v>1578</v>
      </c>
      <c r="AC70" s="5">
        <v>431879</v>
      </c>
      <c r="AD70" s="5">
        <v>212268</v>
      </c>
      <c r="AE70" s="5">
        <v>1003675</v>
      </c>
      <c r="AF70" s="5">
        <v>1085389</v>
      </c>
    </row>
    <row r="71" spans="1:32">
      <c r="A71" s="5">
        <v>1397</v>
      </c>
      <c r="B71" s="5">
        <v>3</v>
      </c>
      <c r="C71" s="5" t="s">
        <v>288</v>
      </c>
      <c r="D71" s="5" t="s">
        <v>287</v>
      </c>
      <c r="E71" s="5">
        <v>526</v>
      </c>
      <c r="F71" s="5">
        <v>38</v>
      </c>
      <c r="G71" s="5">
        <v>488</v>
      </c>
      <c r="H71" s="5">
        <v>0</v>
      </c>
      <c r="I71" s="5">
        <v>526</v>
      </c>
      <c r="J71" s="5">
        <v>0</v>
      </c>
      <c r="K71" s="5">
        <v>11425</v>
      </c>
      <c r="L71" s="5">
        <v>9971</v>
      </c>
      <c r="M71" s="5">
        <v>1454</v>
      </c>
      <c r="N71" s="5">
        <v>9686</v>
      </c>
      <c r="O71" s="5">
        <v>1446</v>
      </c>
      <c r="P71" s="5">
        <v>286</v>
      </c>
      <c r="Q71" s="5">
        <v>8</v>
      </c>
      <c r="R71" s="5">
        <v>2686909</v>
      </c>
      <c r="S71" s="5">
        <v>21475721</v>
      </c>
      <c r="T71" s="5">
        <v>3620067</v>
      </c>
      <c r="U71" s="5">
        <v>32352024</v>
      </c>
      <c r="V71" s="5">
        <v>32000939</v>
      </c>
      <c r="W71" s="5">
        <v>26706</v>
      </c>
      <c r="X71" s="5">
        <v>495</v>
      </c>
      <c r="Y71" s="5">
        <v>22161055</v>
      </c>
      <c r="Z71" s="5">
        <v>32908779</v>
      </c>
      <c r="AA71" s="5">
        <v>10747724</v>
      </c>
      <c r="AB71" s="5">
        <v>1578</v>
      </c>
      <c r="AC71" s="5">
        <v>431879</v>
      </c>
      <c r="AD71" s="5">
        <v>212268</v>
      </c>
      <c r="AE71" s="5">
        <v>1003675</v>
      </c>
      <c r="AF71" s="5">
        <v>1085389</v>
      </c>
    </row>
    <row r="72" spans="1:32">
      <c r="A72" s="5">
        <v>1397</v>
      </c>
      <c r="B72" s="5">
        <v>4</v>
      </c>
      <c r="C72" s="5" t="s">
        <v>289</v>
      </c>
      <c r="D72" s="5" t="s">
        <v>290</v>
      </c>
      <c r="E72" s="5">
        <v>157</v>
      </c>
      <c r="F72" s="5">
        <v>14</v>
      </c>
      <c r="G72" s="5">
        <v>143</v>
      </c>
      <c r="H72" s="5">
        <v>0</v>
      </c>
      <c r="I72" s="5">
        <v>157</v>
      </c>
      <c r="J72" s="5">
        <v>0</v>
      </c>
      <c r="K72" s="5">
        <v>3891</v>
      </c>
      <c r="L72" s="5">
        <v>3640</v>
      </c>
      <c r="M72" s="5">
        <v>251</v>
      </c>
      <c r="N72" s="5">
        <v>3571</v>
      </c>
      <c r="O72" s="5">
        <v>250</v>
      </c>
      <c r="P72" s="5">
        <v>69</v>
      </c>
      <c r="Q72" s="5">
        <v>1</v>
      </c>
      <c r="R72" s="5">
        <v>923813</v>
      </c>
      <c r="S72" s="5">
        <v>6854090</v>
      </c>
      <c r="T72" s="5">
        <v>364425</v>
      </c>
      <c r="U72" s="5">
        <v>10272332</v>
      </c>
      <c r="V72" s="5">
        <v>10137805</v>
      </c>
      <c r="W72" s="5">
        <v>0</v>
      </c>
      <c r="X72" s="5">
        <v>0</v>
      </c>
      <c r="Y72" s="5">
        <v>7197971</v>
      </c>
      <c r="Z72" s="5">
        <v>10434923</v>
      </c>
      <c r="AA72" s="5">
        <v>3236952</v>
      </c>
      <c r="AB72" s="5">
        <v>11</v>
      </c>
      <c r="AC72" s="5">
        <v>95559</v>
      </c>
      <c r="AD72" s="5">
        <v>94493</v>
      </c>
      <c r="AE72" s="5">
        <v>353347</v>
      </c>
      <c r="AF72" s="5">
        <v>390846</v>
      </c>
    </row>
    <row r="73" spans="1:32">
      <c r="A73" s="5">
        <v>1397</v>
      </c>
      <c r="B73" s="5">
        <v>4</v>
      </c>
      <c r="C73" s="5" t="s">
        <v>291</v>
      </c>
      <c r="D73" s="5" t="s">
        <v>292</v>
      </c>
      <c r="E73" s="5">
        <v>200</v>
      </c>
      <c r="F73" s="5">
        <v>4</v>
      </c>
      <c r="G73" s="5">
        <v>197</v>
      </c>
      <c r="H73" s="5">
        <v>0</v>
      </c>
      <c r="I73" s="5">
        <v>200</v>
      </c>
      <c r="J73" s="5">
        <v>0</v>
      </c>
      <c r="K73" s="5">
        <v>3886</v>
      </c>
      <c r="L73" s="5">
        <v>3380</v>
      </c>
      <c r="M73" s="5">
        <v>505</v>
      </c>
      <c r="N73" s="5">
        <v>3239</v>
      </c>
      <c r="O73" s="5">
        <v>501</v>
      </c>
      <c r="P73" s="5">
        <v>141</v>
      </c>
      <c r="Q73" s="5">
        <v>4</v>
      </c>
      <c r="R73" s="5">
        <v>870950</v>
      </c>
      <c r="S73" s="5">
        <v>7284664</v>
      </c>
      <c r="T73" s="5">
        <v>1471819</v>
      </c>
      <c r="U73" s="5">
        <v>9801332</v>
      </c>
      <c r="V73" s="5">
        <v>9742289</v>
      </c>
      <c r="W73" s="5">
        <v>9426</v>
      </c>
      <c r="X73" s="5">
        <v>186</v>
      </c>
      <c r="Y73" s="5">
        <v>7456363</v>
      </c>
      <c r="Z73" s="5">
        <v>10010784</v>
      </c>
      <c r="AA73" s="5">
        <v>2554420</v>
      </c>
      <c r="AB73" s="5">
        <v>64</v>
      </c>
      <c r="AC73" s="5">
        <v>144715</v>
      </c>
      <c r="AD73" s="5">
        <v>28903</v>
      </c>
      <c r="AE73" s="5">
        <v>224757</v>
      </c>
      <c r="AF73" s="5">
        <v>346040</v>
      </c>
    </row>
    <row r="74" spans="1:32">
      <c r="A74" s="5">
        <v>1397</v>
      </c>
      <c r="B74" s="5">
        <v>4</v>
      </c>
      <c r="C74" s="5" t="s">
        <v>293</v>
      </c>
      <c r="D74" s="5" t="s">
        <v>294</v>
      </c>
      <c r="E74" s="5">
        <v>169</v>
      </c>
      <c r="F74" s="5">
        <v>21</v>
      </c>
      <c r="G74" s="5">
        <v>149</v>
      </c>
      <c r="H74" s="5">
        <v>0</v>
      </c>
      <c r="I74" s="5">
        <v>169</v>
      </c>
      <c r="J74" s="5">
        <v>0</v>
      </c>
      <c r="K74" s="5">
        <v>3649</v>
      </c>
      <c r="L74" s="5">
        <v>2951</v>
      </c>
      <c r="M74" s="5">
        <v>698</v>
      </c>
      <c r="N74" s="5">
        <v>2875</v>
      </c>
      <c r="O74" s="5">
        <v>695</v>
      </c>
      <c r="P74" s="5">
        <v>76</v>
      </c>
      <c r="Q74" s="5">
        <v>3</v>
      </c>
      <c r="R74" s="5">
        <v>892147</v>
      </c>
      <c r="S74" s="5">
        <v>7336968</v>
      </c>
      <c r="T74" s="5">
        <v>1783823</v>
      </c>
      <c r="U74" s="5">
        <v>12278360</v>
      </c>
      <c r="V74" s="5">
        <v>12120845</v>
      </c>
      <c r="W74" s="5">
        <v>17280</v>
      </c>
      <c r="X74" s="5">
        <v>309</v>
      </c>
      <c r="Y74" s="5">
        <v>7506720</v>
      </c>
      <c r="Z74" s="5">
        <v>12463072</v>
      </c>
      <c r="AA74" s="5">
        <v>4956352</v>
      </c>
      <c r="AB74" s="5">
        <v>1503</v>
      </c>
      <c r="AC74" s="5">
        <v>191605</v>
      </c>
      <c r="AD74" s="5">
        <v>88872</v>
      </c>
      <c r="AE74" s="5">
        <v>425571</v>
      </c>
      <c r="AF74" s="5">
        <v>348504</v>
      </c>
    </row>
    <row r="75" spans="1:32">
      <c r="A75" s="5">
        <v>1397</v>
      </c>
      <c r="B75" s="5">
        <v>2</v>
      </c>
      <c r="C75" s="5" t="s">
        <v>295</v>
      </c>
      <c r="D75" s="5" t="s">
        <v>296</v>
      </c>
      <c r="E75" s="5">
        <v>576</v>
      </c>
      <c r="F75" s="5">
        <v>49</v>
      </c>
      <c r="G75" s="5">
        <v>520</v>
      </c>
      <c r="H75" s="5">
        <v>7</v>
      </c>
      <c r="I75" s="5">
        <v>568</v>
      </c>
      <c r="J75" s="5">
        <v>7</v>
      </c>
      <c r="K75" s="5">
        <v>10014</v>
      </c>
      <c r="L75" s="5">
        <v>7944</v>
      </c>
      <c r="M75" s="5">
        <v>2070</v>
      </c>
      <c r="N75" s="5">
        <v>7658</v>
      </c>
      <c r="O75" s="5">
        <v>2048</v>
      </c>
      <c r="P75" s="5">
        <v>286</v>
      </c>
      <c r="Q75" s="5">
        <v>22</v>
      </c>
      <c r="R75" s="5">
        <v>2353002</v>
      </c>
      <c r="S75" s="5">
        <v>6055522</v>
      </c>
      <c r="T75" s="5">
        <v>1225282</v>
      </c>
      <c r="U75" s="5">
        <v>12042421</v>
      </c>
      <c r="V75" s="5">
        <v>11996224</v>
      </c>
      <c r="W75" s="5">
        <v>401251</v>
      </c>
      <c r="X75" s="5">
        <v>9488</v>
      </c>
      <c r="Y75" s="5">
        <v>6931732</v>
      </c>
      <c r="Z75" s="5">
        <v>12958595</v>
      </c>
      <c r="AA75" s="5">
        <v>6026863</v>
      </c>
      <c r="AB75" s="5">
        <v>17821</v>
      </c>
      <c r="AC75" s="5">
        <v>407725</v>
      </c>
      <c r="AD75" s="5">
        <v>43198</v>
      </c>
      <c r="AE75" s="5">
        <v>342179</v>
      </c>
      <c r="AF75" s="5">
        <v>691484</v>
      </c>
    </row>
    <row r="76" spans="1:32">
      <c r="A76" s="5">
        <v>1397</v>
      </c>
      <c r="B76" s="5">
        <v>3</v>
      </c>
      <c r="C76" s="5" t="s">
        <v>297</v>
      </c>
      <c r="D76" s="5" t="s">
        <v>298</v>
      </c>
      <c r="E76" s="5">
        <v>576</v>
      </c>
      <c r="F76" s="5">
        <v>49</v>
      </c>
      <c r="G76" s="5">
        <v>520</v>
      </c>
      <c r="H76" s="5">
        <v>7</v>
      </c>
      <c r="I76" s="5">
        <v>568</v>
      </c>
      <c r="J76" s="5">
        <v>7</v>
      </c>
      <c r="K76" s="5">
        <v>10014</v>
      </c>
      <c r="L76" s="5">
        <v>7944</v>
      </c>
      <c r="M76" s="5">
        <v>2070</v>
      </c>
      <c r="N76" s="5">
        <v>7658</v>
      </c>
      <c r="O76" s="5">
        <v>2048</v>
      </c>
      <c r="P76" s="5">
        <v>286</v>
      </c>
      <c r="Q76" s="5">
        <v>22</v>
      </c>
      <c r="R76" s="5">
        <v>2353002</v>
      </c>
      <c r="S76" s="5">
        <v>6055522</v>
      </c>
      <c r="T76" s="5">
        <v>1225282</v>
      </c>
      <c r="U76" s="5">
        <v>12042421</v>
      </c>
      <c r="V76" s="5">
        <v>11996224</v>
      </c>
      <c r="W76" s="5">
        <v>401251</v>
      </c>
      <c r="X76" s="5">
        <v>9488</v>
      </c>
      <c r="Y76" s="5">
        <v>6931732</v>
      </c>
      <c r="Z76" s="5">
        <v>12958595</v>
      </c>
      <c r="AA76" s="5">
        <v>6026863</v>
      </c>
      <c r="AB76" s="5">
        <v>17821</v>
      </c>
      <c r="AC76" s="5">
        <v>407725</v>
      </c>
      <c r="AD76" s="5">
        <v>43198</v>
      </c>
      <c r="AE76" s="5">
        <v>342179</v>
      </c>
      <c r="AF76" s="5">
        <v>691484</v>
      </c>
    </row>
    <row r="77" spans="1:32">
      <c r="A77" s="5">
        <v>1397</v>
      </c>
      <c r="B77" s="5">
        <v>4</v>
      </c>
      <c r="C77" s="5" t="s">
        <v>299</v>
      </c>
      <c r="D77" s="5" t="s">
        <v>300</v>
      </c>
      <c r="E77" s="5">
        <v>511</v>
      </c>
      <c r="F77" s="5">
        <v>49</v>
      </c>
      <c r="G77" s="5">
        <v>455</v>
      </c>
      <c r="H77" s="5">
        <v>7</v>
      </c>
      <c r="I77" s="5">
        <v>504</v>
      </c>
      <c r="J77" s="5">
        <v>7</v>
      </c>
      <c r="K77" s="5">
        <v>9105</v>
      </c>
      <c r="L77" s="5">
        <v>7336</v>
      </c>
      <c r="M77" s="5">
        <v>1769</v>
      </c>
      <c r="N77" s="5">
        <v>7105</v>
      </c>
      <c r="O77" s="5">
        <v>1747</v>
      </c>
      <c r="P77" s="5">
        <v>231</v>
      </c>
      <c r="Q77" s="5">
        <v>22</v>
      </c>
      <c r="R77" s="5">
        <v>2180040</v>
      </c>
      <c r="S77" s="5">
        <v>5841462</v>
      </c>
      <c r="T77" s="5">
        <v>1170136</v>
      </c>
      <c r="U77" s="5">
        <v>11596184</v>
      </c>
      <c r="V77" s="5">
        <v>11571463</v>
      </c>
      <c r="W77" s="5">
        <v>361251</v>
      </c>
      <c r="X77" s="5">
        <v>9168</v>
      </c>
      <c r="Y77" s="5">
        <v>6680235</v>
      </c>
      <c r="Z77" s="5">
        <v>12313452</v>
      </c>
      <c r="AA77" s="5">
        <v>5633217</v>
      </c>
      <c r="AB77" s="5">
        <v>17821</v>
      </c>
      <c r="AC77" s="5">
        <v>386167</v>
      </c>
      <c r="AD77" s="5">
        <v>42198</v>
      </c>
      <c r="AE77" s="5">
        <v>325263</v>
      </c>
      <c r="AF77" s="5">
        <v>664060</v>
      </c>
    </row>
    <row r="78" spans="1:32">
      <c r="A78" s="5">
        <v>1397</v>
      </c>
      <c r="B78" s="5">
        <v>4</v>
      </c>
      <c r="C78" s="5" t="s">
        <v>301</v>
      </c>
      <c r="D78" s="5" t="s">
        <v>302</v>
      </c>
      <c r="E78" s="5">
        <v>64</v>
      </c>
      <c r="F78" s="5">
        <v>0</v>
      </c>
      <c r="G78" s="5">
        <v>64</v>
      </c>
      <c r="H78" s="5">
        <v>0</v>
      </c>
      <c r="I78" s="5">
        <v>64</v>
      </c>
      <c r="J78" s="5">
        <v>0</v>
      </c>
      <c r="K78" s="5">
        <v>910</v>
      </c>
      <c r="L78" s="5">
        <v>608</v>
      </c>
      <c r="M78" s="5">
        <v>301</v>
      </c>
      <c r="N78" s="5">
        <v>553</v>
      </c>
      <c r="O78" s="5">
        <v>301</v>
      </c>
      <c r="P78" s="5">
        <v>55</v>
      </c>
      <c r="Q78" s="5">
        <v>0</v>
      </c>
      <c r="R78" s="5">
        <v>172962</v>
      </c>
      <c r="S78" s="5">
        <v>214060</v>
      </c>
      <c r="T78" s="5">
        <v>55147</v>
      </c>
      <c r="U78" s="5">
        <v>446237</v>
      </c>
      <c r="V78" s="5">
        <v>424761</v>
      </c>
      <c r="W78" s="5">
        <v>40000</v>
      </c>
      <c r="X78" s="5">
        <v>320</v>
      </c>
      <c r="Y78" s="5">
        <v>251497</v>
      </c>
      <c r="Z78" s="5">
        <v>645143</v>
      </c>
      <c r="AA78" s="5">
        <v>393646</v>
      </c>
      <c r="AB78" s="5">
        <v>0</v>
      </c>
      <c r="AC78" s="5">
        <v>21558</v>
      </c>
      <c r="AD78" s="5">
        <v>999</v>
      </c>
      <c r="AE78" s="5">
        <v>16916</v>
      </c>
      <c r="AF78" s="5">
        <v>27424</v>
      </c>
    </row>
    <row r="79" spans="1:32">
      <c r="A79" s="5">
        <v>1397</v>
      </c>
      <c r="B79" s="5">
        <v>2</v>
      </c>
      <c r="C79" s="5" t="s">
        <v>303</v>
      </c>
      <c r="D79" s="5" t="s">
        <v>304</v>
      </c>
      <c r="E79" s="5">
        <v>259</v>
      </c>
      <c r="F79" s="5">
        <v>13</v>
      </c>
      <c r="G79" s="5">
        <v>246</v>
      </c>
      <c r="H79" s="5">
        <v>0</v>
      </c>
      <c r="I79" s="5">
        <v>259</v>
      </c>
      <c r="J79" s="5">
        <v>0</v>
      </c>
      <c r="K79" s="5">
        <v>5403</v>
      </c>
      <c r="L79" s="5">
        <v>4820</v>
      </c>
      <c r="M79" s="5">
        <v>583</v>
      </c>
      <c r="N79" s="5">
        <v>4713</v>
      </c>
      <c r="O79" s="5">
        <v>576</v>
      </c>
      <c r="P79" s="5">
        <v>107</v>
      </c>
      <c r="Q79" s="5">
        <v>8</v>
      </c>
      <c r="R79" s="5">
        <v>1378862</v>
      </c>
      <c r="S79" s="5">
        <v>57858601</v>
      </c>
      <c r="T79" s="5">
        <v>12427250</v>
      </c>
      <c r="U79" s="5">
        <v>71928673</v>
      </c>
      <c r="V79" s="5">
        <v>70586609</v>
      </c>
      <c r="W79" s="5">
        <v>35556717</v>
      </c>
      <c r="X79" s="5">
        <v>466809</v>
      </c>
      <c r="Y79" s="5">
        <v>58359026</v>
      </c>
      <c r="Z79" s="5">
        <v>72345664</v>
      </c>
      <c r="AA79" s="5">
        <v>13986638</v>
      </c>
      <c r="AB79" s="5">
        <v>33978</v>
      </c>
      <c r="AC79" s="5">
        <v>963204</v>
      </c>
      <c r="AD79" s="5">
        <v>220924</v>
      </c>
      <c r="AE79" s="5">
        <v>2328916</v>
      </c>
      <c r="AF79" s="5">
        <v>768362</v>
      </c>
    </row>
    <row r="80" spans="1:32">
      <c r="A80" s="5">
        <v>1397</v>
      </c>
      <c r="B80" s="5">
        <v>3</v>
      </c>
      <c r="C80" s="5" t="s">
        <v>305</v>
      </c>
      <c r="D80" s="5" t="s">
        <v>306</v>
      </c>
      <c r="E80" s="5">
        <v>16</v>
      </c>
      <c r="F80" s="5">
        <v>0</v>
      </c>
      <c r="G80" s="5">
        <v>16</v>
      </c>
      <c r="H80" s="5">
        <v>0</v>
      </c>
      <c r="I80" s="5">
        <v>16</v>
      </c>
      <c r="J80" s="5">
        <v>0</v>
      </c>
      <c r="K80" s="5">
        <v>343</v>
      </c>
      <c r="L80" s="5">
        <v>340</v>
      </c>
      <c r="M80" s="5">
        <v>3</v>
      </c>
      <c r="N80" s="5">
        <v>332</v>
      </c>
      <c r="O80" s="5">
        <v>3</v>
      </c>
      <c r="P80" s="5">
        <v>8</v>
      </c>
      <c r="Q80" s="5">
        <v>0</v>
      </c>
      <c r="R80" s="5">
        <v>83263</v>
      </c>
      <c r="S80" s="5">
        <v>783955</v>
      </c>
      <c r="T80" s="5">
        <v>40442</v>
      </c>
      <c r="U80" s="5">
        <v>1163532</v>
      </c>
      <c r="V80" s="5">
        <v>1152500</v>
      </c>
      <c r="W80" s="5">
        <v>10648</v>
      </c>
      <c r="X80" s="5">
        <v>288</v>
      </c>
      <c r="Y80" s="5">
        <v>806178</v>
      </c>
      <c r="Z80" s="5">
        <v>1173853</v>
      </c>
      <c r="AA80" s="5">
        <v>367675</v>
      </c>
      <c r="AB80" s="5">
        <v>260</v>
      </c>
      <c r="AC80" s="5">
        <v>23358</v>
      </c>
      <c r="AD80" s="5">
        <v>7852</v>
      </c>
      <c r="AE80" s="5">
        <v>-49402</v>
      </c>
      <c r="AF80" s="5">
        <v>37918</v>
      </c>
    </row>
    <row r="81" spans="1:32">
      <c r="A81" s="5">
        <v>1397</v>
      </c>
      <c r="B81" s="5">
        <v>4</v>
      </c>
      <c r="C81" s="5" t="s">
        <v>307</v>
      </c>
      <c r="D81" s="5" t="s">
        <v>308</v>
      </c>
      <c r="E81" s="5">
        <v>16</v>
      </c>
      <c r="F81" s="5">
        <v>0</v>
      </c>
      <c r="G81" s="5">
        <v>16</v>
      </c>
      <c r="H81" s="5">
        <v>0</v>
      </c>
      <c r="I81" s="5">
        <v>16</v>
      </c>
      <c r="J81" s="5">
        <v>0</v>
      </c>
      <c r="K81" s="5">
        <v>343</v>
      </c>
      <c r="L81" s="5">
        <v>340</v>
      </c>
      <c r="M81" s="5">
        <v>3</v>
      </c>
      <c r="N81" s="5">
        <v>332</v>
      </c>
      <c r="O81" s="5">
        <v>3</v>
      </c>
      <c r="P81" s="5">
        <v>8</v>
      </c>
      <c r="Q81" s="5">
        <v>0</v>
      </c>
      <c r="R81" s="5">
        <v>83263</v>
      </c>
      <c r="S81" s="5">
        <v>783955</v>
      </c>
      <c r="T81" s="5">
        <v>40442</v>
      </c>
      <c r="U81" s="5">
        <v>1163532</v>
      </c>
      <c r="V81" s="5">
        <v>1152500</v>
      </c>
      <c r="W81" s="5">
        <v>10648</v>
      </c>
      <c r="X81" s="5">
        <v>288</v>
      </c>
      <c r="Y81" s="5">
        <v>806178</v>
      </c>
      <c r="Z81" s="5">
        <v>1173853</v>
      </c>
      <c r="AA81" s="5">
        <v>367675</v>
      </c>
      <c r="AB81" s="5">
        <v>260</v>
      </c>
      <c r="AC81" s="5">
        <v>23358</v>
      </c>
      <c r="AD81" s="5">
        <v>7852</v>
      </c>
      <c r="AE81" s="5">
        <v>-49402</v>
      </c>
      <c r="AF81" s="5">
        <v>37918</v>
      </c>
    </row>
    <row r="82" spans="1:32">
      <c r="A82" s="5">
        <v>1397</v>
      </c>
      <c r="B82" s="5">
        <v>3</v>
      </c>
      <c r="C82" s="5" t="s">
        <v>309</v>
      </c>
      <c r="D82" s="5" t="s">
        <v>310</v>
      </c>
      <c r="E82" s="5">
        <v>243</v>
      </c>
      <c r="F82" s="5">
        <v>13</v>
      </c>
      <c r="G82" s="5">
        <v>230</v>
      </c>
      <c r="H82" s="5">
        <v>0</v>
      </c>
      <c r="I82" s="5">
        <v>243</v>
      </c>
      <c r="J82" s="5">
        <v>0</v>
      </c>
      <c r="K82" s="5">
        <v>5060</v>
      </c>
      <c r="L82" s="5">
        <v>4480</v>
      </c>
      <c r="M82" s="5">
        <v>580</v>
      </c>
      <c r="N82" s="5">
        <v>4381</v>
      </c>
      <c r="O82" s="5">
        <v>573</v>
      </c>
      <c r="P82" s="5">
        <v>99</v>
      </c>
      <c r="Q82" s="5">
        <v>8</v>
      </c>
      <c r="R82" s="5">
        <v>1295599</v>
      </c>
      <c r="S82" s="5">
        <v>57074646</v>
      </c>
      <c r="T82" s="5">
        <v>12386808</v>
      </c>
      <c r="U82" s="5">
        <v>70765142</v>
      </c>
      <c r="V82" s="5">
        <v>69434108</v>
      </c>
      <c r="W82" s="5">
        <v>35546069</v>
      </c>
      <c r="X82" s="5">
        <v>466522</v>
      </c>
      <c r="Y82" s="5">
        <v>57552848</v>
      </c>
      <c r="Z82" s="5">
        <v>71171810</v>
      </c>
      <c r="AA82" s="5">
        <v>13618963</v>
      </c>
      <c r="AB82" s="5">
        <v>33718</v>
      </c>
      <c r="AC82" s="5">
        <v>939845</v>
      </c>
      <c r="AD82" s="5">
        <v>213073</v>
      </c>
      <c r="AE82" s="5">
        <v>2378318</v>
      </c>
      <c r="AF82" s="5">
        <v>730444</v>
      </c>
    </row>
    <row r="83" spans="1:32">
      <c r="A83" s="5">
        <v>1397</v>
      </c>
      <c r="B83" s="5">
        <v>4</v>
      </c>
      <c r="C83" s="5" t="s">
        <v>311</v>
      </c>
      <c r="D83" s="5" t="s">
        <v>310</v>
      </c>
      <c r="E83" s="5">
        <v>243</v>
      </c>
      <c r="F83" s="5">
        <v>13</v>
      </c>
      <c r="G83" s="5">
        <v>230</v>
      </c>
      <c r="H83" s="5">
        <v>0</v>
      </c>
      <c r="I83" s="5">
        <v>243</v>
      </c>
      <c r="J83" s="5">
        <v>0</v>
      </c>
      <c r="K83" s="5">
        <v>5060</v>
      </c>
      <c r="L83" s="5">
        <v>4480</v>
      </c>
      <c r="M83" s="5">
        <v>580</v>
      </c>
      <c r="N83" s="5">
        <v>4381</v>
      </c>
      <c r="O83" s="5">
        <v>573</v>
      </c>
      <c r="P83" s="5">
        <v>99</v>
      </c>
      <c r="Q83" s="5">
        <v>8</v>
      </c>
      <c r="R83" s="5">
        <v>1295599</v>
      </c>
      <c r="S83" s="5">
        <v>57074646</v>
      </c>
      <c r="T83" s="5">
        <v>12386808</v>
      </c>
      <c r="U83" s="5">
        <v>70765142</v>
      </c>
      <c r="V83" s="5">
        <v>69434108</v>
      </c>
      <c r="W83" s="5">
        <v>35546069</v>
      </c>
      <c r="X83" s="5">
        <v>466522</v>
      </c>
      <c r="Y83" s="5">
        <v>57552848</v>
      </c>
      <c r="Z83" s="5">
        <v>71171810</v>
      </c>
      <c r="AA83" s="5">
        <v>13618963</v>
      </c>
      <c r="AB83" s="5">
        <v>33718</v>
      </c>
      <c r="AC83" s="5">
        <v>939845</v>
      </c>
      <c r="AD83" s="5">
        <v>213073</v>
      </c>
      <c r="AE83" s="5">
        <v>2378318</v>
      </c>
      <c r="AF83" s="5">
        <v>730444</v>
      </c>
    </row>
    <row r="84" spans="1:32">
      <c r="A84" s="5">
        <v>1397</v>
      </c>
      <c r="B84" s="5">
        <v>2</v>
      </c>
      <c r="C84" s="5" t="s">
        <v>312</v>
      </c>
      <c r="D84" s="5" t="s">
        <v>313</v>
      </c>
      <c r="E84" s="5">
        <v>1329</v>
      </c>
      <c r="F84" s="5">
        <v>45</v>
      </c>
      <c r="G84" s="5">
        <v>1281</v>
      </c>
      <c r="H84" s="5">
        <v>3</v>
      </c>
      <c r="I84" s="5">
        <v>1326</v>
      </c>
      <c r="J84" s="5">
        <v>3</v>
      </c>
      <c r="K84" s="5">
        <v>26953</v>
      </c>
      <c r="L84" s="5">
        <v>22787</v>
      </c>
      <c r="M84" s="5">
        <v>4165</v>
      </c>
      <c r="N84" s="5">
        <v>22326</v>
      </c>
      <c r="O84" s="5">
        <v>4088</v>
      </c>
      <c r="P84" s="5">
        <v>461</v>
      </c>
      <c r="Q84" s="5">
        <v>77</v>
      </c>
      <c r="R84" s="5">
        <v>6692805</v>
      </c>
      <c r="S84" s="5">
        <v>93124702</v>
      </c>
      <c r="T84" s="5">
        <v>17194480</v>
      </c>
      <c r="U84" s="5">
        <v>127422883</v>
      </c>
      <c r="V84" s="5">
        <v>124672663</v>
      </c>
      <c r="W84" s="5">
        <v>21079964</v>
      </c>
      <c r="X84" s="5">
        <v>385315</v>
      </c>
      <c r="Y84" s="5">
        <v>95458634</v>
      </c>
      <c r="Z84" s="5">
        <v>128725066</v>
      </c>
      <c r="AA84" s="5">
        <v>33266432</v>
      </c>
      <c r="AB84" s="5">
        <v>74054</v>
      </c>
      <c r="AC84" s="5">
        <v>2151870</v>
      </c>
      <c r="AD84" s="5">
        <v>554171</v>
      </c>
      <c r="AE84" s="5">
        <v>6926083</v>
      </c>
      <c r="AF84" s="5">
        <v>7450017</v>
      </c>
    </row>
    <row r="85" spans="1:32">
      <c r="A85" s="5">
        <v>1397</v>
      </c>
      <c r="B85" s="5">
        <v>3</v>
      </c>
      <c r="C85" s="5" t="s">
        <v>314</v>
      </c>
      <c r="D85" s="5" t="s">
        <v>315</v>
      </c>
      <c r="E85" s="5">
        <v>641</v>
      </c>
      <c r="F85" s="5">
        <v>14</v>
      </c>
      <c r="G85" s="5">
        <v>625</v>
      </c>
      <c r="H85" s="5">
        <v>2</v>
      </c>
      <c r="I85" s="5">
        <v>639</v>
      </c>
      <c r="J85" s="5">
        <v>2</v>
      </c>
      <c r="K85" s="5">
        <v>12766</v>
      </c>
      <c r="L85" s="5">
        <v>11320</v>
      </c>
      <c r="M85" s="5">
        <v>1446</v>
      </c>
      <c r="N85" s="5">
        <v>11116</v>
      </c>
      <c r="O85" s="5">
        <v>1436</v>
      </c>
      <c r="P85" s="5">
        <v>205</v>
      </c>
      <c r="Q85" s="5">
        <v>10</v>
      </c>
      <c r="R85" s="5">
        <v>3242135</v>
      </c>
      <c r="S85" s="5">
        <v>61348689</v>
      </c>
      <c r="T85" s="5">
        <v>9833027</v>
      </c>
      <c r="U85" s="5">
        <v>80578105</v>
      </c>
      <c r="V85" s="5">
        <v>79622517</v>
      </c>
      <c r="W85" s="5">
        <v>18191162</v>
      </c>
      <c r="X85" s="5">
        <v>328379</v>
      </c>
      <c r="Y85" s="5">
        <v>62895415</v>
      </c>
      <c r="Z85" s="5">
        <v>81128965</v>
      </c>
      <c r="AA85" s="5">
        <v>18233550</v>
      </c>
      <c r="AB85" s="5">
        <v>29141</v>
      </c>
      <c r="AC85" s="5">
        <v>1358779</v>
      </c>
      <c r="AD85" s="5">
        <v>462516</v>
      </c>
      <c r="AE85" s="5">
        <v>3998948</v>
      </c>
      <c r="AF85" s="5">
        <v>4982738</v>
      </c>
    </row>
    <row r="86" spans="1:32">
      <c r="A86" s="5">
        <v>1397</v>
      </c>
      <c r="B86" s="5">
        <v>4</v>
      </c>
      <c r="C86" s="5" t="s">
        <v>316</v>
      </c>
      <c r="D86" s="5" t="s">
        <v>317</v>
      </c>
      <c r="E86" s="5">
        <v>404</v>
      </c>
      <c r="F86" s="5">
        <v>7</v>
      </c>
      <c r="G86" s="5">
        <v>397</v>
      </c>
      <c r="H86" s="5">
        <v>0</v>
      </c>
      <c r="I86" s="5">
        <v>404</v>
      </c>
      <c r="J86" s="5">
        <v>0</v>
      </c>
      <c r="K86" s="5">
        <v>7491</v>
      </c>
      <c r="L86" s="5">
        <v>6771</v>
      </c>
      <c r="M86" s="5">
        <v>720</v>
      </c>
      <c r="N86" s="5">
        <v>6629</v>
      </c>
      <c r="O86" s="5">
        <v>710</v>
      </c>
      <c r="P86" s="5">
        <v>142</v>
      </c>
      <c r="Q86" s="5">
        <v>10</v>
      </c>
      <c r="R86" s="5">
        <v>1896627</v>
      </c>
      <c r="S86" s="5">
        <v>24723157</v>
      </c>
      <c r="T86" s="5">
        <v>2059255</v>
      </c>
      <c r="U86" s="5">
        <v>35389452</v>
      </c>
      <c r="V86" s="5">
        <v>34468417</v>
      </c>
      <c r="W86" s="5">
        <v>6650332</v>
      </c>
      <c r="X86" s="5">
        <v>150211</v>
      </c>
      <c r="Y86" s="5">
        <v>25909154</v>
      </c>
      <c r="Z86" s="5">
        <v>35758392</v>
      </c>
      <c r="AA86" s="5">
        <v>9849238</v>
      </c>
      <c r="AB86" s="5">
        <v>1352</v>
      </c>
      <c r="AC86" s="5">
        <v>839354</v>
      </c>
      <c r="AD86" s="5">
        <v>98909</v>
      </c>
      <c r="AE86" s="5">
        <v>2562407</v>
      </c>
      <c r="AF86" s="5">
        <v>3754007</v>
      </c>
    </row>
    <row r="87" spans="1:32">
      <c r="A87" s="5">
        <v>1397</v>
      </c>
      <c r="B87" s="5">
        <v>4</v>
      </c>
      <c r="C87" s="5" t="s">
        <v>318</v>
      </c>
      <c r="D87" s="5" t="s">
        <v>319</v>
      </c>
      <c r="E87" s="5">
        <v>76</v>
      </c>
      <c r="F87" s="5">
        <v>1</v>
      </c>
      <c r="G87" s="5">
        <v>73</v>
      </c>
      <c r="H87" s="5">
        <v>2</v>
      </c>
      <c r="I87" s="5">
        <v>74</v>
      </c>
      <c r="J87" s="5">
        <v>2</v>
      </c>
      <c r="K87" s="5">
        <v>1614</v>
      </c>
      <c r="L87" s="5">
        <v>1397</v>
      </c>
      <c r="M87" s="5">
        <v>217</v>
      </c>
      <c r="N87" s="5">
        <v>1384</v>
      </c>
      <c r="O87" s="5">
        <v>217</v>
      </c>
      <c r="P87" s="5">
        <v>13</v>
      </c>
      <c r="Q87" s="5">
        <v>0</v>
      </c>
      <c r="R87" s="5">
        <v>386206</v>
      </c>
      <c r="S87" s="5">
        <v>3765824</v>
      </c>
      <c r="T87" s="5">
        <v>752813</v>
      </c>
      <c r="U87" s="5">
        <v>6809157</v>
      </c>
      <c r="V87" s="5">
        <v>6653332</v>
      </c>
      <c r="W87" s="5">
        <v>25006</v>
      </c>
      <c r="X87" s="5">
        <v>665</v>
      </c>
      <c r="Y87" s="5">
        <v>3877227</v>
      </c>
      <c r="Z87" s="5">
        <v>6882429</v>
      </c>
      <c r="AA87" s="5">
        <v>3005203</v>
      </c>
      <c r="AB87" s="5">
        <v>15571</v>
      </c>
      <c r="AC87" s="5">
        <v>135973</v>
      </c>
      <c r="AD87" s="5">
        <v>271762</v>
      </c>
      <c r="AE87" s="5">
        <v>281986</v>
      </c>
      <c r="AF87" s="5">
        <v>251879</v>
      </c>
    </row>
    <row r="88" spans="1:32">
      <c r="A88" s="5">
        <v>1397</v>
      </c>
      <c r="B88" s="5">
        <v>4</v>
      </c>
      <c r="C88" s="5" t="s">
        <v>320</v>
      </c>
      <c r="D88" s="5" t="s">
        <v>321</v>
      </c>
      <c r="E88" s="5">
        <v>161</v>
      </c>
      <c r="F88" s="5">
        <v>5</v>
      </c>
      <c r="G88" s="5">
        <v>156</v>
      </c>
      <c r="H88" s="5">
        <v>0</v>
      </c>
      <c r="I88" s="5">
        <v>161</v>
      </c>
      <c r="J88" s="5">
        <v>0</v>
      </c>
      <c r="K88" s="5">
        <v>3662</v>
      </c>
      <c r="L88" s="5">
        <v>3153</v>
      </c>
      <c r="M88" s="5">
        <v>509</v>
      </c>
      <c r="N88" s="5">
        <v>3103</v>
      </c>
      <c r="O88" s="5">
        <v>509</v>
      </c>
      <c r="P88" s="5">
        <v>50</v>
      </c>
      <c r="Q88" s="5">
        <v>0</v>
      </c>
      <c r="R88" s="5">
        <v>959302</v>
      </c>
      <c r="S88" s="5">
        <v>32859707</v>
      </c>
      <c r="T88" s="5">
        <v>7020959</v>
      </c>
      <c r="U88" s="5">
        <v>38379496</v>
      </c>
      <c r="V88" s="5">
        <v>38500768</v>
      </c>
      <c r="W88" s="5">
        <v>11515824</v>
      </c>
      <c r="X88" s="5">
        <v>177503</v>
      </c>
      <c r="Y88" s="5">
        <v>33109034</v>
      </c>
      <c r="Z88" s="5">
        <v>38488144</v>
      </c>
      <c r="AA88" s="5">
        <v>5379110</v>
      </c>
      <c r="AB88" s="5">
        <v>12218</v>
      </c>
      <c r="AC88" s="5">
        <v>383452</v>
      </c>
      <c r="AD88" s="5">
        <v>91845</v>
      </c>
      <c r="AE88" s="5">
        <v>1154555</v>
      </c>
      <c r="AF88" s="5">
        <v>976851</v>
      </c>
    </row>
    <row r="89" spans="1:32">
      <c r="A89" s="5">
        <v>1397</v>
      </c>
      <c r="B89" s="5">
        <v>3</v>
      </c>
      <c r="C89" s="5" t="s">
        <v>322</v>
      </c>
      <c r="D89" s="5" t="s">
        <v>323</v>
      </c>
      <c r="E89" s="5">
        <v>656</v>
      </c>
      <c r="F89" s="5">
        <v>30</v>
      </c>
      <c r="G89" s="5">
        <v>625</v>
      </c>
      <c r="H89" s="5">
        <v>1</v>
      </c>
      <c r="I89" s="5">
        <v>655</v>
      </c>
      <c r="J89" s="5">
        <v>1</v>
      </c>
      <c r="K89" s="5">
        <v>13429</v>
      </c>
      <c r="L89" s="5">
        <v>10775</v>
      </c>
      <c r="M89" s="5">
        <v>2654</v>
      </c>
      <c r="N89" s="5">
        <v>10528</v>
      </c>
      <c r="O89" s="5">
        <v>2586</v>
      </c>
      <c r="P89" s="5">
        <v>247</v>
      </c>
      <c r="Q89" s="5">
        <v>68</v>
      </c>
      <c r="R89" s="5">
        <v>3267831</v>
      </c>
      <c r="S89" s="5">
        <v>28779701</v>
      </c>
      <c r="T89" s="5">
        <v>6572187</v>
      </c>
      <c r="U89" s="5">
        <v>42814445</v>
      </c>
      <c r="V89" s="5">
        <v>41669099</v>
      </c>
      <c r="W89" s="5">
        <v>2114419</v>
      </c>
      <c r="X89" s="5">
        <v>39089</v>
      </c>
      <c r="Y89" s="5">
        <v>29511297</v>
      </c>
      <c r="Z89" s="5">
        <v>43548118</v>
      </c>
      <c r="AA89" s="5">
        <v>14036821</v>
      </c>
      <c r="AB89" s="5">
        <v>44142</v>
      </c>
      <c r="AC89" s="5">
        <v>771385</v>
      </c>
      <c r="AD89" s="5">
        <v>89450</v>
      </c>
      <c r="AE89" s="5">
        <v>1742442</v>
      </c>
      <c r="AF89" s="5">
        <v>1854156</v>
      </c>
    </row>
    <row r="90" spans="1:32">
      <c r="A90" s="5">
        <v>1397</v>
      </c>
      <c r="B90" s="5">
        <v>4</v>
      </c>
      <c r="C90" s="5" t="s">
        <v>324</v>
      </c>
      <c r="D90" s="5" t="s">
        <v>325</v>
      </c>
      <c r="E90" s="5">
        <v>52</v>
      </c>
      <c r="F90" s="5">
        <v>0</v>
      </c>
      <c r="G90" s="5">
        <v>51</v>
      </c>
      <c r="H90" s="5">
        <v>1</v>
      </c>
      <c r="I90" s="5">
        <v>51</v>
      </c>
      <c r="J90" s="5">
        <v>1</v>
      </c>
      <c r="K90" s="5">
        <v>1197</v>
      </c>
      <c r="L90" s="5">
        <v>1037</v>
      </c>
      <c r="M90" s="5">
        <v>160</v>
      </c>
      <c r="N90" s="5">
        <v>1030</v>
      </c>
      <c r="O90" s="5">
        <v>160</v>
      </c>
      <c r="P90" s="5">
        <v>7</v>
      </c>
      <c r="Q90" s="5">
        <v>0</v>
      </c>
      <c r="R90" s="5">
        <v>261784</v>
      </c>
      <c r="S90" s="5">
        <v>2438658</v>
      </c>
      <c r="T90" s="5">
        <v>1073851</v>
      </c>
      <c r="U90" s="5">
        <v>3782290</v>
      </c>
      <c r="V90" s="5">
        <v>3424293</v>
      </c>
      <c r="W90" s="5">
        <v>220655</v>
      </c>
      <c r="X90" s="5">
        <v>3337</v>
      </c>
      <c r="Y90" s="5">
        <v>2489874</v>
      </c>
      <c r="Z90" s="5">
        <v>3801046</v>
      </c>
      <c r="AA90" s="5">
        <v>1311172</v>
      </c>
      <c r="AB90" s="5">
        <v>0</v>
      </c>
      <c r="AC90" s="5">
        <v>51784</v>
      </c>
      <c r="AD90" s="5">
        <v>1833</v>
      </c>
      <c r="AE90" s="5">
        <v>531382</v>
      </c>
      <c r="AF90" s="5">
        <v>166418</v>
      </c>
    </row>
    <row r="91" spans="1:32">
      <c r="A91" s="5">
        <v>1397</v>
      </c>
      <c r="B91" s="5">
        <v>4</v>
      </c>
      <c r="C91" s="5" t="s">
        <v>326</v>
      </c>
      <c r="D91" s="5" t="s">
        <v>327</v>
      </c>
      <c r="E91" s="5">
        <v>361</v>
      </c>
      <c r="F91" s="5">
        <v>14</v>
      </c>
      <c r="G91" s="5">
        <v>347</v>
      </c>
      <c r="H91" s="5">
        <v>0</v>
      </c>
      <c r="I91" s="5">
        <v>361</v>
      </c>
      <c r="J91" s="5">
        <v>0</v>
      </c>
      <c r="K91" s="5">
        <v>7213</v>
      </c>
      <c r="L91" s="5">
        <v>6074</v>
      </c>
      <c r="M91" s="5">
        <v>1139</v>
      </c>
      <c r="N91" s="5">
        <v>5924</v>
      </c>
      <c r="O91" s="5">
        <v>1135</v>
      </c>
      <c r="P91" s="5">
        <v>150</v>
      </c>
      <c r="Q91" s="5">
        <v>4</v>
      </c>
      <c r="R91" s="5">
        <v>1825105</v>
      </c>
      <c r="S91" s="5">
        <v>17172042</v>
      </c>
      <c r="T91" s="5">
        <v>2676608</v>
      </c>
      <c r="U91" s="5">
        <v>24432769</v>
      </c>
      <c r="V91" s="5">
        <v>23830603</v>
      </c>
      <c r="W91" s="5">
        <v>1127617</v>
      </c>
      <c r="X91" s="5">
        <v>17795</v>
      </c>
      <c r="Y91" s="5">
        <v>17627501</v>
      </c>
      <c r="Z91" s="5">
        <v>24648317</v>
      </c>
      <c r="AA91" s="5">
        <v>7020816</v>
      </c>
      <c r="AB91" s="5">
        <v>42631</v>
      </c>
      <c r="AC91" s="5">
        <v>407184</v>
      </c>
      <c r="AD91" s="5">
        <v>45416</v>
      </c>
      <c r="AE91" s="5">
        <v>1040464</v>
      </c>
      <c r="AF91" s="5">
        <v>472736</v>
      </c>
    </row>
    <row r="92" spans="1:32">
      <c r="A92" s="5">
        <v>1397</v>
      </c>
      <c r="B92" s="5">
        <v>4</v>
      </c>
      <c r="C92" s="5" t="s">
        <v>328</v>
      </c>
      <c r="D92" s="5" t="s">
        <v>329</v>
      </c>
      <c r="E92" s="5">
        <v>170</v>
      </c>
      <c r="F92" s="5">
        <v>11</v>
      </c>
      <c r="G92" s="5">
        <v>160</v>
      </c>
      <c r="H92" s="5">
        <v>0</v>
      </c>
      <c r="I92" s="5">
        <v>170</v>
      </c>
      <c r="J92" s="5">
        <v>0</v>
      </c>
      <c r="K92" s="5">
        <v>3602</v>
      </c>
      <c r="L92" s="5">
        <v>2466</v>
      </c>
      <c r="M92" s="5">
        <v>1136</v>
      </c>
      <c r="N92" s="5">
        <v>2398</v>
      </c>
      <c r="O92" s="5">
        <v>1074</v>
      </c>
      <c r="P92" s="5">
        <v>68</v>
      </c>
      <c r="Q92" s="5">
        <v>62</v>
      </c>
      <c r="R92" s="5">
        <v>831187</v>
      </c>
      <c r="S92" s="5">
        <v>5129496</v>
      </c>
      <c r="T92" s="5">
        <v>1623538</v>
      </c>
      <c r="U92" s="5">
        <v>8044631</v>
      </c>
      <c r="V92" s="5">
        <v>7904321</v>
      </c>
      <c r="W92" s="5">
        <v>110104</v>
      </c>
      <c r="X92" s="5">
        <v>1809</v>
      </c>
      <c r="Y92" s="5">
        <v>5244739</v>
      </c>
      <c r="Z92" s="5">
        <v>8260285</v>
      </c>
      <c r="AA92" s="5">
        <v>3015546</v>
      </c>
      <c r="AB92" s="5">
        <v>960</v>
      </c>
      <c r="AC92" s="5">
        <v>204472</v>
      </c>
      <c r="AD92" s="5">
        <v>34060</v>
      </c>
      <c r="AE92" s="5">
        <v>-489748</v>
      </c>
      <c r="AF92" s="5">
        <v>124853</v>
      </c>
    </row>
    <row r="93" spans="1:32">
      <c r="A93" s="5">
        <v>1397</v>
      </c>
      <c r="B93" s="5">
        <v>4</v>
      </c>
      <c r="C93" s="5" t="s">
        <v>330</v>
      </c>
      <c r="D93" s="5" t="s">
        <v>331</v>
      </c>
      <c r="E93" s="5">
        <v>72</v>
      </c>
      <c r="F93" s="5">
        <v>6</v>
      </c>
      <c r="G93" s="5">
        <v>66</v>
      </c>
      <c r="H93" s="5">
        <v>0</v>
      </c>
      <c r="I93" s="5">
        <v>72</v>
      </c>
      <c r="J93" s="5">
        <v>0</v>
      </c>
      <c r="K93" s="5">
        <v>1417</v>
      </c>
      <c r="L93" s="5">
        <v>1198</v>
      </c>
      <c r="M93" s="5">
        <v>219</v>
      </c>
      <c r="N93" s="5">
        <v>1177</v>
      </c>
      <c r="O93" s="5">
        <v>217</v>
      </c>
      <c r="P93" s="5">
        <v>21</v>
      </c>
      <c r="Q93" s="5">
        <v>2</v>
      </c>
      <c r="R93" s="5">
        <v>349754</v>
      </c>
      <c r="S93" s="5">
        <v>4039505</v>
      </c>
      <c r="T93" s="5">
        <v>1198190</v>
      </c>
      <c r="U93" s="5">
        <v>6554756</v>
      </c>
      <c r="V93" s="5">
        <v>6509882</v>
      </c>
      <c r="W93" s="5">
        <v>656042</v>
      </c>
      <c r="X93" s="5">
        <v>16148</v>
      </c>
      <c r="Y93" s="5">
        <v>4149183</v>
      </c>
      <c r="Z93" s="5">
        <v>6838470</v>
      </c>
      <c r="AA93" s="5">
        <v>2689287</v>
      </c>
      <c r="AB93" s="5">
        <v>551</v>
      </c>
      <c r="AC93" s="5">
        <v>107946</v>
      </c>
      <c r="AD93" s="5">
        <v>8140</v>
      </c>
      <c r="AE93" s="5">
        <v>660344</v>
      </c>
      <c r="AF93" s="5">
        <v>1090149</v>
      </c>
    </row>
    <row r="94" spans="1:32">
      <c r="A94" s="5">
        <v>1397</v>
      </c>
      <c r="B94" s="5">
        <v>3</v>
      </c>
      <c r="C94" s="5" t="s">
        <v>332</v>
      </c>
      <c r="D94" s="5" t="s">
        <v>333</v>
      </c>
      <c r="E94" s="5">
        <v>32</v>
      </c>
      <c r="F94" s="5">
        <v>1</v>
      </c>
      <c r="G94" s="5">
        <v>31</v>
      </c>
      <c r="H94" s="5">
        <v>0</v>
      </c>
      <c r="I94" s="5">
        <v>32</v>
      </c>
      <c r="J94" s="5">
        <v>0</v>
      </c>
      <c r="K94" s="5">
        <v>758</v>
      </c>
      <c r="L94" s="5">
        <v>693</v>
      </c>
      <c r="M94" s="5">
        <v>66</v>
      </c>
      <c r="N94" s="5">
        <v>683</v>
      </c>
      <c r="O94" s="5">
        <v>66</v>
      </c>
      <c r="P94" s="5">
        <v>10</v>
      </c>
      <c r="Q94" s="5">
        <v>0</v>
      </c>
      <c r="R94" s="5">
        <v>182840</v>
      </c>
      <c r="S94" s="5">
        <v>2996312</v>
      </c>
      <c r="T94" s="5">
        <v>789266</v>
      </c>
      <c r="U94" s="5">
        <v>4030333</v>
      </c>
      <c r="V94" s="5">
        <v>3381048</v>
      </c>
      <c r="W94" s="5">
        <v>774383</v>
      </c>
      <c r="X94" s="5">
        <v>17847</v>
      </c>
      <c r="Y94" s="5">
        <v>3051922</v>
      </c>
      <c r="Z94" s="5">
        <v>4047982</v>
      </c>
      <c r="AA94" s="5">
        <v>996060</v>
      </c>
      <c r="AB94" s="5">
        <v>771</v>
      </c>
      <c r="AC94" s="5">
        <v>21707</v>
      </c>
      <c r="AD94" s="5">
        <v>2205</v>
      </c>
      <c r="AE94" s="5">
        <v>1184692</v>
      </c>
      <c r="AF94" s="5">
        <v>613123</v>
      </c>
    </row>
    <row r="95" spans="1:32">
      <c r="A95" s="5">
        <v>1397</v>
      </c>
      <c r="B95" s="5">
        <v>4</v>
      </c>
      <c r="C95" s="5" t="s">
        <v>334</v>
      </c>
      <c r="D95" s="5" t="s">
        <v>333</v>
      </c>
      <c r="E95" s="5">
        <v>32</v>
      </c>
      <c r="F95" s="5">
        <v>1</v>
      </c>
      <c r="G95" s="5">
        <v>31</v>
      </c>
      <c r="H95" s="5">
        <v>0</v>
      </c>
      <c r="I95" s="5">
        <v>32</v>
      </c>
      <c r="J95" s="5">
        <v>0</v>
      </c>
      <c r="K95" s="5">
        <v>758</v>
      </c>
      <c r="L95" s="5">
        <v>693</v>
      </c>
      <c r="M95" s="5">
        <v>66</v>
      </c>
      <c r="N95" s="5">
        <v>683</v>
      </c>
      <c r="O95" s="5">
        <v>66</v>
      </c>
      <c r="P95" s="5">
        <v>10</v>
      </c>
      <c r="Q95" s="5">
        <v>0</v>
      </c>
      <c r="R95" s="5">
        <v>182840</v>
      </c>
      <c r="S95" s="5">
        <v>2996312</v>
      </c>
      <c r="T95" s="5">
        <v>789266</v>
      </c>
      <c r="U95" s="5">
        <v>4030333</v>
      </c>
      <c r="V95" s="5">
        <v>3381048</v>
      </c>
      <c r="W95" s="5">
        <v>774383</v>
      </c>
      <c r="X95" s="5">
        <v>17847</v>
      </c>
      <c r="Y95" s="5">
        <v>3051922</v>
      </c>
      <c r="Z95" s="5">
        <v>4047982</v>
      </c>
      <c r="AA95" s="5">
        <v>996060</v>
      </c>
      <c r="AB95" s="5">
        <v>771</v>
      </c>
      <c r="AC95" s="5">
        <v>21707</v>
      </c>
      <c r="AD95" s="5">
        <v>2205</v>
      </c>
      <c r="AE95" s="5">
        <v>1184692</v>
      </c>
      <c r="AF95" s="5">
        <v>613123</v>
      </c>
    </row>
    <row r="96" spans="1:32">
      <c r="A96" s="5">
        <v>1397</v>
      </c>
      <c r="B96" s="5">
        <v>2</v>
      </c>
      <c r="C96" s="5" t="s">
        <v>335</v>
      </c>
      <c r="D96" s="5" t="s">
        <v>336</v>
      </c>
      <c r="E96" s="5">
        <v>163</v>
      </c>
      <c r="F96" s="5">
        <v>5</v>
      </c>
      <c r="G96" s="5">
        <v>158</v>
      </c>
      <c r="H96" s="5">
        <v>0</v>
      </c>
      <c r="I96" s="5">
        <v>162</v>
      </c>
      <c r="J96" s="5">
        <v>2</v>
      </c>
      <c r="K96" s="5">
        <v>3931</v>
      </c>
      <c r="L96" s="5">
        <v>2888</v>
      </c>
      <c r="M96" s="5">
        <v>1043</v>
      </c>
      <c r="N96" s="5">
        <v>2760</v>
      </c>
      <c r="O96" s="5">
        <v>1040</v>
      </c>
      <c r="P96" s="5">
        <v>128</v>
      </c>
      <c r="Q96" s="5">
        <v>3</v>
      </c>
      <c r="R96" s="5">
        <v>1208216</v>
      </c>
      <c r="S96" s="5">
        <v>6487812</v>
      </c>
      <c r="T96" s="5">
        <v>2611188</v>
      </c>
      <c r="U96" s="5">
        <v>12772883</v>
      </c>
      <c r="V96" s="5">
        <v>12453280</v>
      </c>
      <c r="W96" s="5">
        <v>877588</v>
      </c>
      <c r="X96" s="5">
        <v>13298</v>
      </c>
      <c r="Y96" s="5">
        <v>6711833</v>
      </c>
      <c r="Z96" s="5">
        <v>12886830</v>
      </c>
      <c r="AA96" s="5">
        <v>6174997</v>
      </c>
      <c r="AB96" s="5">
        <v>82865</v>
      </c>
      <c r="AC96" s="5">
        <v>343559</v>
      </c>
      <c r="AD96" s="5">
        <v>76851</v>
      </c>
      <c r="AE96" s="5">
        <v>671641</v>
      </c>
      <c r="AF96" s="5">
        <v>547004</v>
      </c>
    </row>
    <row r="97" spans="1:32">
      <c r="A97" s="5">
        <v>1397</v>
      </c>
      <c r="B97" s="5">
        <v>3</v>
      </c>
      <c r="C97" s="5" t="s">
        <v>337</v>
      </c>
      <c r="D97" s="5" t="s">
        <v>336</v>
      </c>
      <c r="E97" s="5">
        <v>163</v>
      </c>
      <c r="F97" s="5">
        <v>5</v>
      </c>
      <c r="G97" s="5">
        <v>158</v>
      </c>
      <c r="H97" s="5">
        <v>0</v>
      </c>
      <c r="I97" s="5">
        <v>162</v>
      </c>
      <c r="J97" s="5">
        <v>2</v>
      </c>
      <c r="K97" s="5">
        <v>3931</v>
      </c>
      <c r="L97" s="5">
        <v>2888</v>
      </c>
      <c r="M97" s="5">
        <v>1043</v>
      </c>
      <c r="N97" s="5">
        <v>2760</v>
      </c>
      <c r="O97" s="5">
        <v>1040</v>
      </c>
      <c r="P97" s="5">
        <v>128</v>
      </c>
      <c r="Q97" s="5">
        <v>3</v>
      </c>
      <c r="R97" s="5">
        <v>1208216</v>
      </c>
      <c r="S97" s="5">
        <v>6487812</v>
      </c>
      <c r="T97" s="5">
        <v>2611188</v>
      </c>
      <c r="U97" s="5">
        <v>12772883</v>
      </c>
      <c r="V97" s="5">
        <v>12453280</v>
      </c>
      <c r="W97" s="5">
        <v>877588</v>
      </c>
      <c r="X97" s="5">
        <v>13298</v>
      </c>
      <c r="Y97" s="5">
        <v>6711833</v>
      </c>
      <c r="Z97" s="5">
        <v>12886830</v>
      </c>
      <c r="AA97" s="5">
        <v>6174997</v>
      </c>
      <c r="AB97" s="5">
        <v>82865</v>
      </c>
      <c r="AC97" s="5">
        <v>343559</v>
      </c>
      <c r="AD97" s="5">
        <v>76851</v>
      </c>
      <c r="AE97" s="5">
        <v>671641</v>
      </c>
      <c r="AF97" s="5">
        <v>547004</v>
      </c>
    </row>
    <row r="98" spans="1:32">
      <c r="A98" s="5">
        <v>1397</v>
      </c>
      <c r="B98" s="5">
        <v>4</v>
      </c>
      <c r="C98" s="5" t="s">
        <v>338</v>
      </c>
      <c r="D98" s="5" t="s">
        <v>336</v>
      </c>
      <c r="E98" s="5">
        <v>163</v>
      </c>
      <c r="F98" s="5">
        <v>5</v>
      </c>
      <c r="G98" s="5">
        <v>158</v>
      </c>
      <c r="H98" s="5">
        <v>0</v>
      </c>
      <c r="I98" s="5">
        <v>162</v>
      </c>
      <c r="J98" s="5">
        <v>2</v>
      </c>
      <c r="K98" s="5">
        <v>3931</v>
      </c>
      <c r="L98" s="5">
        <v>2888</v>
      </c>
      <c r="M98" s="5">
        <v>1043</v>
      </c>
      <c r="N98" s="5">
        <v>2760</v>
      </c>
      <c r="O98" s="5">
        <v>1040</v>
      </c>
      <c r="P98" s="5">
        <v>128</v>
      </c>
      <c r="Q98" s="5">
        <v>3</v>
      </c>
      <c r="R98" s="5">
        <v>1208216</v>
      </c>
      <c r="S98" s="5">
        <v>6487812</v>
      </c>
      <c r="T98" s="5">
        <v>2611188</v>
      </c>
      <c r="U98" s="5">
        <v>12772883</v>
      </c>
      <c r="V98" s="5">
        <v>12453280</v>
      </c>
      <c r="W98" s="5">
        <v>877588</v>
      </c>
      <c r="X98" s="5">
        <v>13298</v>
      </c>
      <c r="Y98" s="5">
        <v>6711833</v>
      </c>
      <c r="Z98" s="5">
        <v>12886830</v>
      </c>
      <c r="AA98" s="5">
        <v>6174997</v>
      </c>
      <c r="AB98" s="5">
        <v>82865</v>
      </c>
      <c r="AC98" s="5">
        <v>343559</v>
      </c>
      <c r="AD98" s="5">
        <v>76851</v>
      </c>
      <c r="AE98" s="5">
        <v>671641</v>
      </c>
      <c r="AF98" s="5">
        <v>547004</v>
      </c>
    </row>
    <row r="99" spans="1:32">
      <c r="A99" s="5">
        <v>1397</v>
      </c>
      <c r="B99" s="5">
        <v>2</v>
      </c>
      <c r="C99" s="5" t="s">
        <v>339</v>
      </c>
      <c r="D99" s="5" t="s">
        <v>340</v>
      </c>
      <c r="E99" s="5">
        <v>2214</v>
      </c>
      <c r="F99" s="5">
        <v>162</v>
      </c>
      <c r="G99" s="5">
        <v>2052</v>
      </c>
      <c r="H99" s="5">
        <v>0</v>
      </c>
      <c r="I99" s="5">
        <v>2212</v>
      </c>
      <c r="J99" s="5">
        <v>2</v>
      </c>
      <c r="K99" s="5">
        <v>45224</v>
      </c>
      <c r="L99" s="5">
        <v>38955</v>
      </c>
      <c r="M99" s="5">
        <v>6269</v>
      </c>
      <c r="N99" s="5">
        <v>37967</v>
      </c>
      <c r="O99" s="5">
        <v>6198</v>
      </c>
      <c r="P99" s="5">
        <v>988</v>
      </c>
      <c r="Q99" s="5">
        <v>72</v>
      </c>
      <c r="R99" s="5">
        <v>10506387</v>
      </c>
      <c r="S99" s="5">
        <v>120799579</v>
      </c>
      <c r="T99" s="5">
        <v>10279801</v>
      </c>
      <c r="U99" s="5">
        <v>186810584</v>
      </c>
      <c r="V99" s="5">
        <v>186926304</v>
      </c>
      <c r="W99" s="5">
        <v>10771257</v>
      </c>
      <c r="X99" s="5">
        <v>184657</v>
      </c>
      <c r="Y99" s="5">
        <v>123208888</v>
      </c>
      <c r="Z99" s="5">
        <v>188904881</v>
      </c>
      <c r="AA99" s="5">
        <v>65695992</v>
      </c>
      <c r="AB99" s="5">
        <v>98803</v>
      </c>
      <c r="AC99" s="5">
        <v>2018217</v>
      </c>
      <c r="AD99" s="5">
        <v>878286</v>
      </c>
      <c r="AE99" s="5">
        <v>13277476</v>
      </c>
      <c r="AF99" s="5">
        <v>5012259</v>
      </c>
    </row>
    <row r="100" spans="1:32">
      <c r="A100" s="5">
        <v>1397</v>
      </c>
      <c r="B100" s="5">
        <v>3</v>
      </c>
      <c r="C100" s="5" t="s">
        <v>341</v>
      </c>
      <c r="D100" s="5" t="s">
        <v>342</v>
      </c>
      <c r="E100" s="5">
        <v>178</v>
      </c>
      <c r="F100" s="5">
        <v>5</v>
      </c>
      <c r="G100" s="5">
        <v>173</v>
      </c>
      <c r="H100" s="5">
        <v>0</v>
      </c>
      <c r="I100" s="5">
        <v>178</v>
      </c>
      <c r="J100" s="5">
        <v>0</v>
      </c>
      <c r="K100" s="5">
        <v>4031</v>
      </c>
      <c r="L100" s="5">
        <v>3487</v>
      </c>
      <c r="M100" s="5">
        <v>545</v>
      </c>
      <c r="N100" s="5">
        <v>3404</v>
      </c>
      <c r="O100" s="5">
        <v>533</v>
      </c>
      <c r="P100" s="5">
        <v>83</v>
      </c>
      <c r="Q100" s="5">
        <v>12</v>
      </c>
      <c r="R100" s="5">
        <v>1001321</v>
      </c>
      <c r="S100" s="5">
        <v>3778901</v>
      </c>
      <c r="T100" s="5">
        <v>1032422</v>
      </c>
      <c r="U100" s="5">
        <v>6549574</v>
      </c>
      <c r="V100" s="5">
        <v>6324340</v>
      </c>
      <c r="W100" s="5">
        <v>384632</v>
      </c>
      <c r="X100" s="5">
        <v>10784</v>
      </c>
      <c r="Y100" s="5">
        <v>3914225</v>
      </c>
      <c r="Z100" s="5">
        <v>6617664</v>
      </c>
      <c r="AA100" s="5">
        <v>2703439</v>
      </c>
      <c r="AB100" s="5">
        <v>7302</v>
      </c>
      <c r="AC100" s="5">
        <v>161230</v>
      </c>
      <c r="AD100" s="5">
        <v>71178</v>
      </c>
      <c r="AE100" s="5">
        <v>1570427</v>
      </c>
      <c r="AF100" s="5">
        <v>592734</v>
      </c>
    </row>
    <row r="101" spans="1:32">
      <c r="A101" s="5">
        <v>1397</v>
      </c>
      <c r="B101" s="5">
        <v>4</v>
      </c>
      <c r="C101" s="5" t="s">
        <v>343</v>
      </c>
      <c r="D101" s="5" t="s">
        <v>344</v>
      </c>
      <c r="E101" s="5">
        <v>30</v>
      </c>
      <c r="F101" s="5">
        <v>0</v>
      </c>
      <c r="G101" s="5">
        <v>30</v>
      </c>
      <c r="H101" s="5">
        <v>0</v>
      </c>
      <c r="I101" s="5">
        <v>30</v>
      </c>
      <c r="J101" s="5">
        <v>0</v>
      </c>
      <c r="K101" s="5">
        <v>662</v>
      </c>
      <c r="L101" s="5">
        <v>607</v>
      </c>
      <c r="M101" s="5">
        <v>55</v>
      </c>
      <c r="N101" s="5">
        <v>602</v>
      </c>
      <c r="O101" s="5">
        <v>55</v>
      </c>
      <c r="P101" s="5">
        <v>5</v>
      </c>
      <c r="Q101" s="5">
        <v>0</v>
      </c>
      <c r="R101" s="5">
        <v>149510</v>
      </c>
      <c r="S101" s="5">
        <v>411402</v>
      </c>
      <c r="T101" s="5">
        <v>102780</v>
      </c>
      <c r="U101" s="5">
        <v>1002125</v>
      </c>
      <c r="V101" s="5">
        <v>1012639</v>
      </c>
      <c r="W101" s="5">
        <v>0</v>
      </c>
      <c r="X101" s="5">
        <v>0</v>
      </c>
      <c r="Y101" s="5">
        <v>438122</v>
      </c>
      <c r="Z101" s="5">
        <v>1022505</v>
      </c>
      <c r="AA101" s="5">
        <v>584384</v>
      </c>
      <c r="AB101" s="5">
        <v>0</v>
      </c>
      <c r="AC101" s="5">
        <v>23739</v>
      </c>
      <c r="AD101" s="5">
        <v>2617</v>
      </c>
      <c r="AE101" s="5">
        <v>93336</v>
      </c>
      <c r="AF101" s="5">
        <v>39932</v>
      </c>
    </row>
    <row r="102" spans="1:32">
      <c r="A102" s="5">
        <v>1397</v>
      </c>
      <c r="B102" s="5">
        <v>4</v>
      </c>
      <c r="C102" s="5" t="s">
        <v>345</v>
      </c>
      <c r="D102" s="5" t="s">
        <v>346</v>
      </c>
      <c r="E102" s="5">
        <v>148</v>
      </c>
      <c r="F102" s="5">
        <v>5</v>
      </c>
      <c r="G102" s="5">
        <v>143</v>
      </c>
      <c r="H102" s="5">
        <v>0</v>
      </c>
      <c r="I102" s="5">
        <v>148</v>
      </c>
      <c r="J102" s="5">
        <v>0</v>
      </c>
      <c r="K102" s="5">
        <v>3369</v>
      </c>
      <c r="L102" s="5">
        <v>2880</v>
      </c>
      <c r="M102" s="5">
        <v>490</v>
      </c>
      <c r="N102" s="5">
        <v>2802</v>
      </c>
      <c r="O102" s="5">
        <v>478</v>
      </c>
      <c r="P102" s="5">
        <v>78</v>
      </c>
      <c r="Q102" s="5">
        <v>12</v>
      </c>
      <c r="R102" s="5">
        <v>851811</v>
      </c>
      <c r="S102" s="5">
        <v>3367499</v>
      </c>
      <c r="T102" s="5">
        <v>929642</v>
      </c>
      <c r="U102" s="5">
        <v>5547448</v>
      </c>
      <c r="V102" s="5">
        <v>5311701</v>
      </c>
      <c r="W102" s="5">
        <v>384632</v>
      </c>
      <c r="X102" s="5">
        <v>10784</v>
      </c>
      <c r="Y102" s="5">
        <v>3476103</v>
      </c>
      <c r="Z102" s="5">
        <v>5595159</v>
      </c>
      <c r="AA102" s="5">
        <v>2119055</v>
      </c>
      <c r="AB102" s="5">
        <v>7302</v>
      </c>
      <c r="AC102" s="5">
        <v>137492</v>
      </c>
      <c r="AD102" s="5">
        <v>68562</v>
      </c>
      <c r="AE102" s="5">
        <v>1477091</v>
      </c>
      <c r="AF102" s="5">
        <v>552801</v>
      </c>
    </row>
    <row r="103" spans="1:32">
      <c r="A103" s="5">
        <v>1397</v>
      </c>
      <c r="B103" s="5">
        <v>3</v>
      </c>
      <c r="C103" s="5" t="s">
        <v>347</v>
      </c>
      <c r="D103" s="5" t="s">
        <v>348</v>
      </c>
      <c r="E103" s="5">
        <v>2036</v>
      </c>
      <c r="F103" s="5">
        <v>157</v>
      </c>
      <c r="G103" s="5">
        <v>1879</v>
      </c>
      <c r="H103" s="5">
        <v>0</v>
      </c>
      <c r="I103" s="5">
        <v>2034</v>
      </c>
      <c r="J103" s="5">
        <v>2</v>
      </c>
      <c r="K103" s="5">
        <v>41193</v>
      </c>
      <c r="L103" s="5">
        <v>35468</v>
      </c>
      <c r="M103" s="5">
        <v>5725</v>
      </c>
      <c r="N103" s="5">
        <v>34563</v>
      </c>
      <c r="O103" s="5">
        <v>5665</v>
      </c>
      <c r="P103" s="5">
        <v>905</v>
      </c>
      <c r="Q103" s="5">
        <v>60</v>
      </c>
      <c r="R103" s="5">
        <v>9505066</v>
      </c>
      <c r="S103" s="5">
        <v>117020678</v>
      </c>
      <c r="T103" s="5">
        <v>9247379</v>
      </c>
      <c r="U103" s="5">
        <v>180261011</v>
      </c>
      <c r="V103" s="5">
        <v>180601963</v>
      </c>
      <c r="W103" s="5">
        <v>10386624</v>
      </c>
      <c r="X103" s="5">
        <v>173873</v>
      </c>
      <c r="Y103" s="5">
        <v>119294663</v>
      </c>
      <c r="Z103" s="5">
        <v>182287217</v>
      </c>
      <c r="AA103" s="5">
        <v>62992553</v>
      </c>
      <c r="AB103" s="5">
        <v>91501</v>
      </c>
      <c r="AC103" s="5">
        <v>1856987</v>
      </c>
      <c r="AD103" s="5">
        <v>807108</v>
      </c>
      <c r="AE103" s="5">
        <v>11707049</v>
      </c>
      <c r="AF103" s="5">
        <v>4419526</v>
      </c>
    </row>
    <row r="104" spans="1:32">
      <c r="A104" s="5">
        <v>1397</v>
      </c>
      <c r="B104" s="5">
        <v>4</v>
      </c>
      <c r="C104" s="5" t="s">
        <v>349</v>
      </c>
      <c r="D104" s="5" t="s">
        <v>348</v>
      </c>
      <c r="E104" s="5">
        <v>2036</v>
      </c>
      <c r="F104" s="5">
        <v>157</v>
      </c>
      <c r="G104" s="5">
        <v>1879</v>
      </c>
      <c r="H104" s="5">
        <v>0</v>
      </c>
      <c r="I104" s="5">
        <v>2034</v>
      </c>
      <c r="J104" s="5">
        <v>2</v>
      </c>
      <c r="K104" s="5">
        <v>41193</v>
      </c>
      <c r="L104" s="5">
        <v>35468</v>
      </c>
      <c r="M104" s="5">
        <v>5725</v>
      </c>
      <c r="N104" s="5">
        <v>34563</v>
      </c>
      <c r="O104" s="5">
        <v>5665</v>
      </c>
      <c r="P104" s="5">
        <v>905</v>
      </c>
      <c r="Q104" s="5">
        <v>60</v>
      </c>
      <c r="R104" s="5">
        <v>9505066</v>
      </c>
      <c r="S104" s="5">
        <v>117020678</v>
      </c>
      <c r="T104" s="5">
        <v>9247379</v>
      </c>
      <c r="U104" s="5">
        <v>180261011</v>
      </c>
      <c r="V104" s="5">
        <v>180601963</v>
      </c>
      <c r="W104" s="5">
        <v>10386624</v>
      </c>
      <c r="X104" s="5">
        <v>173873</v>
      </c>
      <c r="Y104" s="5">
        <v>119294663</v>
      </c>
      <c r="Z104" s="5">
        <v>182287217</v>
      </c>
      <c r="AA104" s="5">
        <v>62992553</v>
      </c>
      <c r="AB104" s="5">
        <v>91501</v>
      </c>
      <c r="AC104" s="5">
        <v>1856987</v>
      </c>
      <c r="AD104" s="5">
        <v>807108</v>
      </c>
      <c r="AE104" s="5">
        <v>11707049</v>
      </c>
      <c r="AF104" s="5">
        <v>4419526</v>
      </c>
    </row>
    <row r="105" spans="1:32">
      <c r="A105" s="5">
        <v>1397</v>
      </c>
      <c r="B105" s="5">
        <v>2</v>
      </c>
      <c r="C105" s="5" t="s">
        <v>350</v>
      </c>
      <c r="D105" s="5" t="s">
        <v>351</v>
      </c>
      <c r="E105" s="5">
        <v>4532</v>
      </c>
      <c r="F105" s="5">
        <v>252</v>
      </c>
      <c r="G105" s="5">
        <v>4186</v>
      </c>
      <c r="H105" s="5">
        <v>94</v>
      </c>
      <c r="I105" s="5">
        <v>4428</v>
      </c>
      <c r="J105" s="5">
        <v>104</v>
      </c>
      <c r="K105" s="5">
        <v>84781</v>
      </c>
      <c r="L105" s="5">
        <v>81676</v>
      </c>
      <c r="M105" s="5">
        <v>3104</v>
      </c>
      <c r="N105" s="5">
        <v>77503</v>
      </c>
      <c r="O105" s="5">
        <v>2967</v>
      </c>
      <c r="P105" s="5">
        <v>4173</v>
      </c>
      <c r="Q105" s="5">
        <v>137</v>
      </c>
      <c r="R105" s="5">
        <v>18627136</v>
      </c>
      <c r="S105" s="5">
        <v>57049933</v>
      </c>
      <c r="T105" s="5">
        <v>2158960</v>
      </c>
      <c r="U105" s="5">
        <v>127491026</v>
      </c>
      <c r="V105" s="5">
        <v>122205087</v>
      </c>
      <c r="W105" s="5">
        <v>2421412</v>
      </c>
      <c r="X105" s="5">
        <v>36017</v>
      </c>
      <c r="Y105" s="5">
        <v>67649754</v>
      </c>
      <c r="Z105" s="5">
        <v>129957080</v>
      </c>
      <c r="AA105" s="5">
        <v>62307326</v>
      </c>
      <c r="AB105" s="5">
        <v>213093</v>
      </c>
      <c r="AC105" s="5">
        <v>3304782</v>
      </c>
      <c r="AD105" s="5">
        <v>826025</v>
      </c>
      <c r="AE105" s="5">
        <v>6283695</v>
      </c>
      <c r="AF105" s="5">
        <v>6255888</v>
      </c>
    </row>
    <row r="106" spans="1:32">
      <c r="A106" s="5">
        <v>1397</v>
      </c>
      <c r="B106" s="5">
        <v>3</v>
      </c>
      <c r="C106" s="5" t="s">
        <v>352</v>
      </c>
      <c r="D106" s="5" t="s">
        <v>353</v>
      </c>
      <c r="E106" s="5">
        <v>164</v>
      </c>
      <c r="F106" s="5">
        <v>5</v>
      </c>
      <c r="G106" s="5">
        <v>159</v>
      </c>
      <c r="H106" s="5">
        <v>0</v>
      </c>
      <c r="I106" s="5">
        <v>164</v>
      </c>
      <c r="J106" s="5">
        <v>0</v>
      </c>
      <c r="K106" s="5">
        <v>3089</v>
      </c>
      <c r="L106" s="5">
        <v>2604</v>
      </c>
      <c r="M106" s="5">
        <v>484</v>
      </c>
      <c r="N106" s="5">
        <v>2500</v>
      </c>
      <c r="O106" s="5">
        <v>443</v>
      </c>
      <c r="P106" s="5">
        <v>105</v>
      </c>
      <c r="Q106" s="5">
        <v>42</v>
      </c>
      <c r="R106" s="5">
        <v>633024</v>
      </c>
      <c r="S106" s="5">
        <v>2581943</v>
      </c>
      <c r="T106" s="5">
        <v>308565</v>
      </c>
      <c r="U106" s="5">
        <v>3871365</v>
      </c>
      <c r="V106" s="5">
        <v>3792294</v>
      </c>
      <c r="W106" s="5">
        <v>425224</v>
      </c>
      <c r="X106" s="5">
        <v>7513</v>
      </c>
      <c r="Y106" s="5">
        <v>2750178</v>
      </c>
      <c r="Z106" s="5">
        <v>4012977</v>
      </c>
      <c r="AA106" s="5">
        <v>1262799</v>
      </c>
      <c r="AB106" s="5">
        <v>0</v>
      </c>
      <c r="AC106" s="5">
        <v>124222</v>
      </c>
      <c r="AD106" s="5">
        <v>12784</v>
      </c>
      <c r="AE106" s="5">
        <v>207383</v>
      </c>
      <c r="AF106" s="5">
        <v>115488</v>
      </c>
    </row>
    <row r="107" spans="1:32">
      <c r="A107" s="5">
        <v>1397</v>
      </c>
      <c r="B107" s="5">
        <v>4</v>
      </c>
      <c r="C107" s="5" t="s">
        <v>354</v>
      </c>
      <c r="D107" s="5" t="s">
        <v>353</v>
      </c>
      <c r="E107" s="5">
        <v>164</v>
      </c>
      <c r="F107" s="5">
        <v>5</v>
      </c>
      <c r="G107" s="5">
        <v>159</v>
      </c>
      <c r="H107" s="5">
        <v>0</v>
      </c>
      <c r="I107" s="5">
        <v>164</v>
      </c>
      <c r="J107" s="5">
        <v>0</v>
      </c>
      <c r="K107" s="5">
        <v>3089</v>
      </c>
      <c r="L107" s="5">
        <v>2604</v>
      </c>
      <c r="M107" s="5">
        <v>484</v>
      </c>
      <c r="N107" s="5">
        <v>2500</v>
      </c>
      <c r="O107" s="5">
        <v>443</v>
      </c>
      <c r="P107" s="5">
        <v>105</v>
      </c>
      <c r="Q107" s="5">
        <v>42</v>
      </c>
      <c r="R107" s="5">
        <v>633024</v>
      </c>
      <c r="S107" s="5">
        <v>2581943</v>
      </c>
      <c r="T107" s="5">
        <v>308565</v>
      </c>
      <c r="U107" s="5">
        <v>3871365</v>
      </c>
      <c r="V107" s="5">
        <v>3792294</v>
      </c>
      <c r="W107" s="5">
        <v>425224</v>
      </c>
      <c r="X107" s="5">
        <v>7513</v>
      </c>
      <c r="Y107" s="5">
        <v>2750178</v>
      </c>
      <c r="Z107" s="5">
        <v>4012977</v>
      </c>
      <c r="AA107" s="5">
        <v>1262799</v>
      </c>
      <c r="AB107" s="5">
        <v>0</v>
      </c>
      <c r="AC107" s="5">
        <v>124222</v>
      </c>
      <c r="AD107" s="5">
        <v>12784</v>
      </c>
      <c r="AE107" s="5">
        <v>207383</v>
      </c>
      <c r="AF107" s="5">
        <v>115488</v>
      </c>
    </row>
    <row r="108" spans="1:32">
      <c r="A108" s="5">
        <v>1397</v>
      </c>
      <c r="B108" s="5">
        <v>3</v>
      </c>
      <c r="C108" s="5" t="s">
        <v>355</v>
      </c>
      <c r="D108" s="5" t="s">
        <v>356</v>
      </c>
      <c r="E108" s="5">
        <v>4368</v>
      </c>
      <c r="F108" s="5">
        <v>246</v>
      </c>
      <c r="G108" s="5">
        <v>4027</v>
      </c>
      <c r="H108" s="5">
        <v>94</v>
      </c>
      <c r="I108" s="5">
        <v>4264</v>
      </c>
      <c r="J108" s="5">
        <v>104</v>
      </c>
      <c r="K108" s="5">
        <v>81692</v>
      </c>
      <c r="L108" s="5">
        <v>79072</v>
      </c>
      <c r="M108" s="5">
        <v>2620</v>
      </c>
      <c r="N108" s="5">
        <v>75003</v>
      </c>
      <c r="O108" s="5">
        <v>2525</v>
      </c>
      <c r="P108" s="5">
        <v>4069</v>
      </c>
      <c r="Q108" s="5">
        <v>95</v>
      </c>
      <c r="R108" s="5">
        <v>17994112</v>
      </c>
      <c r="S108" s="5">
        <v>54467990</v>
      </c>
      <c r="T108" s="5">
        <v>1850395</v>
      </c>
      <c r="U108" s="5">
        <v>123619660</v>
      </c>
      <c r="V108" s="5">
        <v>118412793</v>
      </c>
      <c r="W108" s="5">
        <v>1996188</v>
      </c>
      <c r="X108" s="5">
        <v>28504</v>
      </c>
      <c r="Y108" s="5">
        <v>64899576</v>
      </c>
      <c r="Z108" s="5">
        <v>125944103</v>
      </c>
      <c r="AA108" s="5">
        <v>61044527</v>
      </c>
      <c r="AB108" s="5">
        <v>213093</v>
      </c>
      <c r="AC108" s="5">
        <v>3180560</v>
      </c>
      <c r="AD108" s="5">
        <v>813241</v>
      </c>
      <c r="AE108" s="5">
        <v>6076311</v>
      </c>
      <c r="AF108" s="5">
        <v>6140400</v>
      </c>
    </row>
    <row r="109" spans="1:32">
      <c r="A109" s="5">
        <v>1397</v>
      </c>
      <c r="B109" s="5">
        <v>4</v>
      </c>
      <c r="C109" s="5" t="s">
        <v>357</v>
      </c>
      <c r="D109" s="5" t="s">
        <v>358</v>
      </c>
      <c r="E109" s="5">
        <v>87</v>
      </c>
      <c r="F109" s="5">
        <v>1</v>
      </c>
      <c r="G109" s="5">
        <v>86</v>
      </c>
      <c r="H109" s="5">
        <v>0</v>
      </c>
      <c r="I109" s="5">
        <v>87</v>
      </c>
      <c r="J109" s="5">
        <v>0</v>
      </c>
      <c r="K109" s="5">
        <v>2286</v>
      </c>
      <c r="L109" s="5">
        <v>2181</v>
      </c>
      <c r="M109" s="5">
        <v>104</v>
      </c>
      <c r="N109" s="5">
        <v>2149</v>
      </c>
      <c r="O109" s="5">
        <v>104</v>
      </c>
      <c r="P109" s="5">
        <v>33</v>
      </c>
      <c r="Q109" s="5">
        <v>0</v>
      </c>
      <c r="R109" s="5">
        <v>503548</v>
      </c>
      <c r="S109" s="5">
        <v>1567731</v>
      </c>
      <c r="T109" s="5">
        <v>87263</v>
      </c>
      <c r="U109" s="5">
        <v>3220860</v>
      </c>
      <c r="V109" s="5">
        <v>3155189</v>
      </c>
      <c r="W109" s="5">
        <v>11902</v>
      </c>
      <c r="X109" s="5">
        <v>266</v>
      </c>
      <c r="Y109" s="5">
        <v>1751512</v>
      </c>
      <c r="Z109" s="5">
        <v>3251208</v>
      </c>
      <c r="AA109" s="5">
        <v>1499695</v>
      </c>
      <c r="AB109" s="5">
        <v>14327</v>
      </c>
      <c r="AC109" s="5">
        <v>91163</v>
      </c>
      <c r="AD109" s="5">
        <v>31924</v>
      </c>
      <c r="AE109" s="5">
        <v>258441</v>
      </c>
      <c r="AF109" s="5">
        <v>87406</v>
      </c>
    </row>
    <row r="110" spans="1:32">
      <c r="A110" s="5">
        <v>1397</v>
      </c>
      <c r="B110" s="5">
        <v>4</v>
      </c>
      <c r="C110" s="5" t="s">
        <v>359</v>
      </c>
      <c r="D110" s="5" t="s">
        <v>360</v>
      </c>
      <c r="E110" s="5">
        <v>1316</v>
      </c>
      <c r="F110" s="5">
        <v>74</v>
      </c>
      <c r="G110" s="5">
        <v>1242</v>
      </c>
      <c r="H110" s="5">
        <v>0</v>
      </c>
      <c r="I110" s="5">
        <v>1315</v>
      </c>
      <c r="J110" s="5">
        <v>2</v>
      </c>
      <c r="K110" s="5">
        <v>27092</v>
      </c>
      <c r="L110" s="5">
        <v>26478</v>
      </c>
      <c r="M110" s="5">
        <v>614</v>
      </c>
      <c r="N110" s="5">
        <v>24579</v>
      </c>
      <c r="O110" s="5">
        <v>555</v>
      </c>
      <c r="P110" s="5">
        <v>1898</v>
      </c>
      <c r="Q110" s="5">
        <v>58</v>
      </c>
      <c r="R110" s="5">
        <v>5359777</v>
      </c>
      <c r="S110" s="5">
        <v>3993189</v>
      </c>
      <c r="T110" s="5">
        <v>64949</v>
      </c>
      <c r="U110" s="5">
        <v>22960419</v>
      </c>
      <c r="V110" s="5">
        <v>21814250</v>
      </c>
      <c r="W110" s="5">
        <v>81985</v>
      </c>
      <c r="X110" s="5">
        <v>669</v>
      </c>
      <c r="Y110" s="5">
        <v>8597942</v>
      </c>
      <c r="Z110" s="5">
        <v>23377071</v>
      </c>
      <c r="AA110" s="5">
        <v>14779130</v>
      </c>
      <c r="AB110" s="5">
        <v>51664</v>
      </c>
      <c r="AC110" s="5">
        <v>525060</v>
      </c>
      <c r="AD110" s="5">
        <v>127899</v>
      </c>
      <c r="AE110" s="5">
        <v>1198147</v>
      </c>
      <c r="AF110" s="5">
        <v>1457758</v>
      </c>
    </row>
    <row r="111" spans="1:32">
      <c r="A111" s="5">
        <v>1397</v>
      </c>
      <c r="B111" s="5">
        <v>4</v>
      </c>
      <c r="C111" s="5" t="s">
        <v>361</v>
      </c>
      <c r="D111" s="5" t="s">
        <v>362</v>
      </c>
      <c r="E111" s="5">
        <v>37</v>
      </c>
      <c r="F111" s="5">
        <v>1</v>
      </c>
      <c r="G111" s="5">
        <v>36</v>
      </c>
      <c r="H111" s="5">
        <v>0</v>
      </c>
      <c r="I111" s="5">
        <v>37</v>
      </c>
      <c r="J111" s="5">
        <v>0</v>
      </c>
      <c r="K111" s="5">
        <v>885</v>
      </c>
      <c r="L111" s="5">
        <v>744</v>
      </c>
      <c r="M111" s="5">
        <v>142</v>
      </c>
      <c r="N111" s="5">
        <v>716</v>
      </c>
      <c r="O111" s="5">
        <v>142</v>
      </c>
      <c r="P111" s="5">
        <v>27</v>
      </c>
      <c r="Q111" s="5">
        <v>0</v>
      </c>
      <c r="R111" s="5">
        <v>187999</v>
      </c>
      <c r="S111" s="5">
        <v>429439</v>
      </c>
      <c r="T111" s="5">
        <v>44538</v>
      </c>
      <c r="U111" s="5">
        <v>1004307</v>
      </c>
      <c r="V111" s="5">
        <v>985497</v>
      </c>
      <c r="W111" s="5">
        <v>13888</v>
      </c>
      <c r="X111" s="5">
        <v>322</v>
      </c>
      <c r="Y111" s="5">
        <v>502426</v>
      </c>
      <c r="Z111" s="5">
        <v>1081242</v>
      </c>
      <c r="AA111" s="5">
        <v>578816</v>
      </c>
      <c r="AB111" s="5">
        <v>0</v>
      </c>
      <c r="AC111" s="5">
        <v>20906</v>
      </c>
      <c r="AD111" s="5">
        <v>874</v>
      </c>
      <c r="AE111" s="5">
        <v>30896</v>
      </c>
      <c r="AF111" s="5">
        <v>107417</v>
      </c>
    </row>
    <row r="112" spans="1:32">
      <c r="A112" s="5">
        <v>1397</v>
      </c>
      <c r="B112" s="5">
        <v>4</v>
      </c>
      <c r="C112" s="5" t="s">
        <v>363</v>
      </c>
      <c r="D112" s="5" t="s">
        <v>364</v>
      </c>
      <c r="E112" s="5">
        <v>148</v>
      </c>
      <c r="F112" s="5">
        <v>13</v>
      </c>
      <c r="G112" s="5">
        <v>135</v>
      </c>
      <c r="H112" s="5">
        <v>0</v>
      </c>
      <c r="I112" s="5">
        <v>148</v>
      </c>
      <c r="J112" s="5">
        <v>0</v>
      </c>
      <c r="K112" s="5">
        <v>3690</v>
      </c>
      <c r="L112" s="5">
        <v>3523</v>
      </c>
      <c r="M112" s="5">
        <v>167</v>
      </c>
      <c r="N112" s="5">
        <v>3470</v>
      </c>
      <c r="O112" s="5">
        <v>162</v>
      </c>
      <c r="P112" s="5">
        <v>53</v>
      </c>
      <c r="Q112" s="5">
        <v>5</v>
      </c>
      <c r="R112" s="5">
        <v>860402</v>
      </c>
      <c r="S112" s="5">
        <v>2154874</v>
      </c>
      <c r="T112" s="5">
        <v>83394</v>
      </c>
      <c r="U112" s="5">
        <v>8022592</v>
      </c>
      <c r="V112" s="5">
        <v>7984558</v>
      </c>
      <c r="W112" s="5">
        <v>162488</v>
      </c>
      <c r="X112" s="5">
        <v>2376</v>
      </c>
      <c r="Y112" s="5">
        <v>3278474</v>
      </c>
      <c r="Z112" s="5">
        <v>8086470</v>
      </c>
      <c r="AA112" s="5">
        <v>4807996</v>
      </c>
      <c r="AB112" s="5">
        <v>25052</v>
      </c>
      <c r="AC112" s="5">
        <v>370849</v>
      </c>
      <c r="AD112" s="5">
        <v>81791</v>
      </c>
      <c r="AE112" s="5">
        <v>112849</v>
      </c>
      <c r="AF112" s="5">
        <v>259618</v>
      </c>
    </row>
    <row r="113" spans="1:32">
      <c r="A113" s="5">
        <v>1397</v>
      </c>
      <c r="B113" s="5">
        <v>4</v>
      </c>
      <c r="C113" s="5" t="s">
        <v>365</v>
      </c>
      <c r="D113" s="5" t="s">
        <v>366</v>
      </c>
      <c r="E113" s="5">
        <v>1177</v>
      </c>
      <c r="F113" s="5">
        <v>100</v>
      </c>
      <c r="G113" s="5">
        <v>1045</v>
      </c>
      <c r="H113" s="5">
        <v>33</v>
      </c>
      <c r="I113" s="5">
        <v>1143</v>
      </c>
      <c r="J113" s="5">
        <v>35</v>
      </c>
      <c r="K113" s="5">
        <v>22105</v>
      </c>
      <c r="L113" s="5">
        <v>21126</v>
      </c>
      <c r="M113" s="5">
        <v>979</v>
      </c>
      <c r="N113" s="5">
        <v>20210</v>
      </c>
      <c r="O113" s="5">
        <v>951</v>
      </c>
      <c r="P113" s="5">
        <v>916</v>
      </c>
      <c r="Q113" s="5">
        <v>28</v>
      </c>
      <c r="R113" s="5">
        <v>5095289</v>
      </c>
      <c r="S113" s="5">
        <v>17724004</v>
      </c>
      <c r="T113" s="5">
        <v>582876</v>
      </c>
      <c r="U113" s="5">
        <v>35600534</v>
      </c>
      <c r="V113" s="5">
        <v>34898714</v>
      </c>
      <c r="W113" s="5">
        <v>178286</v>
      </c>
      <c r="X113" s="5">
        <v>5657</v>
      </c>
      <c r="Y113" s="5">
        <v>19481522</v>
      </c>
      <c r="Z113" s="5">
        <v>36203104</v>
      </c>
      <c r="AA113" s="5">
        <v>16721582</v>
      </c>
      <c r="AB113" s="5">
        <v>94671</v>
      </c>
      <c r="AC113" s="5">
        <v>850535</v>
      </c>
      <c r="AD113" s="5">
        <v>244022</v>
      </c>
      <c r="AE113" s="5">
        <v>1039949</v>
      </c>
      <c r="AF113" s="5">
        <v>2266162</v>
      </c>
    </row>
    <row r="114" spans="1:32">
      <c r="A114" s="5">
        <v>1397</v>
      </c>
      <c r="B114" s="5">
        <v>4</v>
      </c>
      <c r="C114" s="5" t="s">
        <v>367</v>
      </c>
      <c r="D114" s="5" t="s">
        <v>368</v>
      </c>
      <c r="E114" s="5">
        <v>1026</v>
      </c>
      <c r="F114" s="5">
        <v>16</v>
      </c>
      <c r="G114" s="5">
        <v>1010</v>
      </c>
      <c r="H114" s="5">
        <v>0</v>
      </c>
      <c r="I114" s="5">
        <v>1025</v>
      </c>
      <c r="J114" s="5">
        <v>1</v>
      </c>
      <c r="K114" s="5">
        <v>14502</v>
      </c>
      <c r="L114" s="5">
        <v>14312</v>
      </c>
      <c r="M114" s="5">
        <v>191</v>
      </c>
      <c r="N114" s="5">
        <v>13478</v>
      </c>
      <c r="O114" s="5">
        <v>191</v>
      </c>
      <c r="P114" s="5">
        <v>834</v>
      </c>
      <c r="Q114" s="5">
        <v>0</v>
      </c>
      <c r="R114" s="5">
        <v>3202776</v>
      </c>
      <c r="S114" s="5">
        <v>12296878</v>
      </c>
      <c r="T114" s="5">
        <v>314084</v>
      </c>
      <c r="U114" s="5">
        <v>25756830</v>
      </c>
      <c r="V114" s="5">
        <v>22946613</v>
      </c>
      <c r="W114" s="5">
        <v>195599</v>
      </c>
      <c r="X114" s="5">
        <v>3732</v>
      </c>
      <c r="Y114" s="5">
        <v>13715070</v>
      </c>
      <c r="Z114" s="5">
        <v>25855426</v>
      </c>
      <c r="AA114" s="5">
        <v>12140357</v>
      </c>
      <c r="AB114" s="5">
        <v>4333</v>
      </c>
      <c r="AC114" s="5">
        <v>510699</v>
      </c>
      <c r="AD114" s="5">
        <v>167495</v>
      </c>
      <c r="AE114" s="5">
        <v>2574749</v>
      </c>
      <c r="AF114" s="5">
        <v>921600</v>
      </c>
    </row>
    <row r="115" spans="1:32">
      <c r="A115" s="5">
        <v>1397</v>
      </c>
      <c r="B115" s="5">
        <v>4</v>
      </c>
      <c r="C115" s="5" t="s">
        <v>369</v>
      </c>
      <c r="D115" s="5" t="s">
        <v>370</v>
      </c>
      <c r="E115" s="5">
        <v>577</v>
      </c>
      <c r="F115" s="5">
        <v>41</v>
      </c>
      <c r="G115" s="5">
        <v>473</v>
      </c>
      <c r="H115" s="5">
        <v>62</v>
      </c>
      <c r="I115" s="5">
        <v>509</v>
      </c>
      <c r="J115" s="5">
        <v>67</v>
      </c>
      <c r="K115" s="5">
        <v>11132</v>
      </c>
      <c r="L115" s="5">
        <v>10708</v>
      </c>
      <c r="M115" s="5">
        <v>423</v>
      </c>
      <c r="N115" s="5">
        <v>10401</v>
      </c>
      <c r="O115" s="5">
        <v>420</v>
      </c>
      <c r="P115" s="5">
        <v>307</v>
      </c>
      <c r="Q115" s="5">
        <v>3</v>
      </c>
      <c r="R115" s="5">
        <v>2784321</v>
      </c>
      <c r="S115" s="5">
        <v>16301875</v>
      </c>
      <c r="T115" s="5">
        <v>673290</v>
      </c>
      <c r="U115" s="5">
        <v>27054118</v>
      </c>
      <c r="V115" s="5">
        <v>26627974</v>
      </c>
      <c r="W115" s="5">
        <v>1352039</v>
      </c>
      <c r="X115" s="5">
        <v>15481</v>
      </c>
      <c r="Y115" s="5">
        <v>17572630</v>
      </c>
      <c r="Z115" s="5">
        <v>28089581</v>
      </c>
      <c r="AA115" s="5">
        <v>10516951</v>
      </c>
      <c r="AB115" s="5">
        <v>23046</v>
      </c>
      <c r="AC115" s="5">
        <v>811348</v>
      </c>
      <c r="AD115" s="5">
        <v>159235</v>
      </c>
      <c r="AE115" s="5">
        <v>861280</v>
      </c>
      <c r="AF115" s="5">
        <v>1040439</v>
      </c>
    </row>
    <row r="116" spans="1:32">
      <c r="A116" s="5">
        <v>1397</v>
      </c>
      <c r="B116" s="5">
        <v>2</v>
      </c>
      <c r="C116" s="5" t="s">
        <v>371</v>
      </c>
      <c r="D116" s="5" t="s">
        <v>372</v>
      </c>
      <c r="E116" s="5">
        <v>783</v>
      </c>
      <c r="F116" s="5">
        <v>20</v>
      </c>
      <c r="G116" s="5">
        <v>763</v>
      </c>
      <c r="H116" s="5">
        <v>0</v>
      </c>
      <c r="I116" s="5">
        <v>783</v>
      </c>
      <c r="J116" s="5">
        <v>0</v>
      </c>
      <c r="K116" s="5">
        <v>16879</v>
      </c>
      <c r="L116" s="5">
        <v>15830</v>
      </c>
      <c r="M116" s="5">
        <v>1049</v>
      </c>
      <c r="N116" s="5">
        <v>15435</v>
      </c>
      <c r="O116" s="5">
        <v>1049</v>
      </c>
      <c r="P116" s="5">
        <v>395</v>
      </c>
      <c r="Q116" s="5">
        <v>0</v>
      </c>
      <c r="R116" s="5">
        <v>4019776</v>
      </c>
      <c r="S116" s="5">
        <v>77216374</v>
      </c>
      <c r="T116" s="5">
        <v>5253440</v>
      </c>
      <c r="U116" s="5">
        <v>100126470</v>
      </c>
      <c r="V116" s="5">
        <v>98395520</v>
      </c>
      <c r="W116" s="5">
        <v>1735300</v>
      </c>
      <c r="X116" s="5">
        <v>30770</v>
      </c>
      <c r="Y116" s="5">
        <v>79404539</v>
      </c>
      <c r="Z116" s="5">
        <v>102112455</v>
      </c>
      <c r="AA116" s="5">
        <v>22707916</v>
      </c>
      <c r="AB116" s="5">
        <v>17866</v>
      </c>
      <c r="AC116" s="5">
        <v>953001</v>
      </c>
      <c r="AD116" s="5">
        <v>325660</v>
      </c>
      <c r="AE116" s="5">
        <v>4386198</v>
      </c>
      <c r="AF116" s="5">
        <v>1300295</v>
      </c>
    </row>
    <row r="117" spans="1:32">
      <c r="A117" s="5">
        <v>1397</v>
      </c>
      <c r="B117" s="5">
        <v>3</v>
      </c>
      <c r="C117" s="5" t="s">
        <v>373</v>
      </c>
      <c r="D117" s="5" t="s">
        <v>374</v>
      </c>
      <c r="E117" s="5">
        <v>323</v>
      </c>
      <c r="F117" s="5">
        <v>3</v>
      </c>
      <c r="G117" s="5">
        <v>319</v>
      </c>
      <c r="H117" s="5">
        <v>0</v>
      </c>
      <c r="I117" s="5">
        <v>323</v>
      </c>
      <c r="J117" s="5">
        <v>0</v>
      </c>
      <c r="K117" s="5">
        <v>7521</v>
      </c>
      <c r="L117" s="5">
        <v>7064</v>
      </c>
      <c r="M117" s="5">
        <v>457</v>
      </c>
      <c r="N117" s="5">
        <v>6907</v>
      </c>
      <c r="O117" s="5">
        <v>457</v>
      </c>
      <c r="P117" s="5">
        <v>157</v>
      </c>
      <c r="Q117" s="5">
        <v>0</v>
      </c>
      <c r="R117" s="5">
        <v>1734512</v>
      </c>
      <c r="S117" s="5">
        <v>31043044</v>
      </c>
      <c r="T117" s="5">
        <v>3586089</v>
      </c>
      <c r="U117" s="5">
        <v>42763721</v>
      </c>
      <c r="V117" s="5">
        <v>41576977</v>
      </c>
      <c r="W117" s="5">
        <v>1064996</v>
      </c>
      <c r="X117" s="5">
        <v>15482</v>
      </c>
      <c r="Y117" s="5">
        <v>32379660</v>
      </c>
      <c r="Z117" s="5">
        <v>43716995</v>
      </c>
      <c r="AA117" s="5">
        <v>11337335</v>
      </c>
      <c r="AB117" s="5">
        <v>941</v>
      </c>
      <c r="AC117" s="5">
        <v>251839</v>
      </c>
      <c r="AD117" s="5">
        <v>196889</v>
      </c>
      <c r="AE117" s="5">
        <v>1549996</v>
      </c>
      <c r="AF117" s="5">
        <v>475746</v>
      </c>
    </row>
    <row r="118" spans="1:32">
      <c r="A118" s="5">
        <v>1397</v>
      </c>
      <c r="B118" s="5">
        <v>4</v>
      </c>
      <c r="C118" s="5" t="s">
        <v>375</v>
      </c>
      <c r="D118" s="5" t="s">
        <v>374</v>
      </c>
      <c r="E118" s="5">
        <v>323</v>
      </c>
      <c r="F118" s="5">
        <v>3</v>
      </c>
      <c r="G118" s="5">
        <v>319</v>
      </c>
      <c r="H118" s="5">
        <v>0</v>
      </c>
      <c r="I118" s="5">
        <v>323</v>
      </c>
      <c r="J118" s="5">
        <v>0</v>
      </c>
      <c r="K118" s="5">
        <v>7521</v>
      </c>
      <c r="L118" s="5">
        <v>7064</v>
      </c>
      <c r="M118" s="5">
        <v>457</v>
      </c>
      <c r="N118" s="5">
        <v>6907</v>
      </c>
      <c r="O118" s="5">
        <v>457</v>
      </c>
      <c r="P118" s="5">
        <v>157</v>
      </c>
      <c r="Q118" s="5">
        <v>0</v>
      </c>
      <c r="R118" s="5">
        <v>1734512</v>
      </c>
      <c r="S118" s="5">
        <v>31043044</v>
      </c>
      <c r="T118" s="5">
        <v>3586089</v>
      </c>
      <c r="U118" s="5">
        <v>42763721</v>
      </c>
      <c r="V118" s="5">
        <v>41576977</v>
      </c>
      <c r="W118" s="5">
        <v>1064996</v>
      </c>
      <c r="X118" s="5">
        <v>15482</v>
      </c>
      <c r="Y118" s="5">
        <v>32379660</v>
      </c>
      <c r="Z118" s="5">
        <v>43716995</v>
      </c>
      <c r="AA118" s="5">
        <v>11337335</v>
      </c>
      <c r="AB118" s="5">
        <v>941</v>
      </c>
      <c r="AC118" s="5">
        <v>251839</v>
      </c>
      <c r="AD118" s="5">
        <v>196889</v>
      </c>
      <c r="AE118" s="5">
        <v>1549996</v>
      </c>
      <c r="AF118" s="5">
        <v>475746</v>
      </c>
    </row>
    <row r="119" spans="1:32">
      <c r="A119" s="5">
        <v>1397</v>
      </c>
      <c r="B119" s="5">
        <v>3</v>
      </c>
      <c r="C119" s="5" t="s">
        <v>376</v>
      </c>
      <c r="D119" s="5" t="s">
        <v>377</v>
      </c>
      <c r="E119" s="5">
        <v>277</v>
      </c>
      <c r="F119" s="5">
        <v>4</v>
      </c>
      <c r="G119" s="5">
        <v>273</v>
      </c>
      <c r="H119" s="5">
        <v>0</v>
      </c>
      <c r="I119" s="5">
        <v>277</v>
      </c>
      <c r="J119" s="5">
        <v>0</v>
      </c>
      <c r="K119" s="5">
        <v>5805</v>
      </c>
      <c r="L119" s="5">
        <v>5443</v>
      </c>
      <c r="M119" s="5">
        <v>361</v>
      </c>
      <c r="N119" s="5">
        <v>5325</v>
      </c>
      <c r="O119" s="5">
        <v>361</v>
      </c>
      <c r="P119" s="5">
        <v>118</v>
      </c>
      <c r="Q119" s="5">
        <v>0</v>
      </c>
      <c r="R119" s="5">
        <v>1455121</v>
      </c>
      <c r="S119" s="5">
        <v>21024989</v>
      </c>
      <c r="T119" s="5">
        <v>1296666</v>
      </c>
      <c r="U119" s="5">
        <v>28651290</v>
      </c>
      <c r="V119" s="5">
        <v>28125041</v>
      </c>
      <c r="W119" s="5">
        <v>621651</v>
      </c>
      <c r="X119" s="5">
        <v>14728</v>
      </c>
      <c r="Y119" s="5">
        <v>21618696</v>
      </c>
      <c r="Z119" s="5">
        <v>29539553</v>
      </c>
      <c r="AA119" s="5">
        <v>7920857</v>
      </c>
      <c r="AB119" s="5">
        <v>8173</v>
      </c>
      <c r="AC119" s="5">
        <v>329434</v>
      </c>
      <c r="AD119" s="5">
        <v>79880</v>
      </c>
      <c r="AE119" s="5">
        <v>2188476</v>
      </c>
      <c r="AF119" s="5">
        <v>576109</v>
      </c>
    </row>
    <row r="120" spans="1:32">
      <c r="A120" s="5">
        <v>1397</v>
      </c>
      <c r="B120" s="5">
        <v>4</v>
      </c>
      <c r="C120" s="5" t="s">
        <v>378</v>
      </c>
      <c r="D120" s="5" t="s">
        <v>377</v>
      </c>
      <c r="E120" s="5">
        <v>277</v>
      </c>
      <c r="F120" s="5">
        <v>4</v>
      </c>
      <c r="G120" s="5">
        <v>273</v>
      </c>
      <c r="H120" s="5">
        <v>0</v>
      </c>
      <c r="I120" s="5">
        <v>277</v>
      </c>
      <c r="J120" s="5">
        <v>0</v>
      </c>
      <c r="K120" s="5">
        <v>5805</v>
      </c>
      <c r="L120" s="5">
        <v>5443</v>
      </c>
      <c r="M120" s="5">
        <v>361</v>
      </c>
      <c r="N120" s="5">
        <v>5325</v>
      </c>
      <c r="O120" s="5">
        <v>361</v>
      </c>
      <c r="P120" s="5">
        <v>118</v>
      </c>
      <c r="Q120" s="5">
        <v>0</v>
      </c>
      <c r="R120" s="5">
        <v>1455121</v>
      </c>
      <c r="S120" s="5">
        <v>21024989</v>
      </c>
      <c r="T120" s="5">
        <v>1296666</v>
      </c>
      <c r="U120" s="5">
        <v>28651290</v>
      </c>
      <c r="V120" s="5">
        <v>28125041</v>
      </c>
      <c r="W120" s="5">
        <v>621651</v>
      </c>
      <c r="X120" s="5">
        <v>14728</v>
      </c>
      <c r="Y120" s="5">
        <v>21618696</v>
      </c>
      <c r="Z120" s="5">
        <v>29539553</v>
      </c>
      <c r="AA120" s="5">
        <v>7920857</v>
      </c>
      <c r="AB120" s="5">
        <v>8173</v>
      </c>
      <c r="AC120" s="5">
        <v>329434</v>
      </c>
      <c r="AD120" s="5">
        <v>79880</v>
      </c>
      <c r="AE120" s="5">
        <v>2188476</v>
      </c>
      <c r="AF120" s="5">
        <v>576109</v>
      </c>
    </row>
    <row r="121" spans="1:32">
      <c r="A121" s="5">
        <v>1397</v>
      </c>
      <c r="B121" s="5">
        <v>3</v>
      </c>
      <c r="C121" s="5" t="s">
        <v>379</v>
      </c>
      <c r="D121" s="5" t="s">
        <v>380</v>
      </c>
      <c r="E121" s="5">
        <v>183</v>
      </c>
      <c r="F121" s="5">
        <v>13</v>
      </c>
      <c r="G121" s="5">
        <v>171</v>
      </c>
      <c r="H121" s="5">
        <v>0</v>
      </c>
      <c r="I121" s="5">
        <v>183</v>
      </c>
      <c r="J121" s="5">
        <v>0</v>
      </c>
      <c r="K121" s="5">
        <v>3553</v>
      </c>
      <c r="L121" s="5">
        <v>3322</v>
      </c>
      <c r="M121" s="5">
        <v>230</v>
      </c>
      <c r="N121" s="5">
        <v>3202</v>
      </c>
      <c r="O121" s="5">
        <v>230</v>
      </c>
      <c r="P121" s="5">
        <v>121</v>
      </c>
      <c r="Q121" s="5">
        <v>0</v>
      </c>
      <c r="R121" s="5">
        <v>830142</v>
      </c>
      <c r="S121" s="5">
        <v>25148341</v>
      </c>
      <c r="T121" s="5">
        <v>370686</v>
      </c>
      <c r="U121" s="5">
        <v>28711459</v>
      </c>
      <c r="V121" s="5">
        <v>28693502</v>
      </c>
      <c r="W121" s="5">
        <v>48652</v>
      </c>
      <c r="X121" s="5">
        <v>559</v>
      </c>
      <c r="Y121" s="5">
        <v>25406183</v>
      </c>
      <c r="Z121" s="5">
        <v>28855907</v>
      </c>
      <c r="AA121" s="5">
        <v>3449724</v>
      </c>
      <c r="AB121" s="5">
        <v>8752</v>
      </c>
      <c r="AC121" s="5">
        <v>371727</v>
      </c>
      <c r="AD121" s="5">
        <v>48891</v>
      </c>
      <c r="AE121" s="5">
        <v>647725</v>
      </c>
      <c r="AF121" s="5">
        <v>248440</v>
      </c>
    </row>
    <row r="122" spans="1:32">
      <c r="A122" s="5">
        <v>1397</v>
      </c>
      <c r="B122" s="5">
        <v>4</v>
      </c>
      <c r="C122" s="5" t="s">
        <v>381</v>
      </c>
      <c r="D122" s="5" t="s">
        <v>382</v>
      </c>
      <c r="E122" s="5">
        <v>124</v>
      </c>
      <c r="F122" s="5">
        <v>13</v>
      </c>
      <c r="G122" s="5">
        <v>111</v>
      </c>
      <c r="H122" s="5">
        <v>0</v>
      </c>
      <c r="I122" s="5">
        <v>124</v>
      </c>
      <c r="J122" s="5">
        <v>0</v>
      </c>
      <c r="K122" s="5">
        <v>2639</v>
      </c>
      <c r="L122" s="5">
        <v>2533</v>
      </c>
      <c r="M122" s="5">
        <v>105</v>
      </c>
      <c r="N122" s="5">
        <v>2441</v>
      </c>
      <c r="O122" s="5">
        <v>105</v>
      </c>
      <c r="P122" s="5">
        <v>92</v>
      </c>
      <c r="Q122" s="5">
        <v>0</v>
      </c>
      <c r="R122" s="5">
        <v>594033</v>
      </c>
      <c r="S122" s="5">
        <v>5731802</v>
      </c>
      <c r="T122" s="5">
        <v>323151</v>
      </c>
      <c r="U122" s="5">
        <v>7262477</v>
      </c>
      <c r="V122" s="5">
        <v>7247007</v>
      </c>
      <c r="W122" s="5">
        <v>48652</v>
      </c>
      <c r="X122" s="5">
        <v>559</v>
      </c>
      <c r="Y122" s="5">
        <v>5937948</v>
      </c>
      <c r="Z122" s="5">
        <v>7347081</v>
      </c>
      <c r="AA122" s="5">
        <v>1409132</v>
      </c>
      <c r="AB122" s="5">
        <v>8752</v>
      </c>
      <c r="AC122" s="5">
        <v>86120</v>
      </c>
      <c r="AD122" s="5">
        <v>41467</v>
      </c>
      <c r="AE122" s="5">
        <v>360040</v>
      </c>
      <c r="AF122" s="5">
        <v>215180</v>
      </c>
    </row>
    <row r="123" spans="1:32">
      <c r="A123" s="5">
        <v>1397</v>
      </c>
      <c r="B123" s="5">
        <v>4</v>
      </c>
      <c r="C123" s="5" t="s">
        <v>383</v>
      </c>
      <c r="D123" s="5" t="s">
        <v>384</v>
      </c>
      <c r="E123" s="5">
        <v>59</v>
      </c>
      <c r="F123" s="5">
        <v>0</v>
      </c>
      <c r="G123" s="5">
        <v>59</v>
      </c>
      <c r="H123" s="5">
        <v>0</v>
      </c>
      <c r="I123" s="5">
        <v>59</v>
      </c>
      <c r="J123" s="5">
        <v>0</v>
      </c>
      <c r="K123" s="5">
        <v>914</v>
      </c>
      <c r="L123" s="5">
        <v>789</v>
      </c>
      <c r="M123" s="5">
        <v>125</v>
      </c>
      <c r="N123" s="5">
        <v>761</v>
      </c>
      <c r="O123" s="5">
        <v>125</v>
      </c>
      <c r="P123" s="5">
        <v>28</v>
      </c>
      <c r="Q123" s="5">
        <v>0</v>
      </c>
      <c r="R123" s="5">
        <v>236109</v>
      </c>
      <c r="S123" s="5">
        <v>19416539</v>
      </c>
      <c r="T123" s="5">
        <v>47535</v>
      </c>
      <c r="U123" s="5">
        <v>21448983</v>
      </c>
      <c r="V123" s="5">
        <v>21446495</v>
      </c>
      <c r="W123" s="5">
        <v>0</v>
      </c>
      <c r="X123" s="5">
        <v>0</v>
      </c>
      <c r="Y123" s="5">
        <v>19468234</v>
      </c>
      <c r="Z123" s="5">
        <v>21508826</v>
      </c>
      <c r="AA123" s="5">
        <v>2040592</v>
      </c>
      <c r="AB123" s="5">
        <v>0</v>
      </c>
      <c r="AC123" s="5">
        <v>285608</v>
      </c>
      <c r="AD123" s="5">
        <v>7424</v>
      </c>
      <c r="AE123" s="5">
        <v>287685</v>
      </c>
      <c r="AF123" s="5">
        <v>33260</v>
      </c>
    </row>
    <row r="124" spans="1:32">
      <c r="A124" s="5">
        <v>1397</v>
      </c>
      <c r="B124" s="5">
        <v>2</v>
      </c>
      <c r="C124" s="5" t="s">
        <v>385</v>
      </c>
      <c r="D124" s="5" t="s">
        <v>386</v>
      </c>
      <c r="E124" s="5">
        <v>1944</v>
      </c>
      <c r="F124" s="5">
        <v>49</v>
      </c>
      <c r="G124" s="5">
        <v>1894</v>
      </c>
      <c r="H124" s="5">
        <v>0</v>
      </c>
      <c r="I124" s="5">
        <v>1944</v>
      </c>
      <c r="J124" s="5">
        <v>0</v>
      </c>
      <c r="K124" s="5">
        <v>37190</v>
      </c>
      <c r="L124" s="5">
        <v>34389</v>
      </c>
      <c r="M124" s="5">
        <v>2801</v>
      </c>
      <c r="N124" s="5">
        <v>33161</v>
      </c>
      <c r="O124" s="5">
        <v>2751</v>
      </c>
      <c r="P124" s="5">
        <v>1228</v>
      </c>
      <c r="Q124" s="5">
        <v>49</v>
      </c>
      <c r="R124" s="5">
        <v>8769965</v>
      </c>
      <c r="S124" s="5">
        <v>79597058</v>
      </c>
      <c r="T124" s="5">
        <v>5882964</v>
      </c>
      <c r="U124" s="5">
        <v>101067145</v>
      </c>
      <c r="V124" s="5">
        <v>101428935</v>
      </c>
      <c r="W124" s="5">
        <v>2681204</v>
      </c>
      <c r="X124" s="5">
        <v>27896</v>
      </c>
      <c r="Y124" s="5">
        <v>81368590</v>
      </c>
      <c r="Z124" s="5">
        <v>108123969</v>
      </c>
      <c r="AA124" s="5">
        <v>26755378</v>
      </c>
      <c r="AB124" s="5">
        <v>36610</v>
      </c>
      <c r="AC124" s="5">
        <v>1707164</v>
      </c>
      <c r="AD124" s="5">
        <v>722305</v>
      </c>
      <c r="AE124" s="5">
        <v>3769598</v>
      </c>
      <c r="AF124" s="5">
        <v>2359818</v>
      </c>
    </row>
    <row r="125" spans="1:32">
      <c r="A125" s="5">
        <v>1397</v>
      </c>
      <c r="B125" s="5">
        <v>3</v>
      </c>
      <c r="C125" s="5" t="s">
        <v>387</v>
      </c>
      <c r="D125" s="5" t="s">
        <v>388</v>
      </c>
      <c r="E125" s="5">
        <v>664</v>
      </c>
      <c r="F125" s="5">
        <v>23</v>
      </c>
      <c r="G125" s="5">
        <v>641</v>
      </c>
      <c r="H125" s="5">
        <v>0</v>
      </c>
      <c r="I125" s="5">
        <v>664</v>
      </c>
      <c r="J125" s="5">
        <v>0</v>
      </c>
      <c r="K125" s="5">
        <v>13643</v>
      </c>
      <c r="L125" s="5">
        <v>12731</v>
      </c>
      <c r="M125" s="5">
        <v>912</v>
      </c>
      <c r="N125" s="5">
        <v>12349</v>
      </c>
      <c r="O125" s="5">
        <v>891</v>
      </c>
      <c r="P125" s="5">
        <v>382</v>
      </c>
      <c r="Q125" s="5">
        <v>21</v>
      </c>
      <c r="R125" s="5">
        <v>3178661</v>
      </c>
      <c r="S125" s="5">
        <v>41149401</v>
      </c>
      <c r="T125" s="5">
        <v>2511011</v>
      </c>
      <c r="U125" s="5">
        <v>50730246</v>
      </c>
      <c r="V125" s="5">
        <v>50555835</v>
      </c>
      <c r="W125" s="5">
        <v>2112443</v>
      </c>
      <c r="X125" s="5">
        <v>21833</v>
      </c>
      <c r="Y125" s="5">
        <v>41789511</v>
      </c>
      <c r="Z125" s="5">
        <v>52631597</v>
      </c>
      <c r="AA125" s="5">
        <v>10842086</v>
      </c>
      <c r="AB125" s="5">
        <v>5771</v>
      </c>
      <c r="AC125" s="5">
        <v>669604</v>
      </c>
      <c r="AD125" s="5">
        <v>588763</v>
      </c>
      <c r="AE125" s="5">
        <v>2484757</v>
      </c>
      <c r="AF125" s="5">
        <v>464736</v>
      </c>
    </row>
    <row r="126" spans="1:32">
      <c r="A126" s="5">
        <v>1397</v>
      </c>
      <c r="B126" s="5">
        <v>4</v>
      </c>
      <c r="C126" s="5" t="s">
        <v>389</v>
      </c>
      <c r="D126" s="5" t="s">
        <v>390</v>
      </c>
      <c r="E126" s="5">
        <v>515</v>
      </c>
      <c r="F126" s="5">
        <v>23</v>
      </c>
      <c r="G126" s="5">
        <v>492</v>
      </c>
      <c r="H126" s="5">
        <v>0</v>
      </c>
      <c r="I126" s="5">
        <v>515</v>
      </c>
      <c r="J126" s="5">
        <v>0</v>
      </c>
      <c r="K126" s="5">
        <v>10436</v>
      </c>
      <c r="L126" s="5">
        <v>9777</v>
      </c>
      <c r="M126" s="5">
        <v>660</v>
      </c>
      <c r="N126" s="5">
        <v>9470</v>
      </c>
      <c r="O126" s="5">
        <v>640</v>
      </c>
      <c r="P126" s="5">
        <v>306</v>
      </c>
      <c r="Q126" s="5">
        <v>20</v>
      </c>
      <c r="R126" s="5">
        <v>2428520</v>
      </c>
      <c r="S126" s="5">
        <v>38246911</v>
      </c>
      <c r="T126" s="5">
        <v>2127683</v>
      </c>
      <c r="U126" s="5">
        <v>45823105</v>
      </c>
      <c r="V126" s="5">
        <v>45597767</v>
      </c>
      <c r="W126" s="5">
        <v>1980842</v>
      </c>
      <c r="X126" s="5">
        <v>19422</v>
      </c>
      <c r="Y126" s="5">
        <v>38755661</v>
      </c>
      <c r="Z126" s="5">
        <v>47530597</v>
      </c>
      <c r="AA126" s="5">
        <v>8774937</v>
      </c>
      <c r="AB126" s="5">
        <v>5541</v>
      </c>
      <c r="AC126" s="5">
        <v>546962</v>
      </c>
      <c r="AD126" s="5">
        <v>566331</v>
      </c>
      <c r="AE126" s="5">
        <v>2422828</v>
      </c>
      <c r="AF126" s="5">
        <v>329039</v>
      </c>
    </row>
    <row r="127" spans="1:32">
      <c r="A127" s="5">
        <v>1397</v>
      </c>
      <c r="B127" s="5">
        <v>4</v>
      </c>
      <c r="C127" s="5" t="s">
        <v>391</v>
      </c>
      <c r="D127" s="5" t="s">
        <v>392</v>
      </c>
      <c r="E127" s="5">
        <v>144</v>
      </c>
      <c r="F127" s="5">
        <v>0</v>
      </c>
      <c r="G127" s="5">
        <v>144</v>
      </c>
      <c r="H127" s="5">
        <v>0</v>
      </c>
      <c r="I127" s="5">
        <v>144</v>
      </c>
      <c r="J127" s="5">
        <v>0</v>
      </c>
      <c r="K127" s="5">
        <v>3078</v>
      </c>
      <c r="L127" s="5">
        <v>2841</v>
      </c>
      <c r="M127" s="5">
        <v>237</v>
      </c>
      <c r="N127" s="5">
        <v>2768</v>
      </c>
      <c r="O127" s="5">
        <v>236</v>
      </c>
      <c r="P127" s="5">
        <v>74</v>
      </c>
      <c r="Q127" s="5">
        <v>1</v>
      </c>
      <c r="R127" s="5">
        <v>713654</v>
      </c>
      <c r="S127" s="5">
        <v>2809088</v>
      </c>
      <c r="T127" s="5">
        <v>360981</v>
      </c>
      <c r="U127" s="5">
        <v>4667772</v>
      </c>
      <c r="V127" s="5">
        <v>4714661</v>
      </c>
      <c r="W127" s="5">
        <v>131600</v>
      </c>
      <c r="X127" s="5">
        <v>2411</v>
      </c>
      <c r="Y127" s="5">
        <v>2917415</v>
      </c>
      <c r="Z127" s="5">
        <v>4828723</v>
      </c>
      <c r="AA127" s="5">
        <v>1911307</v>
      </c>
      <c r="AB127" s="5">
        <v>200</v>
      </c>
      <c r="AC127" s="5">
        <v>99678</v>
      </c>
      <c r="AD127" s="5">
        <v>21580</v>
      </c>
      <c r="AE127" s="5">
        <v>58737</v>
      </c>
      <c r="AF127" s="5">
        <v>88116</v>
      </c>
    </row>
    <row r="128" spans="1:32">
      <c r="A128" s="5">
        <v>1397</v>
      </c>
      <c r="B128" s="5">
        <v>4</v>
      </c>
      <c r="C128" s="5" t="s">
        <v>393</v>
      </c>
      <c r="D128" s="5" t="s">
        <v>394</v>
      </c>
      <c r="E128" s="5">
        <v>5</v>
      </c>
      <c r="F128" s="5">
        <v>0</v>
      </c>
      <c r="G128" s="5">
        <v>5</v>
      </c>
      <c r="H128" s="5">
        <v>0</v>
      </c>
      <c r="I128" s="5">
        <v>5</v>
      </c>
      <c r="J128" s="5">
        <v>0</v>
      </c>
      <c r="K128" s="5">
        <v>128</v>
      </c>
      <c r="L128" s="5">
        <v>113</v>
      </c>
      <c r="M128" s="5">
        <v>15</v>
      </c>
      <c r="N128" s="5">
        <v>111</v>
      </c>
      <c r="O128" s="5">
        <v>15</v>
      </c>
      <c r="P128" s="5">
        <v>2</v>
      </c>
      <c r="Q128" s="5">
        <v>0</v>
      </c>
      <c r="R128" s="5">
        <v>36488</v>
      </c>
      <c r="S128" s="5">
        <v>93402</v>
      </c>
      <c r="T128" s="5">
        <v>22347</v>
      </c>
      <c r="U128" s="5">
        <v>239369</v>
      </c>
      <c r="V128" s="5">
        <v>243406</v>
      </c>
      <c r="W128" s="5">
        <v>0</v>
      </c>
      <c r="X128" s="5">
        <v>0</v>
      </c>
      <c r="Y128" s="5">
        <v>116435</v>
      </c>
      <c r="Z128" s="5">
        <v>272276</v>
      </c>
      <c r="AA128" s="5">
        <v>155841</v>
      </c>
      <c r="AB128" s="5">
        <v>30</v>
      </c>
      <c r="AC128" s="5">
        <v>22964</v>
      </c>
      <c r="AD128" s="5">
        <v>852</v>
      </c>
      <c r="AE128" s="5">
        <v>3192</v>
      </c>
      <c r="AF128" s="5">
        <v>47581</v>
      </c>
    </row>
    <row r="129" spans="1:32">
      <c r="A129" s="5">
        <v>1397</v>
      </c>
      <c r="B129" s="5">
        <v>3</v>
      </c>
      <c r="C129" s="5" t="s">
        <v>395</v>
      </c>
      <c r="D129" s="5" t="s">
        <v>396</v>
      </c>
      <c r="E129" s="5">
        <v>1280</v>
      </c>
      <c r="F129" s="5">
        <v>26</v>
      </c>
      <c r="G129" s="5">
        <v>1253</v>
      </c>
      <c r="H129" s="5">
        <v>0</v>
      </c>
      <c r="I129" s="5">
        <v>1280</v>
      </c>
      <c r="J129" s="5">
        <v>0</v>
      </c>
      <c r="K129" s="5">
        <v>23547</v>
      </c>
      <c r="L129" s="5">
        <v>21658</v>
      </c>
      <c r="M129" s="5">
        <v>1889</v>
      </c>
      <c r="N129" s="5">
        <v>20812</v>
      </c>
      <c r="O129" s="5">
        <v>1860</v>
      </c>
      <c r="P129" s="5">
        <v>846</v>
      </c>
      <c r="Q129" s="5">
        <v>29</v>
      </c>
      <c r="R129" s="5">
        <v>5591304</v>
      </c>
      <c r="S129" s="5">
        <v>38447657</v>
      </c>
      <c r="T129" s="5">
        <v>3371953</v>
      </c>
      <c r="U129" s="5">
        <v>50336898</v>
      </c>
      <c r="V129" s="5">
        <v>50873101</v>
      </c>
      <c r="W129" s="5">
        <v>568761</v>
      </c>
      <c r="X129" s="5">
        <v>6063</v>
      </c>
      <c r="Y129" s="5">
        <v>39579079</v>
      </c>
      <c r="Z129" s="5">
        <v>55492372</v>
      </c>
      <c r="AA129" s="5">
        <v>15913293</v>
      </c>
      <c r="AB129" s="5">
        <v>30839</v>
      </c>
      <c r="AC129" s="5">
        <v>1037560</v>
      </c>
      <c r="AD129" s="5">
        <v>133542</v>
      </c>
      <c r="AE129" s="5">
        <v>1284841</v>
      </c>
      <c r="AF129" s="5">
        <v>1895081</v>
      </c>
    </row>
    <row r="130" spans="1:32">
      <c r="A130" s="5">
        <v>1397</v>
      </c>
      <c r="B130" s="5">
        <v>4</v>
      </c>
      <c r="C130" s="5" t="s">
        <v>397</v>
      </c>
      <c r="D130" s="5" t="s">
        <v>398</v>
      </c>
      <c r="E130" s="5">
        <v>175</v>
      </c>
      <c r="F130" s="5">
        <v>2</v>
      </c>
      <c r="G130" s="5">
        <v>173</v>
      </c>
      <c r="H130" s="5">
        <v>0</v>
      </c>
      <c r="I130" s="5">
        <v>175</v>
      </c>
      <c r="J130" s="5">
        <v>0</v>
      </c>
      <c r="K130" s="5">
        <v>2792</v>
      </c>
      <c r="L130" s="5">
        <v>2618</v>
      </c>
      <c r="M130" s="5">
        <v>174</v>
      </c>
      <c r="N130" s="5">
        <v>2504</v>
      </c>
      <c r="O130" s="5">
        <v>174</v>
      </c>
      <c r="P130" s="5">
        <v>114</v>
      </c>
      <c r="Q130" s="5">
        <v>0</v>
      </c>
      <c r="R130" s="5">
        <v>641800</v>
      </c>
      <c r="S130" s="5">
        <v>9618084</v>
      </c>
      <c r="T130" s="5">
        <v>277088</v>
      </c>
      <c r="U130" s="5">
        <v>10151115</v>
      </c>
      <c r="V130" s="5">
        <v>10161087</v>
      </c>
      <c r="W130" s="5">
        <v>0</v>
      </c>
      <c r="X130" s="5">
        <v>0</v>
      </c>
      <c r="Y130" s="5">
        <v>9700343</v>
      </c>
      <c r="Z130" s="5">
        <v>12078888</v>
      </c>
      <c r="AA130" s="5">
        <v>2378544</v>
      </c>
      <c r="AB130" s="5">
        <v>27856</v>
      </c>
      <c r="AC130" s="5">
        <v>167231</v>
      </c>
      <c r="AD130" s="5">
        <v>18228</v>
      </c>
      <c r="AE130" s="5">
        <v>70631</v>
      </c>
      <c r="AF130" s="5">
        <v>555688</v>
      </c>
    </row>
    <row r="131" spans="1:32">
      <c r="A131" s="5">
        <v>1397</v>
      </c>
      <c r="B131" s="5">
        <v>4</v>
      </c>
      <c r="C131" s="5" t="s">
        <v>399</v>
      </c>
      <c r="D131" s="5" t="s">
        <v>400</v>
      </c>
      <c r="E131" s="5">
        <v>267</v>
      </c>
      <c r="F131" s="5">
        <v>7</v>
      </c>
      <c r="G131" s="5">
        <v>259</v>
      </c>
      <c r="H131" s="5">
        <v>0</v>
      </c>
      <c r="I131" s="5">
        <v>267</v>
      </c>
      <c r="J131" s="5">
        <v>0</v>
      </c>
      <c r="K131" s="5">
        <v>4750</v>
      </c>
      <c r="L131" s="5">
        <v>4441</v>
      </c>
      <c r="M131" s="5">
        <v>309</v>
      </c>
      <c r="N131" s="5">
        <v>4238</v>
      </c>
      <c r="O131" s="5">
        <v>303</v>
      </c>
      <c r="P131" s="5">
        <v>203</v>
      </c>
      <c r="Q131" s="5">
        <v>6</v>
      </c>
      <c r="R131" s="5">
        <v>1196791</v>
      </c>
      <c r="S131" s="5">
        <v>9565756</v>
      </c>
      <c r="T131" s="5">
        <v>1416320</v>
      </c>
      <c r="U131" s="5">
        <v>11257208</v>
      </c>
      <c r="V131" s="5">
        <v>11240791</v>
      </c>
      <c r="W131" s="5">
        <v>13394</v>
      </c>
      <c r="X131" s="5">
        <v>134</v>
      </c>
      <c r="Y131" s="5">
        <v>9747699</v>
      </c>
      <c r="Z131" s="5">
        <v>12707288</v>
      </c>
      <c r="AA131" s="5">
        <v>2959589</v>
      </c>
      <c r="AB131" s="5">
        <v>150</v>
      </c>
      <c r="AC131" s="5">
        <v>186625</v>
      </c>
      <c r="AD131" s="5">
        <v>32732</v>
      </c>
      <c r="AE131" s="5">
        <v>411052</v>
      </c>
      <c r="AF131" s="5">
        <v>41748</v>
      </c>
    </row>
    <row r="132" spans="1:32">
      <c r="A132" s="5">
        <v>1397</v>
      </c>
      <c r="B132" s="5">
        <v>4</v>
      </c>
      <c r="C132" s="5" t="s">
        <v>401</v>
      </c>
      <c r="D132" s="5" t="s">
        <v>402</v>
      </c>
      <c r="E132" s="5">
        <v>96</v>
      </c>
      <c r="F132" s="5">
        <v>1</v>
      </c>
      <c r="G132" s="5">
        <v>95</v>
      </c>
      <c r="H132" s="5">
        <v>0</v>
      </c>
      <c r="I132" s="5">
        <v>96</v>
      </c>
      <c r="J132" s="5">
        <v>0</v>
      </c>
      <c r="K132" s="5">
        <v>1978</v>
      </c>
      <c r="L132" s="5">
        <v>1745</v>
      </c>
      <c r="M132" s="5">
        <v>234</v>
      </c>
      <c r="N132" s="5">
        <v>1688</v>
      </c>
      <c r="O132" s="5">
        <v>233</v>
      </c>
      <c r="P132" s="5">
        <v>57</v>
      </c>
      <c r="Q132" s="5">
        <v>1</v>
      </c>
      <c r="R132" s="5">
        <v>452143</v>
      </c>
      <c r="S132" s="5">
        <v>1115761</v>
      </c>
      <c r="T132" s="5">
        <v>139140</v>
      </c>
      <c r="U132" s="5">
        <v>1960246</v>
      </c>
      <c r="V132" s="5">
        <v>1874901</v>
      </c>
      <c r="W132" s="5">
        <v>9472</v>
      </c>
      <c r="X132" s="5">
        <v>193</v>
      </c>
      <c r="Y132" s="5">
        <v>1186890</v>
      </c>
      <c r="Z132" s="5">
        <v>2013778</v>
      </c>
      <c r="AA132" s="5">
        <v>826888</v>
      </c>
      <c r="AB132" s="5">
        <v>2315</v>
      </c>
      <c r="AC132" s="5">
        <v>49478</v>
      </c>
      <c r="AD132" s="5">
        <v>16349</v>
      </c>
      <c r="AE132" s="5">
        <v>67114</v>
      </c>
      <c r="AF132" s="5">
        <v>55610</v>
      </c>
    </row>
    <row r="133" spans="1:32">
      <c r="A133" s="5">
        <v>1397</v>
      </c>
      <c r="B133" s="5">
        <v>4</v>
      </c>
      <c r="C133" s="5" t="s">
        <v>403</v>
      </c>
      <c r="D133" s="5" t="s">
        <v>404</v>
      </c>
      <c r="E133" s="5">
        <v>742</v>
      </c>
      <c r="F133" s="5">
        <v>16</v>
      </c>
      <c r="G133" s="5">
        <v>726</v>
      </c>
      <c r="H133" s="5">
        <v>0</v>
      </c>
      <c r="I133" s="5">
        <v>742</v>
      </c>
      <c r="J133" s="5">
        <v>0</v>
      </c>
      <c r="K133" s="5">
        <v>14027</v>
      </c>
      <c r="L133" s="5">
        <v>12854</v>
      </c>
      <c r="M133" s="5">
        <v>1172</v>
      </c>
      <c r="N133" s="5">
        <v>12383</v>
      </c>
      <c r="O133" s="5">
        <v>1151</v>
      </c>
      <c r="P133" s="5">
        <v>472</v>
      </c>
      <c r="Q133" s="5">
        <v>21</v>
      </c>
      <c r="R133" s="5">
        <v>3300570</v>
      </c>
      <c r="S133" s="5">
        <v>18148056</v>
      </c>
      <c r="T133" s="5">
        <v>1539406</v>
      </c>
      <c r="U133" s="5">
        <v>26968330</v>
      </c>
      <c r="V133" s="5">
        <v>27596323</v>
      </c>
      <c r="W133" s="5">
        <v>545895</v>
      </c>
      <c r="X133" s="5">
        <v>5736</v>
      </c>
      <c r="Y133" s="5">
        <v>18944147</v>
      </c>
      <c r="Z133" s="5">
        <v>28692419</v>
      </c>
      <c r="AA133" s="5">
        <v>9748271</v>
      </c>
      <c r="AB133" s="5">
        <v>518</v>
      </c>
      <c r="AC133" s="5">
        <v>634225</v>
      </c>
      <c r="AD133" s="5">
        <v>66233</v>
      </c>
      <c r="AE133" s="5">
        <v>736045</v>
      </c>
      <c r="AF133" s="5">
        <v>1242036</v>
      </c>
    </row>
    <row r="134" spans="1:32">
      <c r="A134" s="5">
        <v>1397</v>
      </c>
      <c r="B134" s="5">
        <v>2</v>
      </c>
      <c r="C134" s="5" t="s">
        <v>405</v>
      </c>
      <c r="D134" s="5" t="s">
        <v>406</v>
      </c>
      <c r="E134" s="5">
        <v>231</v>
      </c>
      <c r="F134" s="5">
        <v>6</v>
      </c>
      <c r="G134" s="5">
        <v>224</v>
      </c>
      <c r="H134" s="5">
        <v>1</v>
      </c>
      <c r="I134" s="5">
        <v>230</v>
      </c>
      <c r="J134" s="5">
        <v>1</v>
      </c>
      <c r="K134" s="5">
        <v>5450</v>
      </c>
      <c r="L134" s="5">
        <v>4467</v>
      </c>
      <c r="M134" s="5">
        <v>984</v>
      </c>
      <c r="N134" s="5">
        <v>4366</v>
      </c>
      <c r="O134" s="5">
        <v>984</v>
      </c>
      <c r="P134" s="5">
        <v>101</v>
      </c>
      <c r="Q134" s="5">
        <v>0</v>
      </c>
      <c r="R134" s="5">
        <v>1576560</v>
      </c>
      <c r="S134" s="5">
        <v>6288750</v>
      </c>
      <c r="T134" s="5">
        <v>1951618</v>
      </c>
      <c r="U134" s="5">
        <v>11749303</v>
      </c>
      <c r="V134" s="5">
        <v>11727961</v>
      </c>
      <c r="W134" s="5">
        <v>1480</v>
      </c>
      <c r="X134" s="5">
        <v>21</v>
      </c>
      <c r="Y134" s="5">
        <v>6480938</v>
      </c>
      <c r="Z134" s="5">
        <v>11974360</v>
      </c>
      <c r="AA134" s="5">
        <v>5493422</v>
      </c>
      <c r="AB134" s="5">
        <v>59200</v>
      </c>
      <c r="AC134" s="5">
        <v>480850</v>
      </c>
      <c r="AD134" s="5">
        <v>145852</v>
      </c>
      <c r="AE134" s="5">
        <v>-81942</v>
      </c>
      <c r="AF134" s="5">
        <v>349401</v>
      </c>
    </row>
    <row r="135" spans="1:32">
      <c r="A135" s="5">
        <v>1397</v>
      </c>
      <c r="B135" s="5">
        <v>3</v>
      </c>
      <c r="C135" s="5" t="s">
        <v>407</v>
      </c>
      <c r="D135" s="5" t="s">
        <v>408</v>
      </c>
      <c r="E135" s="5">
        <v>22</v>
      </c>
      <c r="F135" s="5">
        <v>1</v>
      </c>
      <c r="G135" s="5">
        <v>21</v>
      </c>
      <c r="H135" s="5">
        <v>0</v>
      </c>
      <c r="I135" s="5">
        <v>22</v>
      </c>
      <c r="J135" s="5">
        <v>0</v>
      </c>
      <c r="K135" s="5">
        <v>598</v>
      </c>
      <c r="L135" s="5">
        <v>500</v>
      </c>
      <c r="M135" s="5">
        <v>98</v>
      </c>
      <c r="N135" s="5">
        <v>491</v>
      </c>
      <c r="O135" s="5">
        <v>98</v>
      </c>
      <c r="P135" s="5">
        <v>9</v>
      </c>
      <c r="Q135" s="5">
        <v>0</v>
      </c>
      <c r="R135" s="5">
        <v>190589</v>
      </c>
      <c r="S135" s="5">
        <v>1093634</v>
      </c>
      <c r="T135" s="5">
        <v>691424</v>
      </c>
      <c r="U135" s="5">
        <v>2397298</v>
      </c>
      <c r="V135" s="5">
        <v>2445880</v>
      </c>
      <c r="W135" s="5">
        <v>0</v>
      </c>
      <c r="X135" s="5">
        <v>0</v>
      </c>
      <c r="Y135" s="5">
        <v>1111171</v>
      </c>
      <c r="Z135" s="5">
        <v>2441547</v>
      </c>
      <c r="AA135" s="5">
        <v>1330376</v>
      </c>
      <c r="AB135" s="5">
        <v>1964</v>
      </c>
      <c r="AC135" s="5">
        <v>134241</v>
      </c>
      <c r="AD135" s="5">
        <v>2507</v>
      </c>
      <c r="AE135" s="5">
        <v>-5764</v>
      </c>
      <c r="AF135" s="5">
        <v>155178</v>
      </c>
    </row>
    <row r="136" spans="1:32">
      <c r="A136" s="5">
        <v>1397</v>
      </c>
      <c r="B136" s="5">
        <v>4</v>
      </c>
      <c r="C136" s="5" t="s">
        <v>409</v>
      </c>
      <c r="D136" s="5" t="s">
        <v>408</v>
      </c>
      <c r="E136" s="5">
        <v>22</v>
      </c>
      <c r="F136" s="5">
        <v>1</v>
      </c>
      <c r="G136" s="5">
        <v>21</v>
      </c>
      <c r="H136" s="5">
        <v>0</v>
      </c>
      <c r="I136" s="5">
        <v>22</v>
      </c>
      <c r="J136" s="5">
        <v>0</v>
      </c>
      <c r="K136" s="5">
        <v>598</v>
      </c>
      <c r="L136" s="5">
        <v>500</v>
      </c>
      <c r="M136" s="5">
        <v>98</v>
      </c>
      <c r="N136" s="5">
        <v>491</v>
      </c>
      <c r="O136" s="5">
        <v>98</v>
      </c>
      <c r="P136" s="5">
        <v>9</v>
      </c>
      <c r="Q136" s="5">
        <v>0</v>
      </c>
      <c r="R136" s="5">
        <v>190589</v>
      </c>
      <c r="S136" s="5">
        <v>1093634</v>
      </c>
      <c r="T136" s="5">
        <v>691424</v>
      </c>
      <c r="U136" s="5">
        <v>2397298</v>
      </c>
      <c r="V136" s="5">
        <v>2445880</v>
      </c>
      <c r="W136" s="5">
        <v>0</v>
      </c>
      <c r="X136" s="5">
        <v>0</v>
      </c>
      <c r="Y136" s="5">
        <v>1111171</v>
      </c>
      <c r="Z136" s="5">
        <v>2441547</v>
      </c>
      <c r="AA136" s="5">
        <v>1330376</v>
      </c>
      <c r="AB136" s="5">
        <v>1964</v>
      </c>
      <c r="AC136" s="5">
        <v>134241</v>
      </c>
      <c r="AD136" s="5">
        <v>2507</v>
      </c>
      <c r="AE136" s="5">
        <v>-5764</v>
      </c>
      <c r="AF136" s="5">
        <v>155178</v>
      </c>
    </row>
    <row r="137" spans="1:32">
      <c r="A137" s="5">
        <v>1397</v>
      </c>
      <c r="B137" s="5">
        <v>3</v>
      </c>
      <c r="C137" s="5" t="s">
        <v>410</v>
      </c>
      <c r="D137" s="5" t="s">
        <v>411</v>
      </c>
      <c r="E137" s="5">
        <v>35</v>
      </c>
      <c r="F137" s="5">
        <v>0</v>
      </c>
      <c r="G137" s="5">
        <v>35</v>
      </c>
      <c r="H137" s="5">
        <v>0</v>
      </c>
      <c r="I137" s="5">
        <v>35</v>
      </c>
      <c r="J137" s="5">
        <v>0</v>
      </c>
      <c r="K137" s="5">
        <v>713</v>
      </c>
      <c r="L137" s="5">
        <v>620</v>
      </c>
      <c r="M137" s="5">
        <v>93</v>
      </c>
      <c r="N137" s="5">
        <v>580</v>
      </c>
      <c r="O137" s="5">
        <v>93</v>
      </c>
      <c r="P137" s="5">
        <v>40</v>
      </c>
      <c r="Q137" s="5">
        <v>0</v>
      </c>
      <c r="R137" s="5">
        <v>127013</v>
      </c>
      <c r="S137" s="5">
        <v>336219</v>
      </c>
      <c r="T137" s="5">
        <v>133163</v>
      </c>
      <c r="U137" s="5">
        <v>770622</v>
      </c>
      <c r="V137" s="5">
        <v>783460</v>
      </c>
      <c r="W137" s="5">
        <v>0</v>
      </c>
      <c r="X137" s="5">
        <v>0</v>
      </c>
      <c r="Y137" s="5">
        <v>351110</v>
      </c>
      <c r="Z137" s="5">
        <v>817043</v>
      </c>
      <c r="AA137" s="5">
        <v>465934</v>
      </c>
      <c r="AB137" s="5">
        <v>133</v>
      </c>
      <c r="AC137" s="5">
        <v>21455</v>
      </c>
      <c r="AD137" s="5">
        <v>2023</v>
      </c>
      <c r="AE137" s="5">
        <v>-114148</v>
      </c>
      <c r="AF137" s="5">
        <v>39375</v>
      </c>
    </row>
    <row r="138" spans="1:32">
      <c r="A138" s="5">
        <v>1397</v>
      </c>
      <c r="B138" s="5">
        <v>4</v>
      </c>
      <c r="C138" s="5" t="s">
        <v>412</v>
      </c>
      <c r="D138" s="5" t="s">
        <v>411</v>
      </c>
      <c r="E138" s="5">
        <v>35</v>
      </c>
      <c r="F138" s="5">
        <v>0</v>
      </c>
      <c r="G138" s="5">
        <v>35</v>
      </c>
      <c r="H138" s="5">
        <v>0</v>
      </c>
      <c r="I138" s="5">
        <v>35</v>
      </c>
      <c r="J138" s="5">
        <v>0</v>
      </c>
      <c r="K138" s="5">
        <v>713</v>
      </c>
      <c r="L138" s="5">
        <v>620</v>
      </c>
      <c r="M138" s="5">
        <v>93</v>
      </c>
      <c r="N138" s="5">
        <v>580</v>
      </c>
      <c r="O138" s="5">
        <v>93</v>
      </c>
      <c r="P138" s="5">
        <v>40</v>
      </c>
      <c r="Q138" s="5">
        <v>0</v>
      </c>
      <c r="R138" s="5">
        <v>127013</v>
      </c>
      <c r="S138" s="5">
        <v>336219</v>
      </c>
      <c r="T138" s="5">
        <v>133163</v>
      </c>
      <c r="U138" s="5">
        <v>770622</v>
      </c>
      <c r="V138" s="5">
        <v>783460</v>
      </c>
      <c r="W138" s="5">
        <v>0</v>
      </c>
      <c r="X138" s="5">
        <v>0</v>
      </c>
      <c r="Y138" s="5">
        <v>351110</v>
      </c>
      <c r="Z138" s="5">
        <v>817043</v>
      </c>
      <c r="AA138" s="5">
        <v>465934</v>
      </c>
      <c r="AB138" s="5">
        <v>133</v>
      </c>
      <c r="AC138" s="5">
        <v>21455</v>
      </c>
      <c r="AD138" s="5">
        <v>2023</v>
      </c>
      <c r="AE138" s="5">
        <v>-114148</v>
      </c>
      <c r="AF138" s="5">
        <v>39375</v>
      </c>
    </row>
    <row r="139" spans="1:32">
      <c r="A139" s="5">
        <v>1397</v>
      </c>
      <c r="B139" s="5">
        <v>3</v>
      </c>
      <c r="C139" s="5" t="s">
        <v>413</v>
      </c>
      <c r="D139" s="5" t="s">
        <v>414</v>
      </c>
      <c r="E139" s="5">
        <v>57</v>
      </c>
      <c r="F139" s="5">
        <v>0</v>
      </c>
      <c r="G139" s="5">
        <v>56</v>
      </c>
      <c r="H139" s="5">
        <v>1</v>
      </c>
      <c r="I139" s="5">
        <v>56</v>
      </c>
      <c r="J139" s="5">
        <v>1</v>
      </c>
      <c r="K139" s="5">
        <v>1541</v>
      </c>
      <c r="L139" s="5">
        <v>1322</v>
      </c>
      <c r="M139" s="5">
        <v>218</v>
      </c>
      <c r="N139" s="5">
        <v>1309</v>
      </c>
      <c r="O139" s="5">
        <v>218</v>
      </c>
      <c r="P139" s="5">
        <v>13</v>
      </c>
      <c r="Q139" s="5">
        <v>0</v>
      </c>
      <c r="R139" s="5">
        <v>451127</v>
      </c>
      <c r="S139" s="5">
        <v>1037343</v>
      </c>
      <c r="T139" s="5">
        <v>172429</v>
      </c>
      <c r="U139" s="5">
        <v>1966932</v>
      </c>
      <c r="V139" s="5">
        <v>1983399</v>
      </c>
      <c r="W139" s="5">
        <v>1180</v>
      </c>
      <c r="X139" s="5">
        <v>14</v>
      </c>
      <c r="Y139" s="5">
        <v>1134559</v>
      </c>
      <c r="Z139" s="5">
        <v>1967489</v>
      </c>
      <c r="AA139" s="5">
        <v>832930</v>
      </c>
      <c r="AB139" s="5">
        <v>0</v>
      </c>
      <c r="AC139" s="5">
        <v>50472</v>
      </c>
      <c r="AD139" s="5">
        <v>9224</v>
      </c>
      <c r="AE139" s="5">
        <v>-209828</v>
      </c>
      <c r="AF139" s="5">
        <v>41514</v>
      </c>
    </row>
    <row r="140" spans="1:32">
      <c r="A140" s="5">
        <v>1397</v>
      </c>
      <c r="B140" s="5">
        <v>4</v>
      </c>
      <c r="C140" s="5" t="s">
        <v>415</v>
      </c>
      <c r="D140" s="5" t="s">
        <v>414</v>
      </c>
      <c r="E140" s="5">
        <v>57</v>
      </c>
      <c r="F140" s="5">
        <v>0</v>
      </c>
      <c r="G140" s="5">
        <v>56</v>
      </c>
      <c r="H140" s="5">
        <v>1</v>
      </c>
      <c r="I140" s="5">
        <v>56</v>
      </c>
      <c r="J140" s="5">
        <v>1</v>
      </c>
      <c r="K140" s="5">
        <v>1541</v>
      </c>
      <c r="L140" s="5">
        <v>1322</v>
      </c>
      <c r="M140" s="5">
        <v>218</v>
      </c>
      <c r="N140" s="5">
        <v>1309</v>
      </c>
      <c r="O140" s="5">
        <v>218</v>
      </c>
      <c r="P140" s="5">
        <v>13</v>
      </c>
      <c r="Q140" s="5">
        <v>0</v>
      </c>
      <c r="R140" s="5">
        <v>451127</v>
      </c>
      <c r="S140" s="5">
        <v>1037343</v>
      </c>
      <c r="T140" s="5">
        <v>172429</v>
      </c>
      <c r="U140" s="5">
        <v>1966932</v>
      </c>
      <c r="V140" s="5">
        <v>1983399</v>
      </c>
      <c r="W140" s="5">
        <v>1180</v>
      </c>
      <c r="X140" s="5">
        <v>14</v>
      </c>
      <c r="Y140" s="5">
        <v>1134559</v>
      </c>
      <c r="Z140" s="5">
        <v>1967489</v>
      </c>
      <c r="AA140" s="5">
        <v>832930</v>
      </c>
      <c r="AB140" s="5">
        <v>0</v>
      </c>
      <c r="AC140" s="5">
        <v>50472</v>
      </c>
      <c r="AD140" s="5">
        <v>9224</v>
      </c>
      <c r="AE140" s="5">
        <v>-209828</v>
      </c>
      <c r="AF140" s="5">
        <v>41514</v>
      </c>
    </row>
    <row r="141" spans="1:32">
      <c r="A141" s="5">
        <v>1397</v>
      </c>
      <c r="B141" s="5">
        <v>3</v>
      </c>
      <c r="C141" s="5" t="s">
        <v>416</v>
      </c>
      <c r="D141" s="5" t="s">
        <v>417</v>
      </c>
      <c r="E141" s="5">
        <v>24</v>
      </c>
      <c r="F141" s="5">
        <v>0</v>
      </c>
      <c r="G141" s="5">
        <v>24</v>
      </c>
      <c r="H141" s="5">
        <v>0</v>
      </c>
      <c r="I141" s="5">
        <v>24</v>
      </c>
      <c r="J141" s="5">
        <v>0</v>
      </c>
      <c r="K141" s="5">
        <v>547</v>
      </c>
      <c r="L141" s="5">
        <v>369</v>
      </c>
      <c r="M141" s="5">
        <v>178</v>
      </c>
      <c r="N141" s="5">
        <v>362</v>
      </c>
      <c r="O141" s="5">
        <v>178</v>
      </c>
      <c r="P141" s="5">
        <v>7</v>
      </c>
      <c r="Q141" s="5">
        <v>0</v>
      </c>
      <c r="R141" s="5">
        <v>161740</v>
      </c>
      <c r="S141" s="5">
        <v>422527</v>
      </c>
      <c r="T141" s="5">
        <v>170453</v>
      </c>
      <c r="U141" s="5">
        <v>1057696</v>
      </c>
      <c r="V141" s="5">
        <v>999232</v>
      </c>
      <c r="W141" s="5">
        <v>0</v>
      </c>
      <c r="X141" s="5">
        <v>0</v>
      </c>
      <c r="Y141" s="5">
        <v>432745</v>
      </c>
      <c r="Z141" s="5">
        <v>1076856</v>
      </c>
      <c r="AA141" s="5">
        <v>644112</v>
      </c>
      <c r="AB141" s="5">
        <v>225</v>
      </c>
      <c r="AC141" s="5">
        <v>43007</v>
      </c>
      <c r="AD141" s="5">
        <v>2207</v>
      </c>
      <c r="AE141" s="5">
        <v>87201</v>
      </c>
      <c r="AF141" s="5">
        <v>19988</v>
      </c>
    </row>
    <row r="142" spans="1:32">
      <c r="A142" s="5">
        <v>1397</v>
      </c>
      <c r="B142" s="5">
        <v>4</v>
      </c>
      <c r="C142" s="5" t="s">
        <v>418</v>
      </c>
      <c r="D142" s="5" t="s">
        <v>417</v>
      </c>
      <c r="E142" s="5">
        <v>24</v>
      </c>
      <c r="F142" s="5">
        <v>0</v>
      </c>
      <c r="G142" s="5">
        <v>24</v>
      </c>
      <c r="H142" s="5">
        <v>0</v>
      </c>
      <c r="I142" s="5">
        <v>24</v>
      </c>
      <c r="J142" s="5">
        <v>0</v>
      </c>
      <c r="K142" s="5">
        <v>547</v>
      </c>
      <c r="L142" s="5">
        <v>369</v>
      </c>
      <c r="M142" s="5">
        <v>178</v>
      </c>
      <c r="N142" s="5">
        <v>362</v>
      </c>
      <c r="O142" s="5">
        <v>178</v>
      </c>
      <c r="P142" s="5">
        <v>7</v>
      </c>
      <c r="Q142" s="5">
        <v>0</v>
      </c>
      <c r="R142" s="5">
        <v>161740</v>
      </c>
      <c r="S142" s="5">
        <v>422527</v>
      </c>
      <c r="T142" s="5">
        <v>170453</v>
      </c>
      <c r="U142" s="5">
        <v>1057696</v>
      </c>
      <c r="V142" s="5">
        <v>999232</v>
      </c>
      <c r="W142" s="5">
        <v>0</v>
      </c>
      <c r="X142" s="5">
        <v>0</v>
      </c>
      <c r="Y142" s="5">
        <v>432745</v>
      </c>
      <c r="Z142" s="5">
        <v>1076856</v>
      </c>
      <c r="AA142" s="5">
        <v>644112</v>
      </c>
      <c r="AB142" s="5">
        <v>225</v>
      </c>
      <c r="AC142" s="5">
        <v>43007</v>
      </c>
      <c r="AD142" s="5">
        <v>2207</v>
      </c>
      <c r="AE142" s="5">
        <v>87201</v>
      </c>
      <c r="AF142" s="5">
        <v>19988</v>
      </c>
    </row>
    <row r="143" spans="1:32">
      <c r="A143" s="5">
        <v>1397</v>
      </c>
      <c r="B143" s="5">
        <v>3</v>
      </c>
      <c r="C143" s="5" t="s">
        <v>419</v>
      </c>
      <c r="D143" s="5" t="s">
        <v>420</v>
      </c>
      <c r="E143" s="5">
        <v>73</v>
      </c>
      <c r="F143" s="5">
        <v>3</v>
      </c>
      <c r="G143" s="5">
        <v>71</v>
      </c>
      <c r="H143" s="5">
        <v>0</v>
      </c>
      <c r="I143" s="5">
        <v>73</v>
      </c>
      <c r="J143" s="5">
        <v>0</v>
      </c>
      <c r="K143" s="5">
        <v>1586</v>
      </c>
      <c r="L143" s="5">
        <v>1406</v>
      </c>
      <c r="M143" s="5">
        <v>180</v>
      </c>
      <c r="N143" s="5">
        <v>1393</v>
      </c>
      <c r="O143" s="5">
        <v>180</v>
      </c>
      <c r="P143" s="5">
        <v>13</v>
      </c>
      <c r="Q143" s="5">
        <v>0</v>
      </c>
      <c r="R143" s="5">
        <v>541989</v>
      </c>
      <c r="S143" s="5">
        <v>2736974</v>
      </c>
      <c r="T143" s="5">
        <v>584552</v>
      </c>
      <c r="U143" s="5">
        <v>4110677</v>
      </c>
      <c r="V143" s="5">
        <v>4094114</v>
      </c>
      <c r="W143" s="5">
        <v>300</v>
      </c>
      <c r="X143" s="5">
        <v>7</v>
      </c>
      <c r="Y143" s="5">
        <v>2782250</v>
      </c>
      <c r="Z143" s="5">
        <v>4243664</v>
      </c>
      <c r="AA143" s="5">
        <v>1461414</v>
      </c>
      <c r="AB143" s="5">
        <v>56857</v>
      </c>
      <c r="AC143" s="5">
        <v>215520</v>
      </c>
      <c r="AD143" s="5">
        <v>129508</v>
      </c>
      <c r="AE143" s="5">
        <v>136854</v>
      </c>
      <c r="AF143" s="5">
        <v>51464</v>
      </c>
    </row>
    <row r="144" spans="1:32">
      <c r="A144" s="5">
        <v>1397</v>
      </c>
      <c r="B144" s="5">
        <v>4</v>
      </c>
      <c r="C144" s="5" t="s">
        <v>421</v>
      </c>
      <c r="D144" s="5" t="s">
        <v>422</v>
      </c>
      <c r="E144" s="5">
        <v>73</v>
      </c>
      <c r="F144" s="5">
        <v>3</v>
      </c>
      <c r="G144" s="5">
        <v>71</v>
      </c>
      <c r="H144" s="5">
        <v>0</v>
      </c>
      <c r="I144" s="5">
        <v>73</v>
      </c>
      <c r="J144" s="5">
        <v>0</v>
      </c>
      <c r="K144" s="5">
        <v>1586</v>
      </c>
      <c r="L144" s="5">
        <v>1406</v>
      </c>
      <c r="M144" s="5">
        <v>180</v>
      </c>
      <c r="N144" s="5">
        <v>1393</v>
      </c>
      <c r="O144" s="5">
        <v>180</v>
      </c>
      <c r="P144" s="5">
        <v>13</v>
      </c>
      <c r="Q144" s="5">
        <v>0</v>
      </c>
      <c r="R144" s="5">
        <v>541989</v>
      </c>
      <c r="S144" s="5">
        <v>2736974</v>
      </c>
      <c r="T144" s="5">
        <v>584552</v>
      </c>
      <c r="U144" s="5">
        <v>4110677</v>
      </c>
      <c r="V144" s="5">
        <v>4094114</v>
      </c>
      <c r="W144" s="5">
        <v>300</v>
      </c>
      <c r="X144" s="5">
        <v>7</v>
      </c>
      <c r="Y144" s="5">
        <v>2782250</v>
      </c>
      <c r="Z144" s="5">
        <v>4243664</v>
      </c>
      <c r="AA144" s="5">
        <v>1461414</v>
      </c>
      <c r="AB144" s="5">
        <v>56857</v>
      </c>
      <c r="AC144" s="5">
        <v>215520</v>
      </c>
      <c r="AD144" s="5">
        <v>129508</v>
      </c>
      <c r="AE144" s="5">
        <v>136854</v>
      </c>
      <c r="AF144" s="5">
        <v>51464</v>
      </c>
    </row>
    <row r="145" spans="1:32">
      <c r="A145" s="5">
        <v>1397</v>
      </c>
      <c r="B145" s="5">
        <v>0</v>
      </c>
      <c r="C145" s="5" t="s">
        <v>423</v>
      </c>
      <c r="D145" s="5" t="s">
        <v>424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</row>
    <row r="146" spans="1:32">
      <c r="A146" s="5">
        <v>1397</v>
      </c>
      <c r="B146" s="5">
        <v>3</v>
      </c>
      <c r="C146" s="5" t="s">
        <v>425</v>
      </c>
      <c r="D146" s="5" t="s">
        <v>426</v>
      </c>
      <c r="E146" s="5">
        <v>4</v>
      </c>
      <c r="F146" s="5">
        <v>1</v>
      </c>
      <c r="G146" s="5">
        <v>3</v>
      </c>
      <c r="H146" s="5">
        <v>0</v>
      </c>
      <c r="I146" s="5">
        <v>4</v>
      </c>
      <c r="J146" s="5">
        <v>0</v>
      </c>
      <c r="K146" s="5">
        <v>123</v>
      </c>
      <c r="L146" s="5">
        <v>71</v>
      </c>
      <c r="M146" s="5">
        <v>52</v>
      </c>
      <c r="N146" s="5">
        <v>52</v>
      </c>
      <c r="O146" s="5">
        <v>52</v>
      </c>
      <c r="P146" s="5">
        <v>19</v>
      </c>
      <c r="Q146" s="5">
        <v>0</v>
      </c>
      <c r="R146" s="5">
        <v>23386</v>
      </c>
      <c r="S146" s="5">
        <v>65076</v>
      </c>
      <c r="T146" s="5">
        <v>23000</v>
      </c>
      <c r="U146" s="5">
        <v>150766</v>
      </c>
      <c r="V146" s="5">
        <v>144181</v>
      </c>
      <c r="W146" s="5">
        <v>0</v>
      </c>
      <c r="X146" s="5">
        <v>0</v>
      </c>
      <c r="Y146" s="5">
        <v>65621</v>
      </c>
      <c r="Z146" s="5">
        <v>131770</v>
      </c>
      <c r="AA146" s="5">
        <v>66149</v>
      </c>
      <c r="AB146" s="5">
        <v>0</v>
      </c>
      <c r="AC146" s="5">
        <v>7539</v>
      </c>
      <c r="AD146" s="5">
        <v>45</v>
      </c>
      <c r="AE146" s="5">
        <v>-39473</v>
      </c>
      <c r="AF146" s="5">
        <v>170</v>
      </c>
    </row>
    <row r="147" spans="1:32">
      <c r="A147" s="5">
        <v>1397</v>
      </c>
      <c r="B147" s="5">
        <v>4</v>
      </c>
      <c r="C147" s="5" t="s">
        <v>427</v>
      </c>
      <c r="D147" s="5" t="s">
        <v>426</v>
      </c>
      <c r="E147" s="5">
        <v>4</v>
      </c>
      <c r="F147" s="5">
        <v>1</v>
      </c>
      <c r="G147" s="5">
        <v>3</v>
      </c>
      <c r="H147" s="5">
        <v>0</v>
      </c>
      <c r="I147" s="5">
        <v>4</v>
      </c>
      <c r="J147" s="5">
        <v>0</v>
      </c>
      <c r="K147" s="5">
        <v>123</v>
      </c>
      <c r="L147" s="5">
        <v>71</v>
      </c>
      <c r="M147" s="5">
        <v>52</v>
      </c>
      <c r="N147" s="5">
        <v>52</v>
      </c>
      <c r="O147" s="5">
        <v>52</v>
      </c>
      <c r="P147" s="5">
        <v>19</v>
      </c>
      <c r="Q147" s="5">
        <v>0</v>
      </c>
      <c r="R147" s="5">
        <v>23386</v>
      </c>
      <c r="S147" s="5">
        <v>65076</v>
      </c>
      <c r="T147" s="5">
        <v>23000</v>
      </c>
      <c r="U147" s="5">
        <v>150766</v>
      </c>
      <c r="V147" s="5">
        <v>144181</v>
      </c>
      <c r="W147" s="5">
        <v>0</v>
      </c>
      <c r="X147" s="5">
        <v>0</v>
      </c>
      <c r="Y147" s="5">
        <v>65621</v>
      </c>
      <c r="Z147" s="5">
        <v>131770</v>
      </c>
      <c r="AA147" s="5">
        <v>66149</v>
      </c>
      <c r="AB147" s="5">
        <v>0</v>
      </c>
      <c r="AC147" s="5">
        <v>7539</v>
      </c>
      <c r="AD147" s="5">
        <v>45</v>
      </c>
      <c r="AE147" s="5">
        <v>-39473</v>
      </c>
      <c r="AF147" s="5">
        <v>170</v>
      </c>
    </row>
    <row r="148" spans="1:32">
      <c r="A148" s="5">
        <v>1397</v>
      </c>
      <c r="B148" s="5">
        <v>3</v>
      </c>
      <c r="C148" s="5" t="s">
        <v>428</v>
      </c>
      <c r="D148" s="5" t="s">
        <v>429</v>
      </c>
      <c r="E148" s="5">
        <v>16</v>
      </c>
      <c r="F148" s="5">
        <v>1</v>
      </c>
      <c r="G148" s="5">
        <v>15</v>
      </c>
      <c r="H148" s="5">
        <v>0</v>
      </c>
      <c r="I148" s="5">
        <v>16</v>
      </c>
      <c r="J148" s="5">
        <v>0</v>
      </c>
      <c r="K148" s="5">
        <v>343</v>
      </c>
      <c r="L148" s="5">
        <v>179</v>
      </c>
      <c r="M148" s="5">
        <v>165</v>
      </c>
      <c r="N148" s="5">
        <v>179</v>
      </c>
      <c r="O148" s="5">
        <v>165</v>
      </c>
      <c r="P148" s="5">
        <v>0</v>
      </c>
      <c r="Q148" s="5">
        <v>0</v>
      </c>
      <c r="R148" s="5">
        <v>80715</v>
      </c>
      <c r="S148" s="5">
        <v>596978</v>
      </c>
      <c r="T148" s="5">
        <v>176598</v>
      </c>
      <c r="U148" s="5">
        <v>1295311</v>
      </c>
      <c r="V148" s="5">
        <v>1277694</v>
      </c>
      <c r="W148" s="5">
        <v>0</v>
      </c>
      <c r="X148" s="5">
        <v>0</v>
      </c>
      <c r="Y148" s="5">
        <v>603482</v>
      </c>
      <c r="Z148" s="5">
        <v>1295991</v>
      </c>
      <c r="AA148" s="5">
        <v>692509</v>
      </c>
      <c r="AB148" s="5">
        <v>22</v>
      </c>
      <c r="AC148" s="5">
        <v>8616</v>
      </c>
      <c r="AD148" s="5">
        <v>338</v>
      </c>
      <c r="AE148" s="5">
        <v>63215</v>
      </c>
      <c r="AF148" s="5">
        <v>41712</v>
      </c>
    </row>
    <row r="149" spans="1:32">
      <c r="A149" s="5">
        <v>1397</v>
      </c>
      <c r="B149" s="5">
        <v>4</v>
      </c>
      <c r="C149" s="5" t="s">
        <v>430</v>
      </c>
      <c r="D149" s="5" t="s">
        <v>429</v>
      </c>
      <c r="E149" s="5">
        <v>16</v>
      </c>
      <c r="F149" s="5">
        <v>1</v>
      </c>
      <c r="G149" s="5">
        <v>15</v>
      </c>
      <c r="H149" s="5">
        <v>0</v>
      </c>
      <c r="I149" s="5">
        <v>16</v>
      </c>
      <c r="J149" s="5">
        <v>0</v>
      </c>
      <c r="K149" s="5">
        <v>343</v>
      </c>
      <c r="L149" s="5">
        <v>179</v>
      </c>
      <c r="M149" s="5">
        <v>165</v>
      </c>
      <c r="N149" s="5">
        <v>179</v>
      </c>
      <c r="O149" s="5">
        <v>165</v>
      </c>
      <c r="P149" s="5">
        <v>0</v>
      </c>
      <c r="Q149" s="5">
        <v>0</v>
      </c>
      <c r="R149" s="5">
        <v>80715</v>
      </c>
      <c r="S149" s="5">
        <v>596978</v>
      </c>
      <c r="T149" s="5">
        <v>176598</v>
      </c>
      <c r="U149" s="5">
        <v>1295311</v>
      </c>
      <c r="V149" s="5">
        <v>1277694</v>
      </c>
      <c r="W149" s="5">
        <v>0</v>
      </c>
      <c r="X149" s="5">
        <v>0</v>
      </c>
      <c r="Y149" s="5">
        <v>603482</v>
      </c>
      <c r="Z149" s="5">
        <v>1295991</v>
      </c>
      <c r="AA149" s="5">
        <v>692509</v>
      </c>
      <c r="AB149" s="5">
        <v>22</v>
      </c>
      <c r="AC149" s="5">
        <v>8616</v>
      </c>
      <c r="AD149" s="5">
        <v>338</v>
      </c>
      <c r="AE149" s="5">
        <v>63215</v>
      </c>
      <c r="AF149" s="5">
        <v>41712</v>
      </c>
    </row>
    <row r="150" spans="1:32">
      <c r="A150" s="5">
        <v>1397</v>
      </c>
      <c r="B150" s="5">
        <v>2</v>
      </c>
      <c r="C150" s="5" t="s">
        <v>431</v>
      </c>
      <c r="D150" s="5" t="s">
        <v>432</v>
      </c>
      <c r="E150" s="5">
        <v>872</v>
      </c>
      <c r="F150" s="5">
        <v>29</v>
      </c>
      <c r="G150" s="5">
        <v>843</v>
      </c>
      <c r="H150" s="5">
        <v>0</v>
      </c>
      <c r="I150" s="5">
        <v>872</v>
      </c>
      <c r="J150" s="5">
        <v>0</v>
      </c>
      <c r="K150" s="5">
        <v>18897</v>
      </c>
      <c r="L150" s="5">
        <v>16689</v>
      </c>
      <c r="M150" s="5">
        <v>2208</v>
      </c>
      <c r="N150" s="5">
        <v>16260</v>
      </c>
      <c r="O150" s="5">
        <v>2200</v>
      </c>
      <c r="P150" s="5">
        <v>429</v>
      </c>
      <c r="Q150" s="5">
        <v>8</v>
      </c>
      <c r="R150" s="5">
        <v>4427484</v>
      </c>
      <c r="S150" s="5">
        <v>27046323</v>
      </c>
      <c r="T150" s="5">
        <v>4316016</v>
      </c>
      <c r="U150" s="5">
        <v>42497662</v>
      </c>
      <c r="V150" s="5">
        <v>40629029</v>
      </c>
      <c r="W150" s="5">
        <v>1900433</v>
      </c>
      <c r="X150" s="5">
        <v>29042</v>
      </c>
      <c r="Y150" s="5">
        <v>27688298</v>
      </c>
      <c r="Z150" s="5">
        <v>43833850</v>
      </c>
      <c r="AA150" s="5">
        <v>16145552</v>
      </c>
      <c r="AB150" s="5">
        <v>60684</v>
      </c>
      <c r="AC150" s="5">
        <v>666207</v>
      </c>
      <c r="AD150" s="5">
        <v>227076</v>
      </c>
      <c r="AE150" s="5">
        <v>3330522</v>
      </c>
      <c r="AF150" s="5">
        <v>1249947</v>
      </c>
    </row>
    <row r="151" spans="1:32">
      <c r="A151" s="5">
        <v>1397</v>
      </c>
      <c r="B151" s="5">
        <v>3</v>
      </c>
      <c r="C151" s="5" t="s">
        <v>433</v>
      </c>
      <c r="D151" s="5" t="s">
        <v>434</v>
      </c>
      <c r="E151" s="5">
        <v>270</v>
      </c>
      <c r="F151" s="5">
        <v>3</v>
      </c>
      <c r="G151" s="5">
        <v>267</v>
      </c>
      <c r="H151" s="5">
        <v>0</v>
      </c>
      <c r="I151" s="5">
        <v>270</v>
      </c>
      <c r="J151" s="5">
        <v>0</v>
      </c>
      <c r="K151" s="5">
        <v>5812</v>
      </c>
      <c r="L151" s="5">
        <v>5095</v>
      </c>
      <c r="M151" s="5">
        <v>717</v>
      </c>
      <c r="N151" s="5">
        <v>4954</v>
      </c>
      <c r="O151" s="5">
        <v>712</v>
      </c>
      <c r="P151" s="5">
        <v>141</v>
      </c>
      <c r="Q151" s="5">
        <v>5</v>
      </c>
      <c r="R151" s="5">
        <v>1380617</v>
      </c>
      <c r="S151" s="5">
        <v>6805571</v>
      </c>
      <c r="T151" s="5">
        <v>957587</v>
      </c>
      <c r="U151" s="5">
        <v>12284380</v>
      </c>
      <c r="V151" s="5">
        <v>12117641</v>
      </c>
      <c r="W151" s="5">
        <v>9025</v>
      </c>
      <c r="X151" s="5">
        <v>80</v>
      </c>
      <c r="Y151" s="5">
        <v>6982120</v>
      </c>
      <c r="Z151" s="5">
        <v>12357662</v>
      </c>
      <c r="AA151" s="5">
        <v>5375542</v>
      </c>
      <c r="AB151" s="5">
        <v>8441</v>
      </c>
      <c r="AC151" s="5">
        <v>248205</v>
      </c>
      <c r="AD151" s="5">
        <v>119989</v>
      </c>
      <c r="AE151" s="5">
        <v>108467</v>
      </c>
      <c r="AF151" s="5">
        <v>270228</v>
      </c>
    </row>
    <row r="152" spans="1:32">
      <c r="A152" s="5">
        <v>1397</v>
      </c>
      <c r="B152" s="5">
        <v>4</v>
      </c>
      <c r="C152" s="5" t="s">
        <v>435</v>
      </c>
      <c r="D152" s="5" t="s">
        <v>434</v>
      </c>
      <c r="E152" s="5">
        <v>270</v>
      </c>
      <c r="F152" s="5">
        <v>3</v>
      </c>
      <c r="G152" s="5">
        <v>267</v>
      </c>
      <c r="H152" s="5">
        <v>0</v>
      </c>
      <c r="I152" s="5">
        <v>270</v>
      </c>
      <c r="J152" s="5">
        <v>0</v>
      </c>
      <c r="K152" s="5">
        <v>5812</v>
      </c>
      <c r="L152" s="5">
        <v>5095</v>
      </c>
      <c r="M152" s="5">
        <v>717</v>
      </c>
      <c r="N152" s="5">
        <v>4954</v>
      </c>
      <c r="O152" s="5">
        <v>712</v>
      </c>
      <c r="P152" s="5">
        <v>141</v>
      </c>
      <c r="Q152" s="5">
        <v>5</v>
      </c>
      <c r="R152" s="5">
        <v>1380617</v>
      </c>
      <c r="S152" s="5">
        <v>6805571</v>
      </c>
      <c r="T152" s="5">
        <v>957587</v>
      </c>
      <c r="U152" s="5">
        <v>12284380</v>
      </c>
      <c r="V152" s="5">
        <v>12117641</v>
      </c>
      <c r="W152" s="5">
        <v>9025</v>
      </c>
      <c r="X152" s="5">
        <v>80</v>
      </c>
      <c r="Y152" s="5">
        <v>6982120</v>
      </c>
      <c r="Z152" s="5">
        <v>12357662</v>
      </c>
      <c r="AA152" s="5">
        <v>5375542</v>
      </c>
      <c r="AB152" s="5">
        <v>8441</v>
      </c>
      <c r="AC152" s="5">
        <v>248205</v>
      </c>
      <c r="AD152" s="5">
        <v>119989</v>
      </c>
      <c r="AE152" s="5">
        <v>108467</v>
      </c>
      <c r="AF152" s="5">
        <v>270228</v>
      </c>
    </row>
    <row r="153" spans="1:32">
      <c r="A153" s="5">
        <v>1397</v>
      </c>
      <c r="B153" s="5">
        <v>3</v>
      </c>
      <c r="C153" s="5" t="s">
        <v>436</v>
      </c>
      <c r="D153" s="5" t="s">
        <v>437</v>
      </c>
      <c r="E153" s="5">
        <v>14</v>
      </c>
      <c r="F153" s="5">
        <v>0</v>
      </c>
      <c r="G153" s="5">
        <v>14</v>
      </c>
      <c r="H153" s="5">
        <v>0</v>
      </c>
      <c r="I153" s="5">
        <v>14</v>
      </c>
      <c r="J153" s="5">
        <v>0</v>
      </c>
      <c r="K153" s="5">
        <v>306</v>
      </c>
      <c r="L153" s="5">
        <v>278</v>
      </c>
      <c r="M153" s="5">
        <v>28</v>
      </c>
      <c r="N153" s="5">
        <v>273</v>
      </c>
      <c r="O153" s="5">
        <v>28</v>
      </c>
      <c r="P153" s="5">
        <v>5</v>
      </c>
      <c r="Q153" s="5">
        <v>0</v>
      </c>
      <c r="R153" s="5">
        <v>64643</v>
      </c>
      <c r="S153" s="5">
        <v>762250</v>
      </c>
      <c r="T153" s="5">
        <v>426023</v>
      </c>
      <c r="U153" s="5">
        <v>1232301</v>
      </c>
      <c r="V153" s="5">
        <v>1207168</v>
      </c>
      <c r="W153" s="5">
        <v>0</v>
      </c>
      <c r="X153" s="5">
        <v>0</v>
      </c>
      <c r="Y153" s="5">
        <v>779167</v>
      </c>
      <c r="Z153" s="5">
        <v>1266711</v>
      </c>
      <c r="AA153" s="5">
        <v>487544</v>
      </c>
      <c r="AB153" s="5">
        <v>184</v>
      </c>
      <c r="AC153" s="5">
        <v>13440</v>
      </c>
      <c r="AD153" s="5">
        <v>7598</v>
      </c>
      <c r="AE153" s="5">
        <v>21057</v>
      </c>
      <c r="AF153" s="5">
        <v>73399</v>
      </c>
    </row>
    <row r="154" spans="1:32">
      <c r="A154" s="5">
        <v>1397</v>
      </c>
      <c r="B154" s="5">
        <v>4</v>
      </c>
      <c r="C154" s="5" t="s">
        <v>438</v>
      </c>
      <c r="D154" s="5" t="s">
        <v>437</v>
      </c>
      <c r="E154" s="5">
        <v>14</v>
      </c>
      <c r="F154" s="5">
        <v>0</v>
      </c>
      <c r="G154" s="5">
        <v>14</v>
      </c>
      <c r="H154" s="5">
        <v>0</v>
      </c>
      <c r="I154" s="5">
        <v>14</v>
      </c>
      <c r="J154" s="5">
        <v>0</v>
      </c>
      <c r="K154" s="5">
        <v>306</v>
      </c>
      <c r="L154" s="5">
        <v>278</v>
      </c>
      <c r="M154" s="5">
        <v>28</v>
      </c>
      <c r="N154" s="5">
        <v>273</v>
      </c>
      <c r="O154" s="5">
        <v>28</v>
      </c>
      <c r="P154" s="5">
        <v>5</v>
      </c>
      <c r="Q154" s="5">
        <v>0</v>
      </c>
      <c r="R154" s="5">
        <v>64643</v>
      </c>
      <c r="S154" s="5">
        <v>762250</v>
      </c>
      <c r="T154" s="5">
        <v>426023</v>
      </c>
      <c r="U154" s="5">
        <v>1232301</v>
      </c>
      <c r="V154" s="5">
        <v>1207168</v>
      </c>
      <c r="W154" s="5">
        <v>0</v>
      </c>
      <c r="X154" s="5">
        <v>0</v>
      </c>
      <c r="Y154" s="5">
        <v>779167</v>
      </c>
      <c r="Z154" s="5">
        <v>1266711</v>
      </c>
      <c r="AA154" s="5">
        <v>487544</v>
      </c>
      <c r="AB154" s="5">
        <v>184</v>
      </c>
      <c r="AC154" s="5">
        <v>13440</v>
      </c>
      <c r="AD154" s="5">
        <v>7598</v>
      </c>
      <c r="AE154" s="5">
        <v>21057</v>
      </c>
      <c r="AF154" s="5">
        <v>73399</v>
      </c>
    </row>
    <row r="155" spans="1:32">
      <c r="A155" s="5">
        <v>1397</v>
      </c>
      <c r="B155" s="5">
        <v>3</v>
      </c>
      <c r="C155" s="5" t="s">
        <v>439</v>
      </c>
      <c r="D155" s="5" t="s">
        <v>440</v>
      </c>
      <c r="E155" s="5">
        <v>176</v>
      </c>
      <c r="F155" s="5">
        <v>7</v>
      </c>
      <c r="G155" s="5">
        <v>169</v>
      </c>
      <c r="H155" s="5">
        <v>0</v>
      </c>
      <c r="I155" s="5">
        <v>176</v>
      </c>
      <c r="J155" s="5">
        <v>0</v>
      </c>
      <c r="K155" s="5">
        <v>3848</v>
      </c>
      <c r="L155" s="5">
        <v>3477</v>
      </c>
      <c r="M155" s="5">
        <v>372</v>
      </c>
      <c r="N155" s="5">
        <v>3419</v>
      </c>
      <c r="O155" s="5">
        <v>372</v>
      </c>
      <c r="P155" s="5">
        <v>58</v>
      </c>
      <c r="Q155" s="5">
        <v>0</v>
      </c>
      <c r="R155" s="5">
        <v>932999</v>
      </c>
      <c r="S155" s="5">
        <v>11965625</v>
      </c>
      <c r="T155" s="5">
        <v>1421792</v>
      </c>
      <c r="U155" s="5">
        <v>16209997</v>
      </c>
      <c r="V155" s="5">
        <v>14801707</v>
      </c>
      <c r="W155" s="5">
        <v>892765</v>
      </c>
      <c r="X155" s="5">
        <v>18439</v>
      </c>
      <c r="Y155" s="5">
        <v>12184359</v>
      </c>
      <c r="Z155" s="5">
        <v>17290163</v>
      </c>
      <c r="AA155" s="5">
        <v>5105805</v>
      </c>
      <c r="AB155" s="5">
        <v>281</v>
      </c>
      <c r="AC155" s="5">
        <v>157846</v>
      </c>
      <c r="AD155" s="5">
        <v>25948</v>
      </c>
      <c r="AE155" s="5">
        <v>2449084</v>
      </c>
      <c r="AF155" s="5">
        <v>538843</v>
      </c>
    </row>
    <row r="156" spans="1:32">
      <c r="A156" s="5">
        <v>1397</v>
      </c>
      <c r="B156" s="5">
        <v>4</v>
      </c>
      <c r="C156" s="5" t="s">
        <v>441</v>
      </c>
      <c r="D156" s="5" t="s">
        <v>442</v>
      </c>
      <c r="E156" s="5">
        <v>176</v>
      </c>
      <c r="F156" s="5">
        <v>7</v>
      </c>
      <c r="G156" s="5">
        <v>169</v>
      </c>
      <c r="H156" s="5">
        <v>0</v>
      </c>
      <c r="I156" s="5">
        <v>176</v>
      </c>
      <c r="J156" s="5">
        <v>0</v>
      </c>
      <c r="K156" s="5">
        <v>3848</v>
      </c>
      <c r="L156" s="5">
        <v>3477</v>
      </c>
      <c r="M156" s="5">
        <v>372</v>
      </c>
      <c r="N156" s="5">
        <v>3419</v>
      </c>
      <c r="O156" s="5">
        <v>372</v>
      </c>
      <c r="P156" s="5">
        <v>58</v>
      </c>
      <c r="Q156" s="5">
        <v>0</v>
      </c>
      <c r="R156" s="5">
        <v>932999</v>
      </c>
      <c r="S156" s="5">
        <v>11965625</v>
      </c>
      <c r="T156" s="5">
        <v>1421792</v>
      </c>
      <c r="U156" s="5">
        <v>16209997</v>
      </c>
      <c r="V156" s="5">
        <v>14801707</v>
      </c>
      <c r="W156" s="5">
        <v>892765</v>
      </c>
      <c r="X156" s="5">
        <v>18439</v>
      </c>
      <c r="Y156" s="5">
        <v>12184359</v>
      </c>
      <c r="Z156" s="5">
        <v>17290163</v>
      </c>
      <c r="AA156" s="5">
        <v>5105805</v>
      </c>
      <c r="AB156" s="5">
        <v>281</v>
      </c>
      <c r="AC156" s="5">
        <v>157846</v>
      </c>
      <c r="AD156" s="5">
        <v>25948</v>
      </c>
      <c r="AE156" s="5">
        <v>2449084</v>
      </c>
      <c r="AF156" s="5">
        <v>538843</v>
      </c>
    </row>
    <row r="157" spans="1:32">
      <c r="A157" s="5">
        <v>1397</v>
      </c>
      <c r="B157" s="5">
        <v>3</v>
      </c>
      <c r="C157" s="5" t="s">
        <v>443</v>
      </c>
      <c r="D157" s="5" t="s">
        <v>444</v>
      </c>
      <c r="E157" s="5">
        <v>98</v>
      </c>
      <c r="F157" s="5">
        <v>0</v>
      </c>
      <c r="G157" s="5">
        <v>98</v>
      </c>
      <c r="H157" s="5">
        <v>0</v>
      </c>
      <c r="I157" s="5">
        <v>98</v>
      </c>
      <c r="J157" s="5">
        <v>0</v>
      </c>
      <c r="K157" s="5">
        <v>2433</v>
      </c>
      <c r="L157" s="5">
        <v>1998</v>
      </c>
      <c r="M157" s="5">
        <v>435</v>
      </c>
      <c r="N157" s="5">
        <v>1965</v>
      </c>
      <c r="O157" s="5">
        <v>434</v>
      </c>
      <c r="P157" s="5">
        <v>33</v>
      </c>
      <c r="Q157" s="5">
        <v>1</v>
      </c>
      <c r="R157" s="5">
        <v>558882</v>
      </c>
      <c r="S157" s="5">
        <v>1784961</v>
      </c>
      <c r="T157" s="5">
        <v>465373</v>
      </c>
      <c r="U157" s="5">
        <v>2902704</v>
      </c>
      <c r="V157" s="5">
        <v>2822599</v>
      </c>
      <c r="W157" s="5">
        <v>0</v>
      </c>
      <c r="X157" s="5">
        <v>0</v>
      </c>
      <c r="Y157" s="5">
        <v>1829826</v>
      </c>
      <c r="Z157" s="5">
        <v>2967411</v>
      </c>
      <c r="AA157" s="5">
        <v>1137585</v>
      </c>
      <c r="AB157" s="5">
        <v>0</v>
      </c>
      <c r="AC157" s="5">
        <v>65812</v>
      </c>
      <c r="AD157" s="5">
        <v>12214</v>
      </c>
      <c r="AE157" s="5">
        <v>283287</v>
      </c>
      <c r="AF157" s="5">
        <v>47072</v>
      </c>
    </row>
    <row r="158" spans="1:32">
      <c r="A158" s="5">
        <v>1397</v>
      </c>
      <c r="B158" s="5">
        <v>4</v>
      </c>
      <c r="C158" s="5" t="s">
        <v>445</v>
      </c>
      <c r="D158" s="5" t="s">
        <v>444</v>
      </c>
      <c r="E158" s="5">
        <v>98</v>
      </c>
      <c r="F158" s="5">
        <v>0</v>
      </c>
      <c r="G158" s="5">
        <v>98</v>
      </c>
      <c r="H158" s="5">
        <v>0</v>
      </c>
      <c r="I158" s="5">
        <v>98</v>
      </c>
      <c r="J158" s="5">
        <v>0</v>
      </c>
      <c r="K158" s="5">
        <v>2433</v>
      </c>
      <c r="L158" s="5">
        <v>1998</v>
      </c>
      <c r="M158" s="5">
        <v>435</v>
      </c>
      <c r="N158" s="5">
        <v>1965</v>
      </c>
      <c r="O158" s="5">
        <v>434</v>
      </c>
      <c r="P158" s="5">
        <v>33</v>
      </c>
      <c r="Q158" s="5">
        <v>1</v>
      </c>
      <c r="R158" s="5">
        <v>558882</v>
      </c>
      <c r="S158" s="5">
        <v>1784961</v>
      </c>
      <c r="T158" s="5">
        <v>465373</v>
      </c>
      <c r="U158" s="5">
        <v>2902704</v>
      </c>
      <c r="V158" s="5">
        <v>2822599</v>
      </c>
      <c r="W158" s="5">
        <v>0</v>
      </c>
      <c r="X158" s="5">
        <v>0</v>
      </c>
      <c r="Y158" s="5">
        <v>1829826</v>
      </c>
      <c r="Z158" s="5">
        <v>2967411</v>
      </c>
      <c r="AA158" s="5">
        <v>1137585</v>
      </c>
      <c r="AB158" s="5">
        <v>0</v>
      </c>
      <c r="AC158" s="5">
        <v>65812</v>
      </c>
      <c r="AD158" s="5">
        <v>12214</v>
      </c>
      <c r="AE158" s="5">
        <v>283287</v>
      </c>
      <c r="AF158" s="5">
        <v>47072</v>
      </c>
    </row>
    <row r="159" spans="1:32">
      <c r="A159" s="5">
        <v>1397</v>
      </c>
      <c r="B159" s="5">
        <v>3</v>
      </c>
      <c r="C159" s="5" t="s">
        <v>446</v>
      </c>
      <c r="D159" s="5" t="s">
        <v>447</v>
      </c>
      <c r="E159" s="5">
        <v>297</v>
      </c>
      <c r="F159" s="5">
        <v>19</v>
      </c>
      <c r="G159" s="5">
        <v>278</v>
      </c>
      <c r="H159" s="5">
        <v>0</v>
      </c>
      <c r="I159" s="5">
        <v>297</v>
      </c>
      <c r="J159" s="5">
        <v>0</v>
      </c>
      <c r="K159" s="5">
        <v>6196</v>
      </c>
      <c r="L159" s="5">
        <v>5572</v>
      </c>
      <c r="M159" s="5">
        <v>624</v>
      </c>
      <c r="N159" s="5">
        <v>5383</v>
      </c>
      <c r="O159" s="5">
        <v>622</v>
      </c>
      <c r="P159" s="5">
        <v>189</v>
      </c>
      <c r="Q159" s="5">
        <v>2</v>
      </c>
      <c r="R159" s="5">
        <v>1410900</v>
      </c>
      <c r="S159" s="5">
        <v>5394792</v>
      </c>
      <c r="T159" s="5">
        <v>825666</v>
      </c>
      <c r="U159" s="5">
        <v>9330908</v>
      </c>
      <c r="V159" s="5">
        <v>9158912</v>
      </c>
      <c r="W159" s="5">
        <v>998642</v>
      </c>
      <c r="X159" s="5">
        <v>10522</v>
      </c>
      <c r="Y159" s="5">
        <v>5570379</v>
      </c>
      <c r="Z159" s="5">
        <v>9404757</v>
      </c>
      <c r="AA159" s="5">
        <v>3834379</v>
      </c>
      <c r="AB159" s="5">
        <v>0</v>
      </c>
      <c r="AC159" s="5">
        <v>170537</v>
      </c>
      <c r="AD159" s="5">
        <v>58832</v>
      </c>
      <c r="AE159" s="5">
        <v>402760</v>
      </c>
      <c r="AF159" s="5">
        <v>300788</v>
      </c>
    </row>
    <row r="160" spans="1:32">
      <c r="A160" s="5">
        <v>1397</v>
      </c>
      <c r="B160" s="5">
        <v>4</v>
      </c>
      <c r="C160" s="5" t="s">
        <v>448</v>
      </c>
      <c r="D160" s="5" t="s">
        <v>447</v>
      </c>
      <c r="E160" s="5">
        <v>297</v>
      </c>
      <c r="F160" s="5">
        <v>19</v>
      </c>
      <c r="G160" s="5">
        <v>278</v>
      </c>
      <c r="H160" s="5">
        <v>0</v>
      </c>
      <c r="I160" s="5">
        <v>297</v>
      </c>
      <c r="J160" s="5">
        <v>0</v>
      </c>
      <c r="K160" s="5">
        <v>6196</v>
      </c>
      <c r="L160" s="5">
        <v>5572</v>
      </c>
      <c r="M160" s="5">
        <v>624</v>
      </c>
      <c r="N160" s="5">
        <v>5383</v>
      </c>
      <c r="O160" s="5">
        <v>622</v>
      </c>
      <c r="P160" s="5">
        <v>189</v>
      </c>
      <c r="Q160" s="5">
        <v>2</v>
      </c>
      <c r="R160" s="5">
        <v>1410900</v>
      </c>
      <c r="S160" s="5">
        <v>5394792</v>
      </c>
      <c r="T160" s="5">
        <v>825666</v>
      </c>
      <c r="U160" s="5">
        <v>9330908</v>
      </c>
      <c r="V160" s="5">
        <v>9158912</v>
      </c>
      <c r="W160" s="5">
        <v>998642</v>
      </c>
      <c r="X160" s="5">
        <v>10522</v>
      </c>
      <c r="Y160" s="5">
        <v>5570379</v>
      </c>
      <c r="Z160" s="5">
        <v>9404757</v>
      </c>
      <c r="AA160" s="5">
        <v>3834379</v>
      </c>
      <c r="AB160" s="5">
        <v>0</v>
      </c>
      <c r="AC160" s="5">
        <v>170537</v>
      </c>
      <c r="AD160" s="5">
        <v>58832</v>
      </c>
      <c r="AE160" s="5">
        <v>402760</v>
      </c>
      <c r="AF160" s="5">
        <v>300788</v>
      </c>
    </row>
    <row r="161" spans="1:32">
      <c r="A161" s="5">
        <v>1397</v>
      </c>
      <c r="B161" s="5">
        <v>3</v>
      </c>
      <c r="C161" s="5" t="s">
        <v>449</v>
      </c>
      <c r="D161" s="5" t="s">
        <v>450</v>
      </c>
      <c r="E161" s="5">
        <v>17</v>
      </c>
      <c r="F161" s="5">
        <v>0</v>
      </c>
      <c r="G161" s="5">
        <v>17</v>
      </c>
      <c r="H161" s="5">
        <v>0</v>
      </c>
      <c r="I161" s="5">
        <v>17</v>
      </c>
      <c r="J161" s="5">
        <v>0</v>
      </c>
      <c r="K161" s="5">
        <v>301</v>
      </c>
      <c r="L161" s="5">
        <v>269</v>
      </c>
      <c r="M161" s="5">
        <v>33</v>
      </c>
      <c r="N161" s="5">
        <v>266</v>
      </c>
      <c r="O161" s="5">
        <v>33</v>
      </c>
      <c r="P161" s="5">
        <v>3</v>
      </c>
      <c r="Q161" s="5">
        <v>0</v>
      </c>
      <c r="R161" s="5">
        <v>79443</v>
      </c>
      <c r="S161" s="5">
        <v>333124</v>
      </c>
      <c r="T161" s="5">
        <v>219576</v>
      </c>
      <c r="U161" s="5">
        <v>537372</v>
      </c>
      <c r="V161" s="5">
        <v>521002</v>
      </c>
      <c r="W161" s="5">
        <v>0</v>
      </c>
      <c r="X161" s="5">
        <v>0</v>
      </c>
      <c r="Y161" s="5">
        <v>342447</v>
      </c>
      <c r="Z161" s="5">
        <v>547145</v>
      </c>
      <c r="AA161" s="5">
        <v>204698</v>
      </c>
      <c r="AB161" s="5">
        <v>51778</v>
      </c>
      <c r="AC161" s="5">
        <v>10366</v>
      </c>
      <c r="AD161" s="5">
        <v>2495</v>
      </c>
      <c r="AE161" s="5">
        <v>65868</v>
      </c>
      <c r="AF161" s="5">
        <v>19616</v>
      </c>
    </row>
    <row r="162" spans="1:32">
      <c r="A162" s="5">
        <v>1397</v>
      </c>
      <c r="B162" s="5">
        <v>4</v>
      </c>
      <c r="C162" s="5" t="s">
        <v>451</v>
      </c>
      <c r="D162" s="5" t="s">
        <v>450</v>
      </c>
      <c r="E162" s="5">
        <v>17</v>
      </c>
      <c r="F162" s="5">
        <v>0</v>
      </c>
      <c r="G162" s="5">
        <v>17</v>
      </c>
      <c r="H162" s="5">
        <v>0</v>
      </c>
      <c r="I162" s="5">
        <v>17</v>
      </c>
      <c r="J162" s="5">
        <v>0</v>
      </c>
      <c r="K162" s="5">
        <v>301</v>
      </c>
      <c r="L162" s="5">
        <v>269</v>
      </c>
      <c r="M162" s="5">
        <v>33</v>
      </c>
      <c r="N162" s="5">
        <v>266</v>
      </c>
      <c r="O162" s="5">
        <v>33</v>
      </c>
      <c r="P162" s="5">
        <v>3</v>
      </c>
      <c r="Q162" s="5">
        <v>0</v>
      </c>
      <c r="R162" s="5">
        <v>79443</v>
      </c>
      <c r="S162" s="5">
        <v>333124</v>
      </c>
      <c r="T162" s="5">
        <v>219576</v>
      </c>
      <c r="U162" s="5">
        <v>537372</v>
      </c>
      <c r="V162" s="5">
        <v>521002</v>
      </c>
      <c r="W162" s="5">
        <v>0</v>
      </c>
      <c r="X162" s="5">
        <v>0</v>
      </c>
      <c r="Y162" s="5">
        <v>342447</v>
      </c>
      <c r="Z162" s="5">
        <v>547145</v>
      </c>
      <c r="AA162" s="5">
        <v>204698</v>
      </c>
      <c r="AB162" s="5">
        <v>51778</v>
      </c>
      <c r="AC162" s="5">
        <v>10366</v>
      </c>
      <c r="AD162" s="5">
        <v>2495</v>
      </c>
      <c r="AE162" s="5">
        <v>65868</v>
      </c>
      <c r="AF162" s="5">
        <v>19616</v>
      </c>
    </row>
    <row r="163" spans="1:32">
      <c r="A163" s="5">
        <v>1397</v>
      </c>
      <c r="B163" s="5">
        <v>2</v>
      </c>
      <c r="C163" s="5" t="s">
        <v>452</v>
      </c>
      <c r="D163" s="5" t="s">
        <v>453</v>
      </c>
      <c r="E163" s="5">
        <v>1189</v>
      </c>
      <c r="F163" s="5">
        <v>17</v>
      </c>
      <c r="G163" s="5">
        <v>1172</v>
      </c>
      <c r="H163" s="5">
        <v>0</v>
      </c>
      <c r="I163" s="5">
        <v>1189</v>
      </c>
      <c r="J163" s="5">
        <v>0</v>
      </c>
      <c r="K163" s="5">
        <v>25160</v>
      </c>
      <c r="L163" s="5">
        <v>22854</v>
      </c>
      <c r="M163" s="5">
        <v>2306</v>
      </c>
      <c r="N163" s="5">
        <v>22183</v>
      </c>
      <c r="O163" s="5">
        <v>2282</v>
      </c>
      <c r="P163" s="5">
        <v>671</v>
      </c>
      <c r="Q163" s="5">
        <v>24</v>
      </c>
      <c r="R163" s="5">
        <v>6068246</v>
      </c>
      <c r="S163" s="5">
        <v>20193179</v>
      </c>
      <c r="T163" s="5">
        <v>3673855</v>
      </c>
      <c r="U163" s="5">
        <v>34694624</v>
      </c>
      <c r="V163" s="5">
        <v>32823308</v>
      </c>
      <c r="W163" s="5">
        <v>290380</v>
      </c>
      <c r="X163" s="5">
        <v>4331</v>
      </c>
      <c r="Y163" s="5">
        <v>20931586</v>
      </c>
      <c r="Z163" s="5">
        <v>35984135</v>
      </c>
      <c r="AA163" s="5">
        <v>15052549</v>
      </c>
      <c r="AB163" s="5">
        <v>13227</v>
      </c>
      <c r="AC163" s="5">
        <v>833876</v>
      </c>
      <c r="AD163" s="5">
        <v>243349</v>
      </c>
      <c r="AE163" s="5">
        <v>3867609</v>
      </c>
      <c r="AF163" s="5">
        <v>1521402</v>
      </c>
    </row>
    <row r="164" spans="1:32">
      <c r="A164" s="5">
        <v>1397</v>
      </c>
      <c r="B164" s="5">
        <v>3</v>
      </c>
      <c r="C164" s="5" t="s">
        <v>454</v>
      </c>
      <c r="D164" s="5" t="s">
        <v>455</v>
      </c>
      <c r="E164" s="5">
        <v>725</v>
      </c>
      <c r="F164" s="5">
        <v>8</v>
      </c>
      <c r="G164" s="5">
        <v>717</v>
      </c>
      <c r="H164" s="5">
        <v>0</v>
      </c>
      <c r="I164" s="5">
        <v>725</v>
      </c>
      <c r="J164" s="5">
        <v>0</v>
      </c>
      <c r="K164" s="5">
        <v>15367</v>
      </c>
      <c r="L164" s="5">
        <v>13833</v>
      </c>
      <c r="M164" s="5">
        <v>1534</v>
      </c>
      <c r="N164" s="5">
        <v>13440</v>
      </c>
      <c r="O164" s="5">
        <v>1519</v>
      </c>
      <c r="P164" s="5">
        <v>393</v>
      </c>
      <c r="Q164" s="5">
        <v>15</v>
      </c>
      <c r="R164" s="5">
        <v>3698505</v>
      </c>
      <c r="S164" s="5">
        <v>12427659</v>
      </c>
      <c r="T164" s="5">
        <v>2219163</v>
      </c>
      <c r="U164" s="5">
        <v>20630010</v>
      </c>
      <c r="V164" s="5">
        <v>19541447</v>
      </c>
      <c r="W164" s="5">
        <v>238349</v>
      </c>
      <c r="X164" s="5">
        <v>3220</v>
      </c>
      <c r="Y164" s="5">
        <v>12878324</v>
      </c>
      <c r="Z164" s="5">
        <v>21217505</v>
      </c>
      <c r="AA164" s="5">
        <v>8339182</v>
      </c>
      <c r="AB164" s="5">
        <v>8996</v>
      </c>
      <c r="AC164" s="5">
        <v>483475</v>
      </c>
      <c r="AD164" s="5">
        <v>174571</v>
      </c>
      <c r="AE164" s="5">
        <v>2574499</v>
      </c>
      <c r="AF164" s="5">
        <v>769403</v>
      </c>
    </row>
    <row r="165" spans="1:32">
      <c r="A165" s="5">
        <v>1397</v>
      </c>
      <c r="B165" s="5">
        <v>4</v>
      </c>
      <c r="C165" s="5" t="s">
        <v>456</v>
      </c>
      <c r="D165" s="5" t="s">
        <v>457</v>
      </c>
      <c r="E165" s="5">
        <v>11</v>
      </c>
      <c r="F165" s="5">
        <v>0</v>
      </c>
      <c r="G165" s="5">
        <v>11</v>
      </c>
      <c r="H165" s="5">
        <v>0</v>
      </c>
      <c r="I165" s="5">
        <v>11</v>
      </c>
      <c r="J165" s="5">
        <v>0</v>
      </c>
      <c r="K165" s="5">
        <v>223</v>
      </c>
      <c r="L165" s="5">
        <v>206</v>
      </c>
      <c r="M165" s="5">
        <v>17</v>
      </c>
      <c r="N165" s="5">
        <v>204</v>
      </c>
      <c r="O165" s="5">
        <v>17</v>
      </c>
      <c r="P165" s="5">
        <v>2</v>
      </c>
      <c r="Q165" s="5">
        <v>0</v>
      </c>
      <c r="R165" s="5">
        <v>65613</v>
      </c>
      <c r="S165" s="5">
        <v>302257</v>
      </c>
      <c r="T165" s="5">
        <v>4247</v>
      </c>
      <c r="U165" s="5">
        <v>429610</v>
      </c>
      <c r="V165" s="5">
        <v>421962</v>
      </c>
      <c r="W165" s="5">
        <v>0</v>
      </c>
      <c r="X165" s="5">
        <v>0</v>
      </c>
      <c r="Y165" s="5">
        <v>319088</v>
      </c>
      <c r="Z165" s="5">
        <v>441730</v>
      </c>
      <c r="AA165" s="5">
        <v>122641</v>
      </c>
      <c r="AB165" s="5">
        <v>0</v>
      </c>
      <c r="AC165" s="5">
        <v>9873</v>
      </c>
      <c r="AD165" s="5">
        <v>56</v>
      </c>
      <c r="AE165" s="5">
        <v>-150</v>
      </c>
      <c r="AF165" s="5">
        <v>69957</v>
      </c>
    </row>
    <row r="166" spans="1:32">
      <c r="A166" s="5">
        <v>1397</v>
      </c>
      <c r="B166" s="5">
        <v>4</v>
      </c>
      <c r="C166" s="5" t="s">
        <v>458</v>
      </c>
      <c r="D166" s="5" t="s">
        <v>459</v>
      </c>
      <c r="E166" s="5">
        <v>3</v>
      </c>
      <c r="F166" s="5">
        <v>0</v>
      </c>
      <c r="G166" s="5">
        <v>3</v>
      </c>
      <c r="H166" s="5">
        <v>0</v>
      </c>
      <c r="I166" s="5">
        <v>3</v>
      </c>
      <c r="J166" s="5">
        <v>0</v>
      </c>
      <c r="K166" s="5">
        <v>35</v>
      </c>
      <c r="L166" s="5">
        <v>34</v>
      </c>
      <c r="M166" s="5">
        <v>1</v>
      </c>
      <c r="N166" s="5">
        <v>32</v>
      </c>
      <c r="O166" s="5">
        <v>1</v>
      </c>
      <c r="P166" s="5">
        <v>2</v>
      </c>
      <c r="Q166" s="5">
        <v>0</v>
      </c>
      <c r="R166" s="5">
        <v>5724</v>
      </c>
      <c r="S166" s="5">
        <v>18002</v>
      </c>
      <c r="T166" s="5">
        <v>4461</v>
      </c>
      <c r="U166" s="5">
        <v>36024</v>
      </c>
      <c r="V166" s="5">
        <v>35584</v>
      </c>
      <c r="W166" s="5">
        <v>0</v>
      </c>
      <c r="X166" s="5">
        <v>0</v>
      </c>
      <c r="Y166" s="5">
        <v>19017</v>
      </c>
      <c r="Z166" s="5">
        <v>36111</v>
      </c>
      <c r="AA166" s="5">
        <v>17094</v>
      </c>
      <c r="AB166" s="5">
        <v>0</v>
      </c>
      <c r="AC166" s="5">
        <v>1238</v>
      </c>
      <c r="AD166" s="5">
        <v>566</v>
      </c>
      <c r="AE166" s="5">
        <v>-2362</v>
      </c>
      <c r="AF166" s="5">
        <v>370</v>
      </c>
    </row>
    <row r="167" spans="1:32">
      <c r="A167" s="5">
        <v>1397</v>
      </c>
      <c r="B167" s="5">
        <v>4</v>
      </c>
      <c r="C167" s="5" t="s">
        <v>460</v>
      </c>
      <c r="D167" s="5" t="s">
        <v>461</v>
      </c>
      <c r="E167" s="5">
        <v>181</v>
      </c>
      <c r="F167" s="5">
        <v>1</v>
      </c>
      <c r="G167" s="5">
        <v>180</v>
      </c>
      <c r="H167" s="5">
        <v>0</v>
      </c>
      <c r="I167" s="5">
        <v>181</v>
      </c>
      <c r="J167" s="5">
        <v>0</v>
      </c>
      <c r="K167" s="5">
        <v>4094</v>
      </c>
      <c r="L167" s="5">
        <v>3678</v>
      </c>
      <c r="M167" s="5">
        <v>416</v>
      </c>
      <c r="N167" s="5">
        <v>3576</v>
      </c>
      <c r="O167" s="5">
        <v>416</v>
      </c>
      <c r="P167" s="5">
        <v>102</v>
      </c>
      <c r="Q167" s="5">
        <v>0</v>
      </c>
      <c r="R167" s="5">
        <v>998040</v>
      </c>
      <c r="S167" s="5">
        <v>2579987</v>
      </c>
      <c r="T167" s="5">
        <v>147115</v>
      </c>
      <c r="U167" s="5">
        <v>4578601</v>
      </c>
      <c r="V167" s="5">
        <v>4523346</v>
      </c>
      <c r="W167" s="5">
        <v>7480</v>
      </c>
      <c r="X167" s="5">
        <v>106</v>
      </c>
      <c r="Y167" s="5">
        <v>2703133</v>
      </c>
      <c r="Z167" s="5">
        <v>4712295</v>
      </c>
      <c r="AA167" s="5">
        <v>2009161</v>
      </c>
      <c r="AB167" s="5">
        <v>523</v>
      </c>
      <c r="AC167" s="5">
        <v>121263</v>
      </c>
      <c r="AD167" s="5">
        <v>80204</v>
      </c>
      <c r="AE167" s="5">
        <v>502161</v>
      </c>
      <c r="AF167" s="5">
        <v>256843</v>
      </c>
    </row>
    <row r="168" spans="1:32">
      <c r="A168" s="5">
        <v>1397</v>
      </c>
      <c r="B168" s="5">
        <v>4</v>
      </c>
      <c r="C168" s="5" t="s">
        <v>462</v>
      </c>
      <c r="D168" s="5" t="s">
        <v>463</v>
      </c>
      <c r="E168" s="5">
        <v>94</v>
      </c>
      <c r="F168" s="5">
        <v>2</v>
      </c>
      <c r="G168" s="5">
        <v>92</v>
      </c>
      <c r="H168" s="5">
        <v>0</v>
      </c>
      <c r="I168" s="5">
        <v>94</v>
      </c>
      <c r="J168" s="5">
        <v>0</v>
      </c>
      <c r="K168" s="5">
        <v>2107</v>
      </c>
      <c r="L168" s="5">
        <v>1945</v>
      </c>
      <c r="M168" s="5">
        <v>162</v>
      </c>
      <c r="N168" s="5">
        <v>1856</v>
      </c>
      <c r="O168" s="5">
        <v>159</v>
      </c>
      <c r="P168" s="5">
        <v>89</v>
      </c>
      <c r="Q168" s="5">
        <v>3</v>
      </c>
      <c r="R168" s="5">
        <v>500933</v>
      </c>
      <c r="S168" s="5">
        <v>1038350</v>
      </c>
      <c r="T168" s="5">
        <v>10463</v>
      </c>
      <c r="U168" s="5">
        <v>2106317</v>
      </c>
      <c r="V168" s="5">
        <v>2081426</v>
      </c>
      <c r="W168" s="5">
        <v>0</v>
      </c>
      <c r="X168" s="5">
        <v>0</v>
      </c>
      <c r="Y168" s="5">
        <v>1095758</v>
      </c>
      <c r="Z168" s="5">
        <v>2195948</v>
      </c>
      <c r="AA168" s="5">
        <v>1100190</v>
      </c>
      <c r="AB168" s="5">
        <v>0</v>
      </c>
      <c r="AC168" s="5">
        <v>53813</v>
      </c>
      <c r="AD168" s="5">
        <v>14221</v>
      </c>
      <c r="AE168" s="5">
        <v>110054</v>
      </c>
      <c r="AF168" s="5">
        <v>46952</v>
      </c>
    </row>
    <row r="169" spans="1:32">
      <c r="A169" s="5">
        <v>1397</v>
      </c>
      <c r="B169" s="5">
        <v>4</v>
      </c>
      <c r="C169" s="5" t="s">
        <v>464</v>
      </c>
      <c r="D169" s="5" t="s">
        <v>465</v>
      </c>
      <c r="E169" s="5">
        <v>18</v>
      </c>
      <c r="F169" s="5">
        <v>1</v>
      </c>
      <c r="G169" s="5">
        <v>17</v>
      </c>
      <c r="H169" s="5">
        <v>0</v>
      </c>
      <c r="I169" s="5">
        <v>18</v>
      </c>
      <c r="J169" s="5">
        <v>0</v>
      </c>
      <c r="K169" s="5">
        <v>378</v>
      </c>
      <c r="L169" s="5">
        <v>349</v>
      </c>
      <c r="M169" s="5">
        <v>29</v>
      </c>
      <c r="N169" s="5">
        <v>342</v>
      </c>
      <c r="O169" s="5">
        <v>29</v>
      </c>
      <c r="P169" s="5">
        <v>7</v>
      </c>
      <c r="Q169" s="5">
        <v>0</v>
      </c>
      <c r="R169" s="5">
        <v>98233</v>
      </c>
      <c r="S169" s="5">
        <v>550636</v>
      </c>
      <c r="T169" s="5">
        <v>29928</v>
      </c>
      <c r="U169" s="5">
        <v>1190644</v>
      </c>
      <c r="V169" s="5">
        <v>542007</v>
      </c>
      <c r="W169" s="5">
        <v>0</v>
      </c>
      <c r="X169" s="5">
        <v>0</v>
      </c>
      <c r="Y169" s="5">
        <v>559516</v>
      </c>
      <c r="Z169" s="5">
        <v>1240566</v>
      </c>
      <c r="AA169" s="5">
        <v>681050</v>
      </c>
      <c r="AB169" s="5">
        <v>0</v>
      </c>
      <c r="AC169" s="5">
        <v>9883</v>
      </c>
      <c r="AD169" s="5">
        <v>4133</v>
      </c>
      <c r="AE169" s="5">
        <v>665821</v>
      </c>
      <c r="AF169" s="5">
        <v>23619</v>
      </c>
    </row>
    <row r="170" spans="1:32">
      <c r="A170" s="5">
        <v>1397</v>
      </c>
      <c r="B170" s="5">
        <v>4</v>
      </c>
      <c r="C170" s="5" t="s">
        <v>466</v>
      </c>
      <c r="D170" s="5" t="s">
        <v>467</v>
      </c>
      <c r="E170" s="5">
        <v>65</v>
      </c>
      <c r="F170" s="5">
        <v>0</v>
      </c>
      <c r="G170" s="5">
        <v>65</v>
      </c>
      <c r="H170" s="5">
        <v>0</v>
      </c>
      <c r="I170" s="5">
        <v>65</v>
      </c>
      <c r="J170" s="5">
        <v>0</v>
      </c>
      <c r="K170" s="5">
        <v>1319</v>
      </c>
      <c r="L170" s="5">
        <v>1159</v>
      </c>
      <c r="M170" s="5">
        <v>159</v>
      </c>
      <c r="N170" s="5">
        <v>1133</v>
      </c>
      <c r="O170" s="5">
        <v>159</v>
      </c>
      <c r="P170" s="5">
        <v>27</v>
      </c>
      <c r="Q170" s="5">
        <v>0</v>
      </c>
      <c r="R170" s="5">
        <v>281623</v>
      </c>
      <c r="S170" s="5">
        <v>1081781</v>
      </c>
      <c r="T170" s="5">
        <v>256152</v>
      </c>
      <c r="U170" s="5">
        <v>1843964</v>
      </c>
      <c r="V170" s="5">
        <v>1834934</v>
      </c>
      <c r="W170" s="5">
        <v>5624</v>
      </c>
      <c r="X170" s="5">
        <v>36</v>
      </c>
      <c r="Y170" s="5">
        <v>1133720</v>
      </c>
      <c r="Z170" s="5">
        <v>1947806</v>
      </c>
      <c r="AA170" s="5">
        <v>814086</v>
      </c>
      <c r="AB170" s="5">
        <v>5185</v>
      </c>
      <c r="AC170" s="5">
        <v>45884</v>
      </c>
      <c r="AD170" s="5">
        <v>10832</v>
      </c>
      <c r="AE170" s="5">
        <v>341400</v>
      </c>
      <c r="AF170" s="5">
        <v>92016</v>
      </c>
    </row>
    <row r="171" spans="1:32">
      <c r="A171" s="5">
        <v>1397</v>
      </c>
      <c r="B171" s="5">
        <v>4</v>
      </c>
      <c r="C171" s="5" t="s">
        <v>468</v>
      </c>
      <c r="D171" s="5" t="s">
        <v>469</v>
      </c>
      <c r="E171" s="5">
        <v>4</v>
      </c>
      <c r="F171" s="5">
        <v>0</v>
      </c>
      <c r="G171" s="5">
        <v>4</v>
      </c>
      <c r="H171" s="5">
        <v>0</v>
      </c>
      <c r="I171" s="5">
        <v>4</v>
      </c>
      <c r="J171" s="5">
        <v>0</v>
      </c>
      <c r="K171" s="5">
        <v>74</v>
      </c>
      <c r="L171" s="5">
        <v>73</v>
      </c>
      <c r="M171" s="5">
        <v>1</v>
      </c>
      <c r="N171" s="5">
        <v>71</v>
      </c>
      <c r="O171" s="5">
        <v>1</v>
      </c>
      <c r="P171" s="5">
        <v>2</v>
      </c>
      <c r="Q171" s="5">
        <v>0</v>
      </c>
      <c r="R171" s="5">
        <v>16060</v>
      </c>
      <c r="S171" s="5">
        <v>22580</v>
      </c>
      <c r="T171" s="5">
        <v>13814</v>
      </c>
      <c r="U171" s="5">
        <v>45883</v>
      </c>
      <c r="V171" s="5">
        <v>42576</v>
      </c>
      <c r="W171" s="5">
        <v>0</v>
      </c>
      <c r="X171" s="5">
        <v>0</v>
      </c>
      <c r="Y171" s="5">
        <v>23236</v>
      </c>
      <c r="Z171" s="5">
        <v>45883</v>
      </c>
      <c r="AA171" s="5">
        <v>22647</v>
      </c>
      <c r="AB171" s="5">
        <v>0</v>
      </c>
      <c r="AC171" s="5">
        <v>467</v>
      </c>
      <c r="AD171" s="5">
        <v>89</v>
      </c>
      <c r="AE171" s="5">
        <v>3339</v>
      </c>
      <c r="AF171" s="5">
        <v>0</v>
      </c>
    </row>
    <row r="172" spans="1:32">
      <c r="A172" s="5">
        <v>1397</v>
      </c>
      <c r="B172" s="5">
        <v>4</v>
      </c>
      <c r="C172" s="5" t="s">
        <v>470</v>
      </c>
      <c r="D172" s="5" t="s">
        <v>471</v>
      </c>
      <c r="E172" s="5">
        <v>349</v>
      </c>
      <c r="F172" s="5">
        <v>4</v>
      </c>
      <c r="G172" s="5">
        <v>346</v>
      </c>
      <c r="H172" s="5">
        <v>0</v>
      </c>
      <c r="I172" s="5">
        <v>349</v>
      </c>
      <c r="J172" s="5">
        <v>0</v>
      </c>
      <c r="K172" s="5">
        <v>7139</v>
      </c>
      <c r="L172" s="5">
        <v>6390</v>
      </c>
      <c r="M172" s="5">
        <v>749</v>
      </c>
      <c r="N172" s="5">
        <v>6227</v>
      </c>
      <c r="O172" s="5">
        <v>737</v>
      </c>
      <c r="P172" s="5">
        <v>162</v>
      </c>
      <c r="Q172" s="5">
        <v>12</v>
      </c>
      <c r="R172" s="5">
        <v>1732279</v>
      </c>
      <c r="S172" s="5">
        <v>6834067</v>
      </c>
      <c r="T172" s="5">
        <v>1752984</v>
      </c>
      <c r="U172" s="5">
        <v>10398968</v>
      </c>
      <c r="V172" s="5">
        <v>10059611</v>
      </c>
      <c r="W172" s="5">
        <v>225245</v>
      </c>
      <c r="X172" s="5">
        <v>3078</v>
      </c>
      <c r="Y172" s="5">
        <v>7024856</v>
      </c>
      <c r="Z172" s="5">
        <v>10597168</v>
      </c>
      <c r="AA172" s="5">
        <v>3572312</v>
      </c>
      <c r="AB172" s="5">
        <v>3288</v>
      </c>
      <c r="AC172" s="5">
        <v>241054</v>
      </c>
      <c r="AD172" s="5">
        <v>64470</v>
      </c>
      <c r="AE172" s="5">
        <v>954236</v>
      </c>
      <c r="AF172" s="5">
        <v>279646</v>
      </c>
    </row>
    <row r="173" spans="1:32">
      <c r="A173" s="5">
        <v>1397</v>
      </c>
      <c r="B173" s="5">
        <v>3</v>
      </c>
      <c r="C173" s="5" t="s">
        <v>472</v>
      </c>
      <c r="D173" s="5" t="s">
        <v>473</v>
      </c>
      <c r="E173" s="5">
        <v>464</v>
      </c>
      <c r="F173" s="5">
        <v>10</v>
      </c>
      <c r="G173" s="5">
        <v>455</v>
      </c>
      <c r="H173" s="5">
        <v>0</v>
      </c>
      <c r="I173" s="5">
        <v>464</v>
      </c>
      <c r="J173" s="5">
        <v>0</v>
      </c>
      <c r="K173" s="5">
        <v>9793</v>
      </c>
      <c r="L173" s="5">
        <v>9021</v>
      </c>
      <c r="M173" s="5">
        <v>772</v>
      </c>
      <c r="N173" s="5">
        <v>8742</v>
      </c>
      <c r="O173" s="5">
        <v>763</v>
      </c>
      <c r="P173" s="5">
        <v>278</v>
      </c>
      <c r="Q173" s="5">
        <v>10</v>
      </c>
      <c r="R173" s="5">
        <v>2369741</v>
      </c>
      <c r="S173" s="5">
        <v>7765520</v>
      </c>
      <c r="T173" s="5">
        <v>1454692</v>
      </c>
      <c r="U173" s="5">
        <v>14064614</v>
      </c>
      <c r="V173" s="5">
        <v>13281861</v>
      </c>
      <c r="W173" s="5">
        <v>52031</v>
      </c>
      <c r="X173" s="5">
        <v>1111</v>
      </c>
      <c r="Y173" s="5">
        <v>8053263</v>
      </c>
      <c r="Z173" s="5">
        <v>14766630</v>
      </c>
      <c r="AA173" s="5">
        <v>6713367</v>
      </c>
      <c r="AB173" s="5">
        <v>4231</v>
      </c>
      <c r="AC173" s="5">
        <v>350401</v>
      </c>
      <c r="AD173" s="5">
        <v>68778</v>
      </c>
      <c r="AE173" s="5">
        <v>1293110</v>
      </c>
      <c r="AF173" s="5">
        <v>751999</v>
      </c>
    </row>
    <row r="174" spans="1:32">
      <c r="A174" s="5">
        <v>1397</v>
      </c>
      <c r="B174" s="5">
        <v>4</v>
      </c>
      <c r="C174" s="5" t="s">
        <v>474</v>
      </c>
      <c r="D174" s="5" t="s">
        <v>475</v>
      </c>
      <c r="E174" s="5">
        <v>154</v>
      </c>
      <c r="F174" s="5">
        <v>7</v>
      </c>
      <c r="G174" s="5">
        <v>147</v>
      </c>
      <c r="H174" s="5">
        <v>0</v>
      </c>
      <c r="I174" s="5">
        <v>154</v>
      </c>
      <c r="J174" s="5">
        <v>0</v>
      </c>
      <c r="K174" s="5">
        <v>3074</v>
      </c>
      <c r="L174" s="5">
        <v>2866</v>
      </c>
      <c r="M174" s="5">
        <v>207</v>
      </c>
      <c r="N174" s="5">
        <v>2770</v>
      </c>
      <c r="O174" s="5">
        <v>199</v>
      </c>
      <c r="P174" s="5">
        <v>96</v>
      </c>
      <c r="Q174" s="5">
        <v>8</v>
      </c>
      <c r="R174" s="5">
        <v>704317</v>
      </c>
      <c r="S174" s="5">
        <v>2188314</v>
      </c>
      <c r="T174" s="5">
        <v>339094</v>
      </c>
      <c r="U174" s="5">
        <v>3790019</v>
      </c>
      <c r="V174" s="5">
        <v>3704497</v>
      </c>
      <c r="W174" s="5">
        <v>5186</v>
      </c>
      <c r="X174" s="5">
        <v>83</v>
      </c>
      <c r="Y174" s="5">
        <v>2291408</v>
      </c>
      <c r="Z174" s="5">
        <v>3979292</v>
      </c>
      <c r="AA174" s="5">
        <v>1687884</v>
      </c>
      <c r="AB174" s="5">
        <v>1012</v>
      </c>
      <c r="AC174" s="5">
        <v>64005</v>
      </c>
      <c r="AD174" s="5">
        <v>16794</v>
      </c>
      <c r="AE174" s="5">
        <v>301436</v>
      </c>
      <c r="AF174" s="5">
        <v>143005</v>
      </c>
    </row>
    <row r="175" spans="1:32">
      <c r="A175" s="5">
        <v>1397</v>
      </c>
      <c r="B175" s="5">
        <v>4</v>
      </c>
      <c r="C175" s="5" t="s">
        <v>476</v>
      </c>
      <c r="D175" s="5" t="s">
        <v>477</v>
      </c>
      <c r="E175" s="5">
        <v>82</v>
      </c>
      <c r="F175" s="5">
        <v>0</v>
      </c>
      <c r="G175" s="5">
        <v>82</v>
      </c>
      <c r="H175" s="5">
        <v>0</v>
      </c>
      <c r="I175" s="5">
        <v>82</v>
      </c>
      <c r="J175" s="5">
        <v>0</v>
      </c>
      <c r="K175" s="5">
        <v>1856</v>
      </c>
      <c r="L175" s="5">
        <v>1731</v>
      </c>
      <c r="M175" s="5">
        <v>125</v>
      </c>
      <c r="N175" s="5">
        <v>1684</v>
      </c>
      <c r="O175" s="5">
        <v>125</v>
      </c>
      <c r="P175" s="5">
        <v>47</v>
      </c>
      <c r="Q175" s="5">
        <v>0</v>
      </c>
      <c r="R175" s="5">
        <v>446130</v>
      </c>
      <c r="S175" s="5">
        <v>908378</v>
      </c>
      <c r="T175" s="5">
        <v>125734</v>
      </c>
      <c r="U175" s="5">
        <v>1709497</v>
      </c>
      <c r="V175" s="5">
        <v>1706407</v>
      </c>
      <c r="W175" s="5">
        <v>9983</v>
      </c>
      <c r="X175" s="5">
        <v>294</v>
      </c>
      <c r="Y175" s="5">
        <v>956864</v>
      </c>
      <c r="Z175" s="5">
        <v>1796000</v>
      </c>
      <c r="AA175" s="5">
        <v>839136</v>
      </c>
      <c r="AB175" s="5">
        <v>0</v>
      </c>
      <c r="AC175" s="5">
        <v>35975</v>
      </c>
      <c r="AD175" s="5">
        <v>6503</v>
      </c>
      <c r="AE175" s="5">
        <v>17335</v>
      </c>
      <c r="AF175" s="5">
        <v>62797</v>
      </c>
    </row>
    <row r="176" spans="1:32">
      <c r="A176" s="5">
        <v>1397</v>
      </c>
      <c r="B176" s="5">
        <v>4</v>
      </c>
      <c r="C176" s="5" t="s">
        <v>478</v>
      </c>
      <c r="D176" s="5" t="s">
        <v>479</v>
      </c>
      <c r="E176" s="5">
        <v>13</v>
      </c>
      <c r="F176" s="5">
        <v>0</v>
      </c>
      <c r="G176" s="5">
        <v>13</v>
      </c>
      <c r="H176" s="5">
        <v>0</v>
      </c>
      <c r="I176" s="5">
        <v>13</v>
      </c>
      <c r="J176" s="5">
        <v>0</v>
      </c>
      <c r="K176" s="5">
        <v>242</v>
      </c>
      <c r="L176" s="5">
        <v>207</v>
      </c>
      <c r="M176" s="5">
        <v>35</v>
      </c>
      <c r="N176" s="5">
        <v>199</v>
      </c>
      <c r="O176" s="5">
        <v>35</v>
      </c>
      <c r="P176" s="5">
        <v>8</v>
      </c>
      <c r="Q176" s="5">
        <v>0</v>
      </c>
      <c r="R176" s="5">
        <v>62851</v>
      </c>
      <c r="S176" s="5">
        <v>183920</v>
      </c>
      <c r="T176" s="5">
        <v>18888</v>
      </c>
      <c r="U176" s="5">
        <v>298927</v>
      </c>
      <c r="V176" s="5">
        <v>299745</v>
      </c>
      <c r="W176" s="5">
        <v>0</v>
      </c>
      <c r="X176" s="5">
        <v>0</v>
      </c>
      <c r="Y176" s="5">
        <v>189727</v>
      </c>
      <c r="Z176" s="5">
        <v>308442</v>
      </c>
      <c r="AA176" s="5">
        <v>118715</v>
      </c>
      <c r="AB176" s="5">
        <v>0</v>
      </c>
      <c r="AC176" s="5">
        <v>10285</v>
      </c>
      <c r="AD176" s="5">
        <v>2795</v>
      </c>
      <c r="AE176" s="5">
        <v>5393</v>
      </c>
      <c r="AF176" s="5">
        <v>7575</v>
      </c>
    </row>
    <row r="177" spans="1:32">
      <c r="A177" s="5">
        <v>1397</v>
      </c>
      <c r="B177" s="5">
        <v>4</v>
      </c>
      <c r="C177" s="5" t="s">
        <v>480</v>
      </c>
      <c r="D177" s="5" t="s">
        <v>481</v>
      </c>
      <c r="E177" s="5">
        <v>82</v>
      </c>
      <c r="F177" s="5">
        <v>2</v>
      </c>
      <c r="G177" s="5">
        <v>79</v>
      </c>
      <c r="H177" s="5">
        <v>0</v>
      </c>
      <c r="I177" s="5">
        <v>82</v>
      </c>
      <c r="J177" s="5">
        <v>0</v>
      </c>
      <c r="K177" s="5">
        <v>1848</v>
      </c>
      <c r="L177" s="5">
        <v>1651</v>
      </c>
      <c r="M177" s="5">
        <v>197</v>
      </c>
      <c r="N177" s="5">
        <v>1616</v>
      </c>
      <c r="O177" s="5">
        <v>195</v>
      </c>
      <c r="P177" s="5">
        <v>35</v>
      </c>
      <c r="Q177" s="5">
        <v>2</v>
      </c>
      <c r="R177" s="5">
        <v>417733</v>
      </c>
      <c r="S177" s="5">
        <v>3059516</v>
      </c>
      <c r="T177" s="5">
        <v>539689</v>
      </c>
      <c r="U177" s="5">
        <v>5252037</v>
      </c>
      <c r="V177" s="5">
        <v>4650944</v>
      </c>
      <c r="W177" s="5">
        <v>0</v>
      </c>
      <c r="X177" s="5">
        <v>0</v>
      </c>
      <c r="Y177" s="5">
        <v>3124656</v>
      </c>
      <c r="Z177" s="5">
        <v>5547955</v>
      </c>
      <c r="AA177" s="5">
        <v>2423299</v>
      </c>
      <c r="AB177" s="5">
        <v>2316</v>
      </c>
      <c r="AC177" s="5">
        <v>103977</v>
      </c>
      <c r="AD177" s="5">
        <v>21542</v>
      </c>
      <c r="AE177" s="5">
        <v>972607</v>
      </c>
      <c r="AF177" s="5">
        <v>249819</v>
      </c>
    </row>
    <row r="178" spans="1:32">
      <c r="A178" s="5">
        <v>1397</v>
      </c>
      <c r="B178" s="5">
        <v>4</v>
      </c>
      <c r="C178" s="5" t="s">
        <v>482</v>
      </c>
      <c r="D178" s="5" t="s">
        <v>483</v>
      </c>
      <c r="E178" s="5">
        <v>60</v>
      </c>
      <c r="F178" s="5">
        <v>0</v>
      </c>
      <c r="G178" s="5">
        <v>60</v>
      </c>
      <c r="H178" s="5">
        <v>0</v>
      </c>
      <c r="I178" s="5">
        <v>60</v>
      </c>
      <c r="J178" s="5">
        <v>0</v>
      </c>
      <c r="K178" s="5">
        <v>1088</v>
      </c>
      <c r="L178" s="5">
        <v>1001</v>
      </c>
      <c r="M178" s="5">
        <v>87</v>
      </c>
      <c r="N178" s="5">
        <v>955</v>
      </c>
      <c r="O178" s="5">
        <v>87</v>
      </c>
      <c r="P178" s="5">
        <v>46</v>
      </c>
      <c r="Q178" s="5">
        <v>0</v>
      </c>
      <c r="R178" s="5">
        <v>263924</v>
      </c>
      <c r="S178" s="5">
        <v>512995</v>
      </c>
      <c r="T178" s="5">
        <v>72830</v>
      </c>
      <c r="U178" s="5">
        <v>1136253</v>
      </c>
      <c r="V178" s="5">
        <v>1051686</v>
      </c>
      <c r="W178" s="5">
        <v>36862</v>
      </c>
      <c r="X178" s="5">
        <v>734</v>
      </c>
      <c r="Y178" s="5">
        <v>534316</v>
      </c>
      <c r="Z178" s="5">
        <v>1197805</v>
      </c>
      <c r="AA178" s="5">
        <v>663489</v>
      </c>
      <c r="AB178" s="5">
        <v>904</v>
      </c>
      <c r="AC178" s="5">
        <v>39387</v>
      </c>
      <c r="AD178" s="5">
        <v>3654</v>
      </c>
      <c r="AE178" s="5">
        <v>23466</v>
      </c>
      <c r="AF178" s="5">
        <v>13562</v>
      </c>
    </row>
    <row r="179" spans="1:32">
      <c r="A179" s="5">
        <v>1397</v>
      </c>
      <c r="B179" s="5">
        <v>4</v>
      </c>
      <c r="C179" s="5" t="s">
        <v>484</v>
      </c>
      <c r="D179" s="5" t="s">
        <v>485</v>
      </c>
      <c r="E179" s="5">
        <v>7</v>
      </c>
      <c r="F179" s="5">
        <v>0</v>
      </c>
      <c r="G179" s="5">
        <v>7</v>
      </c>
      <c r="H179" s="5">
        <v>0</v>
      </c>
      <c r="I179" s="5">
        <v>7</v>
      </c>
      <c r="J179" s="5">
        <v>0</v>
      </c>
      <c r="K179" s="5">
        <v>130</v>
      </c>
      <c r="L179" s="5">
        <v>112</v>
      </c>
      <c r="M179" s="5">
        <v>18</v>
      </c>
      <c r="N179" s="5">
        <v>110</v>
      </c>
      <c r="O179" s="5">
        <v>18</v>
      </c>
      <c r="P179" s="5">
        <v>2</v>
      </c>
      <c r="Q179" s="5">
        <v>0</v>
      </c>
      <c r="R179" s="5">
        <v>29221</v>
      </c>
      <c r="S179" s="5">
        <v>142585</v>
      </c>
      <c r="T179" s="5">
        <v>100563</v>
      </c>
      <c r="U179" s="5">
        <v>192945</v>
      </c>
      <c r="V179" s="5">
        <v>187980</v>
      </c>
      <c r="W179" s="5">
        <v>0</v>
      </c>
      <c r="X179" s="5">
        <v>0</v>
      </c>
      <c r="Y179" s="5">
        <v>146331</v>
      </c>
      <c r="Z179" s="5">
        <v>197215</v>
      </c>
      <c r="AA179" s="5">
        <v>50884</v>
      </c>
      <c r="AB179" s="5">
        <v>0</v>
      </c>
      <c r="AC179" s="5">
        <v>3781</v>
      </c>
      <c r="AD179" s="5">
        <v>713</v>
      </c>
      <c r="AE179" s="5">
        <v>-17381</v>
      </c>
      <c r="AF179" s="5">
        <v>4306</v>
      </c>
    </row>
    <row r="180" spans="1:32">
      <c r="A180" s="5">
        <v>1397</v>
      </c>
      <c r="B180" s="5">
        <v>4</v>
      </c>
      <c r="C180" s="5" t="s">
        <v>486</v>
      </c>
      <c r="D180" s="5" t="s">
        <v>487</v>
      </c>
      <c r="E180" s="5">
        <v>67</v>
      </c>
      <c r="F180" s="5">
        <v>1</v>
      </c>
      <c r="G180" s="5">
        <v>66</v>
      </c>
      <c r="H180" s="5">
        <v>0</v>
      </c>
      <c r="I180" s="5">
        <v>67</v>
      </c>
      <c r="J180" s="5">
        <v>0</v>
      </c>
      <c r="K180" s="5">
        <v>1555</v>
      </c>
      <c r="L180" s="5">
        <v>1452</v>
      </c>
      <c r="M180" s="5">
        <v>103</v>
      </c>
      <c r="N180" s="5">
        <v>1408</v>
      </c>
      <c r="O180" s="5">
        <v>103</v>
      </c>
      <c r="P180" s="5">
        <v>44</v>
      </c>
      <c r="Q180" s="5">
        <v>0</v>
      </c>
      <c r="R180" s="5">
        <v>445565</v>
      </c>
      <c r="S180" s="5">
        <v>769812</v>
      </c>
      <c r="T180" s="5">
        <v>257893</v>
      </c>
      <c r="U180" s="5">
        <v>1684935</v>
      </c>
      <c r="V180" s="5">
        <v>1680602</v>
      </c>
      <c r="W180" s="5">
        <v>0</v>
      </c>
      <c r="X180" s="5">
        <v>0</v>
      </c>
      <c r="Y180" s="5">
        <v>809960</v>
      </c>
      <c r="Z180" s="5">
        <v>1739920</v>
      </c>
      <c r="AA180" s="5">
        <v>929960</v>
      </c>
      <c r="AB180" s="5">
        <v>0</v>
      </c>
      <c r="AC180" s="5">
        <v>92990</v>
      </c>
      <c r="AD180" s="5">
        <v>16777</v>
      </c>
      <c r="AE180" s="5">
        <v>-9745</v>
      </c>
      <c r="AF180" s="5">
        <v>270935</v>
      </c>
    </row>
    <row r="181" spans="1:32">
      <c r="A181" s="5">
        <v>1397</v>
      </c>
      <c r="B181" s="5">
        <v>2</v>
      </c>
      <c r="C181" s="5" t="s">
        <v>488</v>
      </c>
      <c r="D181" s="5" t="s">
        <v>489</v>
      </c>
      <c r="E181" s="5">
        <v>535</v>
      </c>
      <c r="F181" s="5">
        <v>14</v>
      </c>
      <c r="G181" s="5">
        <v>521</v>
      </c>
      <c r="H181" s="5">
        <v>0</v>
      </c>
      <c r="I181" s="5">
        <v>534</v>
      </c>
      <c r="J181" s="5">
        <v>1</v>
      </c>
      <c r="K181" s="5">
        <v>12328</v>
      </c>
      <c r="L181" s="5">
        <v>11221</v>
      </c>
      <c r="M181" s="5">
        <v>1107</v>
      </c>
      <c r="N181" s="5">
        <v>10986</v>
      </c>
      <c r="O181" s="5">
        <v>1099</v>
      </c>
      <c r="P181" s="5">
        <v>235</v>
      </c>
      <c r="Q181" s="5">
        <v>8</v>
      </c>
      <c r="R181" s="5">
        <v>3093963</v>
      </c>
      <c r="S181" s="5">
        <v>11621098</v>
      </c>
      <c r="T181" s="5">
        <v>3463690</v>
      </c>
      <c r="U181" s="5">
        <v>18957414</v>
      </c>
      <c r="V181" s="5">
        <v>18778364</v>
      </c>
      <c r="W181" s="5">
        <v>14580</v>
      </c>
      <c r="X181" s="5">
        <v>255</v>
      </c>
      <c r="Y181" s="5">
        <v>12001961</v>
      </c>
      <c r="Z181" s="5">
        <v>19638098</v>
      </c>
      <c r="AA181" s="5">
        <v>7636137</v>
      </c>
      <c r="AB181" s="5">
        <v>10511</v>
      </c>
      <c r="AC181" s="5">
        <v>350118</v>
      </c>
      <c r="AD181" s="5">
        <v>59543</v>
      </c>
      <c r="AE181" s="5">
        <v>981202</v>
      </c>
      <c r="AF181" s="5">
        <v>645155</v>
      </c>
    </row>
    <row r="182" spans="1:32">
      <c r="A182" s="5">
        <v>1397</v>
      </c>
      <c r="B182" s="5">
        <v>3</v>
      </c>
      <c r="C182" s="5" t="s">
        <v>490</v>
      </c>
      <c r="D182" s="5" t="s">
        <v>491</v>
      </c>
      <c r="E182" s="5">
        <v>14</v>
      </c>
      <c r="F182" s="5">
        <v>0</v>
      </c>
      <c r="G182" s="5">
        <v>14</v>
      </c>
      <c r="H182" s="5">
        <v>0</v>
      </c>
      <c r="I182" s="5">
        <v>14</v>
      </c>
      <c r="J182" s="5">
        <v>0</v>
      </c>
      <c r="K182" s="5">
        <v>347</v>
      </c>
      <c r="L182" s="5">
        <v>320</v>
      </c>
      <c r="M182" s="5">
        <v>27</v>
      </c>
      <c r="N182" s="5">
        <v>318</v>
      </c>
      <c r="O182" s="5">
        <v>26</v>
      </c>
      <c r="P182" s="5">
        <v>2</v>
      </c>
      <c r="Q182" s="5">
        <v>1</v>
      </c>
      <c r="R182" s="5">
        <v>91131</v>
      </c>
      <c r="S182" s="5">
        <v>685923</v>
      </c>
      <c r="T182" s="5">
        <v>48987</v>
      </c>
      <c r="U182" s="5">
        <v>911223</v>
      </c>
      <c r="V182" s="5">
        <v>850107</v>
      </c>
      <c r="W182" s="5">
        <v>0</v>
      </c>
      <c r="X182" s="5">
        <v>0</v>
      </c>
      <c r="Y182" s="5">
        <v>700490</v>
      </c>
      <c r="Z182" s="5">
        <v>929289</v>
      </c>
      <c r="AA182" s="5">
        <v>228799</v>
      </c>
      <c r="AB182" s="5">
        <v>3259</v>
      </c>
      <c r="AC182" s="5">
        <v>63715</v>
      </c>
      <c r="AD182" s="5">
        <v>1085</v>
      </c>
      <c r="AE182" s="5">
        <v>63249</v>
      </c>
      <c r="AF182" s="5">
        <v>899</v>
      </c>
    </row>
    <row r="183" spans="1:32">
      <c r="A183" s="5">
        <v>1397</v>
      </c>
      <c r="B183" s="5">
        <v>4</v>
      </c>
      <c r="C183" s="5" t="s">
        <v>492</v>
      </c>
      <c r="D183" s="5" t="s">
        <v>491</v>
      </c>
      <c r="E183" s="5">
        <v>14</v>
      </c>
      <c r="F183" s="5">
        <v>0</v>
      </c>
      <c r="G183" s="5">
        <v>14</v>
      </c>
      <c r="H183" s="5">
        <v>0</v>
      </c>
      <c r="I183" s="5">
        <v>14</v>
      </c>
      <c r="J183" s="5">
        <v>0</v>
      </c>
      <c r="K183" s="5">
        <v>347</v>
      </c>
      <c r="L183" s="5">
        <v>320</v>
      </c>
      <c r="M183" s="5">
        <v>27</v>
      </c>
      <c r="N183" s="5">
        <v>318</v>
      </c>
      <c r="O183" s="5">
        <v>26</v>
      </c>
      <c r="P183" s="5">
        <v>2</v>
      </c>
      <c r="Q183" s="5">
        <v>1</v>
      </c>
      <c r="R183" s="5">
        <v>91131</v>
      </c>
      <c r="S183" s="5">
        <v>685923</v>
      </c>
      <c r="T183" s="5">
        <v>48987</v>
      </c>
      <c r="U183" s="5">
        <v>911223</v>
      </c>
      <c r="V183" s="5">
        <v>850107</v>
      </c>
      <c r="W183" s="5">
        <v>0</v>
      </c>
      <c r="X183" s="5">
        <v>0</v>
      </c>
      <c r="Y183" s="5">
        <v>700490</v>
      </c>
      <c r="Z183" s="5">
        <v>929289</v>
      </c>
      <c r="AA183" s="5">
        <v>228799</v>
      </c>
      <c r="AB183" s="5">
        <v>3259</v>
      </c>
      <c r="AC183" s="5">
        <v>63715</v>
      </c>
      <c r="AD183" s="5">
        <v>1085</v>
      </c>
      <c r="AE183" s="5">
        <v>63249</v>
      </c>
      <c r="AF183" s="5">
        <v>899</v>
      </c>
    </row>
    <row r="184" spans="1:32">
      <c r="A184" s="5">
        <v>1397</v>
      </c>
      <c r="B184" s="5">
        <v>3</v>
      </c>
      <c r="C184" s="5" t="s">
        <v>493</v>
      </c>
      <c r="D184" s="5" t="s">
        <v>494</v>
      </c>
      <c r="E184" s="5">
        <v>45</v>
      </c>
      <c r="F184" s="5">
        <v>0</v>
      </c>
      <c r="G184" s="5">
        <v>45</v>
      </c>
      <c r="H184" s="5">
        <v>0</v>
      </c>
      <c r="I184" s="5">
        <v>45</v>
      </c>
      <c r="J184" s="5">
        <v>0</v>
      </c>
      <c r="K184" s="5">
        <v>913</v>
      </c>
      <c r="L184" s="5">
        <v>835</v>
      </c>
      <c r="M184" s="5">
        <v>78</v>
      </c>
      <c r="N184" s="5">
        <v>786</v>
      </c>
      <c r="O184" s="5">
        <v>74</v>
      </c>
      <c r="P184" s="5">
        <v>49</v>
      </c>
      <c r="Q184" s="5">
        <v>4</v>
      </c>
      <c r="R184" s="5">
        <v>216688</v>
      </c>
      <c r="S184" s="5">
        <v>1111164</v>
      </c>
      <c r="T184" s="5">
        <v>145092</v>
      </c>
      <c r="U184" s="5">
        <v>1859706</v>
      </c>
      <c r="V184" s="5">
        <v>1808343</v>
      </c>
      <c r="W184" s="5">
        <v>0</v>
      </c>
      <c r="X184" s="5">
        <v>0</v>
      </c>
      <c r="Y184" s="5">
        <v>1132474</v>
      </c>
      <c r="Z184" s="5">
        <v>1886237</v>
      </c>
      <c r="AA184" s="5">
        <v>753763</v>
      </c>
      <c r="AB184" s="5">
        <v>128</v>
      </c>
      <c r="AC184" s="5">
        <v>18936</v>
      </c>
      <c r="AD184" s="5">
        <v>6609</v>
      </c>
      <c r="AE184" s="5">
        <v>21451</v>
      </c>
      <c r="AF184" s="5">
        <v>23493</v>
      </c>
    </row>
    <row r="185" spans="1:32">
      <c r="A185" s="5">
        <v>1397</v>
      </c>
      <c r="B185" s="5">
        <v>4</v>
      </c>
      <c r="C185" s="5" t="s">
        <v>495</v>
      </c>
      <c r="D185" s="5" t="s">
        <v>494</v>
      </c>
      <c r="E185" s="5">
        <v>45</v>
      </c>
      <c r="F185" s="5">
        <v>0</v>
      </c>
      <c r="G185" s="5">
        <v>45</v>
      </c>
      <c r="H185" s="5">
        <v>0</v>
      </c>
      <c r="I185" s="5">
        <v>45</v>
      </c>
      <c r="J185" s="5">
        <v>0</v>
      </c>
      <c r="K185" s="5">
        <v>913</v>
      </c>
      <c r="L185" s="5">
        <v>835</v>
      </c>
      <c r="M185" s="5">
        <v>78</v>
      </c>
      <c r="N185" s="5">
        <v>786</v>
      </c>
      <c r="O185" s="5">
        <v>74</v>
      </c>
      <c r="P185" s="5">
        <v>49</v>
      </c>
      <c r="Q185" s="5">
        <v>4</v>
      </c>
      <c r="R185" s="5">
        <v>216688</v>
      </c>
      <c r="S185" s="5">
        <v>1111164</v>
      </c>
      <c r="T185" s="5">
        <v>145092</v>
      </c>
      <c r="U185" s="5">
        <v>1859706</v>
      </c>
      <c r="V185" s="5">
        <v>1808343</v>
      </c>
      <c r="W185" s="5">
        <v>0</v>
      </c>
      <c r="X185" s="5">
        <v>0</v>
      </c>
      <c r="Y185" s="5">
        <v>1132474</v>
      </c>
      <c r="Z185" s="5">
        <v>1886237</v>
      </c>
      <c r="AA185" s="5">
        <v>753763</v>
      </c>
      <c r="AB185" s="5">
        <v>128</v>
      </c>
      <c r="AC185" s="5">
        <v>18936</v>
      </c>
      <c r="AD185" s="5">
        <v>6609</v>
      </c>
      <c r="AE185" s="5">
        <v>21451</v>
      </c>
      <c r="AF185" s="5">
        <v>23493</v>
      </c>
    </row>
    <row r="186" spans="1:32">
      <c r="A186" s="5">
        <v>1397</v>
      </c>
      <c r="B186" s="5">
        <v>3</v>
      </c>
      <c r="C186" s="5" t="s">
        <v>496</v>
      </c>
      <c r="D186" s="5" t="s">
        <v>497</v>
      </c>
      <c r="E186" s="5">
        <v>476</v>
      </c>
      <c r="F186" s="5">
        <v>14</v>
      </c>
      <c r="G186" s="5">
        <v>462</v>
      </c>
      <c r="H186" s="5">
        <v>0</v>
      </c>
      <c r="I186" s="5">
        <v>475</v>
      </c>
      <c r="J186" s="5">
        <v>1</v>
      </c>
      <c r="K186" s="5">
        <v>11068</v>
      </c>
      <c r="L186" s="5">
        <v>10066</v>
      </c>
      <c r="M186" s="5">
        <v>1002</v>
      </c>
      <c r="N186" s="5">
        <v>9882</v>
      </c>
      <c r="O186" s="5">
        <v>999</v>
      </c>
      <c r="P186" s="5">
        <v>184</v>
      </c>
      <c r="Q186" s="5">
        <v>3</v>
      </c>
      <c r="R186" s="5">
        <v>2786144</v>
      </c>
      <c r="S186" s="5">
        <v>9824010</v>
      </c>
      <c r="T186" s="5">
        <v>3269611</v>
      </c>
      <c r="U186" s="5">
        <v>16186485</v>
      </c>
      <c r="V186" s="5">
        <v>16119914</v>
      </c>
      <c r="W186" s="5">
        <v>14580</v>
      </c>
      <c r="X186" s="5">
        <v>255</v>
      </c>
      <c r="Y186" s="5">
        <v>10168998</v>
      </c>
      <c r="Z186" s="5">
        <v>16822573</v>
      </c>
      <c r="AA186" s="5">
        <v>6653575</v>
      </c>
      <c r="AB186" s="5">
        <v>7124</v>
      </c>
      <c r="AC186" s="5">
        <v>267467</v>
      </c>
      <c r="AD186" s="5">
        <v>51849</v>
      </c>
      <c r="AE186" s="5">
        <v>896503</v>
      </c>
      <c r="AF186" s="5">
        <v>620764</v>
      </c>
    </row>
    <row r="187" spans="1:32">
      <c r="A187" s="5">
        <v>1397</v>
      </c>
      <c r="B187" s="5">
        <v>4</v>
      </c>
      <c r="C187" s="5" t="s">
        <v>498</v>
      </c>
      <c r="D187" s="5" t="s">
        <v>497</v>
      </c>
      <c r="E187" s="5">
        <v>476</v>
      </c>
      <c r="F187" s="5">
        <v>14</v>
      </c>
      <c r="G187" s="5">
        <v>462</v>
      </c>
      <c r="H187" s="5">
        <v>0</v>
      </c>
      <c r="I187" s="5">
        <v>475</v>
      </c>
      <c r="J187" s="5">
        <v>1</v>
      </c>
      <c r="K187" s="5">
        <v>11068</v>
      </c>
      <c r="L187" s="5">
        <v>10066</v>
      </c>
      <c r="M187" s="5">
        <v>1002</v>
      </c>
      <c r="N187" s="5">
        <v>9882</v>
      </c>
      <c r="O187" s="5">
        <v>999</v>
      </c>
      <c r="P187" s="5">
        <v>184</v>
      </c>
      <c r="Q187" s="5">
        <v>3</v>
      </c>
      <c r="R187" s="5">
        <v>2786144</v>
      </c>
      <c r="S187" s="5">
        <v>9824010</v>
      </c>
      <c r="T187" s="5">
        <v>3269611</v>
      </c>
      <c r="U187" s="5">
        <v>16186485</v>
      </c>
      <c r="V187" s="5">
        <v>16119914</v>
      </c>
      <c r="W187" s="5">
        <v>14580</v>
      </c>
      <c r="X187" s="5">
        <v>255</v>
      </c>
      <c r="Y187" s="5">
        <v>10168998</v>
      </c>
      <c r="Z187" s="5">
        <v>16822573</v>
      </c>
      <c r="AA187" s="5">
        <v>6653575</v>
      </c>
      <c r="AB187" s="5">
        <v>7124</v>
      </c>
      <c r="AC187" s="5">
        <v>267467</v>
      </c>
      <c r="AD187" s="5">
        <v>51849</v>
      </c>
      <c r="AE187" s="5">
        <v>896503</v>
      </c>
      <c r="AF187" s="5">
        <v>620764</v>
      </c>
    </row>
    <row r="188" spans="1:32">
      <c r="A188" s="5">
        <v>1397</v>
      </c>
      <c r="B188" s="5">
        <v>2</v>
      </c>
      <c r="C188" s="5" t="s">
        <v>499</v>
      </c>
      <c r="D188" s="5" t="s">
        <v>500</v>
      </c>
      <c r="E188" s="5">
        <v>94</v>
      </c>
      <c r="F188" s="5">
        <v>1</v>
      </c>
      <c r="G188" s="5">
        <v>93</v>
      </c>
      <c r="H188" s="5">
        <v>0</v>
      </c>
      <c r="I188" s="5">
        <v>94</v>
      </c>
      <c r="J188" s="5">
        <v>0</v>
      </c>
      <c r="K188" s="5">
        <v>1945</v>
      </c>
      <c r="L188" s="5">
        <v>1750</v>
      </c>
      <c r="M188" s="5">
        <v>194</v>
      </c>
      <c r="N188" s="5">
        <v>1691</v>
      </c>
      <c r="O188" s="5">
        <v>192</v>
      </c>
      <c r="P188" s="5">
        <v>59</v>
      </c>
      <c r="Q188" s="5">
        <v>2</v>
      </c>
      <c r="R188" s="5">
        <v>483720</v>
      </c>
      <c r="S188" s="5">
        <v>2292339</v>
      </c>
      <c r="T188" s="5">
        <v>850789</v>
      </c>
      <c r="U188" s="5">
        <v>3603108</v>
      </c>
      <c r="V188" s="5">
        <v>3329457</v>
      </c>
      <c r="W188" s="5">
        <v>5749</v>
      </c>
      <c r="X188" s="5">
        <v>119</v>
      </c>
      <c r="Y188" s="5">
        <v>2366098</v>
      </c>
      <c r="Z188" s="5">
        <v>3944449</v>
      </c>
      <c r="AA188" s="5">
        <v>1578351</v>
      </c>
      <c r="AB188" s="5">
        <v>5076</v>
      </c>
      <c r="AC188" s="5">
        <v>117582</v>
      </c>
      <c r="AD188" s="5">
        <v>21737</v>
      </c>
      <c r="AE188" s="5">
        <v>664359</v>
      </c>
      <c r="AF188" s="5">
        <v>134337</v>
      </c>
    </row>
    <row r="189" spans="1:32">
      <c r="A189" s="5">
        <v>1397</v>
      </c>
      <c r="B189" s="5">
        <v>3</v>
      </c>
      <c r="C189" s="5" t="s">
        <v>501</v>
      </c>
      <c r="D189" s="5" t="s">
        <v>502</v>
      </c>
      <c r="E189" s="5">
        <v>21</v>
      </c>
      <c r="F189" s="5">
        <v>1</v>
      </c>
      <c r="G189" s="5">
        <v>20</v>
      </c>
      <c r="H189" s="5">
        <v>0</v>
      </c>
      <c r="I189" s="5">
        <v>21</v>
      </c>
      <c r="J189" s="5">
        <v>0</v>
      </c>
      <c r="K189" s="5">
        <v>424</v>
      </c>
      <c r="L189" s="5">
        <v>403</v>
      </c>
      <c r="M189" s="5">
        <v>21</v>
      </c>
      <c r="N189" s="5">
        <v>390</v>
      </c>
      <c r="O189" s="5">
        <v>21</v>
      </c>
      <c r="P189" s="5">
        <v>13</v>
      </c>
      <c r="Q189" s="5">
        <v>0</v>
      </c>
      <c r="R189" s="5">
        <v>70890</v>
      </c>
      <c r="S189" s="5">
        <v>170851</v>
      </c>
      <c r="T189" s="5">
        <v>8315</v>
      </c>
      <c r="U189" s="5">
        <v>315044</v>
      </c>
      <c r="V189" s="5">
        <v>315662</v>
      </c>
      <c r="W189" s="5">
        <v>0</v>
      </c>
      <c r="X189" s="5">
        <v>0</v>
      </c>
      <c r="Y189" s="5">
        <v>190866</v>
      </c>
      <c r="Z189" s="5">
        <v>356459</v>
      </c>
      <c r="AA189" s="5">
        <v>165593</v>
      </c>
      <c r="AB189" s="5">
        <v>0</v>
      </c>
      <c r="AC189" s="5">
        <v>10881</v>
      </c>
      <c r="AD189" s="5">
        <v>2755</v>
      </c>
      <c r="AE189" s="5">
        <v>17032</v>
      </c>
      <c r="AF189" s="5">
        <v>4503</v>
      </c>
    </row>
    <row r="190" spans="1:32">
      <c r="A190" s="5">
        <v>1397</v>
      </c>
      <c r="B190" s="5">
        <v>4</v>
      </c>
      <c r="C190" s="5" t="s">
        <v>503</v>
      </c>
      <c r="D190" s="5" t="s">
        <v>504</v>
      </c>
      <c r="E190" s="5">
        <v>20</v>
      </c>
      <c r="F190" s="5">
        <v>1</v>
      </c>
      <c r="G190" s="5">
        <v>19</v>
      </c>
      <c r="H190" s="5">
        <v>0</v>
      </c>
      <c r="I190" s="5">
        <v>20</v>
      </c>
      <c r="J190" s="5">
        <v>0</v>
      </c>
      <c r="K190" s="5">
        <v>410</v>
      </c>
      <c r="L190" s="5">
        <v>391</v>
      </c>
      <c r="M190" s="5">
        <v>19</v>
      </c>
      <c r="N190" s="5">
        <v>379</v>
      </c>
      <c r="O190" s="5">
        <v>19</v>
      </c>
      <c r="P190" s="5">
        <v>12</v>
      </c>
      <c r="Q190" s="5">
        <v>0</v>
      </c>
      <c r="R190" s="5">
        <v>68761</v>
      </c>
      <c r="S190" s="5">
        <v>165125</v>
      </c>
      <c r="T190" s="5">
        <v>2590</v>
      </c>
      <c r="U190" s="5">
        <v>305996</v>
      </c>
      <c r="V190" s="5">
        <v>306614</v>
      </c>
      <c r="W190" s="5">
        <v>0</v>
      </c>
      <c r="X190" s="5">
        <v>0</v>
      </c>
      <c r="Y190" s="5">
        <v>184988</v>
      </c>
      <c r="Z190" s="5">
        <v>347410</v>
      </c>
      <c r="AA190" s="5">
        <v>162422</v>
      </c>
      <c r="AB190" s="5">
        <v>0</v>
      </c>
      <c r="AC190" s="5">
        <v>10750</v>
      </c>
      <c r="AD190" s="5">
        <v>2755</v>
      </c>
      <c r="AE190" s="5">
        <v>17111</v>
      </c>
      <c r="AF190" s="5">
        <v>4150</v>
      </c>
    </row>
    <row r="191" spans="1:32">
      <c r="A191" s="5">
        <v>1397</v>
      </c>
      <c r="B191" s="5">
        <v>4</v>
      </c>
      <c r="C191" s="5" t="s">
        <v>505</v>
      </c>
      <c r="D191" s="5" t="s">
        <v>506</v>
      </c>
      <c r="E191" s="5">
        <v>1</v>
      </c>
      <c r="F191" s="5">
        <v>0</v>
      </c>
      <c r="G191" s="5">
        <v>1</v>
      </c>
      <c r="H191" s="5">
        <v>0</v>
      </c>
      <c r="I191" s="5">
        <v>1</v>
      </c>
      <c r="J191" s="5">
        <v>0</v>
      </c>
      <c r="K191" s="5">
        <v>14</v>
      </c>
      <c r="L191" s="5">
        <v>12</v>
      </c>
      <c r="M191" s="5">
        <v>2</v>
      </c>
      <c r="N191" s="5">
        <v>11</v>
      </c>
      <c r="O191" s="5">
        <v>2</v>
      </c>
      <c r="P191" s="5">
        <v>1</v>
      </c>
      <c r="Q191" s="5">
        <v>0</v>
      </c>
      <c r="R191" s="5">
        <v>2129</v>
      </c>
      <c r="S191" s="5">
        <v>5725</v>
      </c>
      <c r="T191" s="5">
        <v>5725</v>
      </c>
      <c r="U191" s="5">
        <v>9048</v>
      </c>
      <c r="V191" s="5">
        <v>9048</v>
      </c>
      <c r="W191" s="5">
        <v>0</v>
      </c>
      <c r="X191" s="5">
        <v>0</v>
      </c>
      <c r="Y191" s="5">
        <v>5878</v>
      </c>
      <c r="Z191" s="5">
        <v>9048</v>
      </c>
      <c r="AA191" s="5">
        <v>3170</v>
      </c>
      <c r="AB191" s="5">
        <v>0</v>
      </c>
      <c r="AC191" s="5">
        <v>131</v>
      </c>
      <c r="AD191" s="5">
        <v>0</v>
      </c>
      <c r="AE191" s="5">
        <v>-80</v>
      </c>
      <c r="AF191" s="5">
        <v>353</v>
      </c>
    </row>
    <row r="192" spans="1:32">
      <c r="A192" s="5">
        <v>1397</v>
      </c>
      <c r="B192" s="5">
        <v>3</v>
      </c>
      <c r="C192" s="5" t="s">
        <v>507</v>
      </c>
      <c r="D192" s="5" t="s">
        <v>508</v>
      </c>
      <c r="E192" s="5">
        <v>15</v>
      </c>
      <c r="F192" s="5">
        <v>0</v>
      </c>
      <c r="G192" s="5">
        <v>15</v>
      </c>
      <c r="H192" s="5">
        <v>0</v>
      </c>
      <c r="I192" s="5">
        <v>15</v>
      </c>
      <c r="J192" s="5">
        <v>0</v>
      </c>
      <c r="K192" s="5">
        <v>290</v>
      </c>
      <c r="L192" s="5">
        <v>232</v>
      </c>
      <c r="M192" s="5">
        <v>58</v>
      </c>
      <c r="N192" s="5">
        <v>231</v>
      </c>
      <c r="O192" s="5">
        <v>58</v>
      </c>
      <c r="P192" s="5">
        <v>1</v>
      </c>
      <c r="Q192" s="5">
        <v>0</v>
      </c>
      <c r="R192" s="5">
        <v>93777</v>
      </c>
      <c r="S192" s="5">
        <v>435038</v>
      </c>
      <c r="T192" s="5">
        <v>132034</v>
      </c>
      <c r="U192" s="5">
        <v>604615</v>
      </c>
      <c r="V192" s="5">
        <v>581433</v>
      </c>
      <c r="W192" s="5">
        <v>0</v>
      </c>
      <c r="X192" s="5">
        <v>0</v>
      </c>
      <c r="Y192" s="5">
        <v>451616</v>
      </c>
      <c r="Z192" s="5">
        <v>674907</v>
      </c>
      <c r="AA192" s="5">
        <v>223291</v>
      </c>
      <c r="AB192" s="5">
        <v>0</v>
      </c>
      <c r="AC192" s="5">
        <v>36803</v>
      </c>
      <c r="AD192" s="5">
        <v>3863</v>
      </c>
      <c r="AE192" s="5">
        <v>11886</v>
      </c>
      <c r="AF192" s="5">
        <v>35506</v>
      </c>
    </row>
    <row r="193" spans="1:32">
      <c r="A193" s="5">
        <v>1397</v>
      </c>
      <c r="B193" s="5">
        <v>4</v>
      </c>
      <c r="C193" s="5" t="s">
        <v>509</v>
      </c>
      <c r="D193" s="5" t="s">
        <v>508</v>
      </c>
      <c r="E193" s="5">
        <v>15</v>
      </c>
      <c r="F193" s="5">
        <v>0</v>
      </c>
      <c r="G193" s="5">
        <v>15</v>
      </c>
      <c r="H193" s="5">
        <v>0</v>
      </c>
      <c r="I193" s="5">
        <v>15</v>
      </c>
      <c r="J193" s="5">
        <v>0</v>
      </c>
      <c r="K193" s="5">
        <v>290</v>
      </c>
      <c r="L193" s="5">
        <v>232</v>
      </c>
      <c r="M193" s="5">
        <v>58</v>
      </c>
      <c r="N193" s="5">
        <v>231</v>
      </c>
      <c r="O193" s="5">
        <v>58</v>
      </c>
      <c r="P193" s="5">
        <v>1</v>
      </c>
      <c r="Q193" s="5">
        <v>0</v>
      </c>
      <c r="R193" s="5">
        <v>93777</v>
      </c>
      <c r="S193" s="5">
        <v>435038</v>
      </c>
      <c r="T193" s="5">
        <v>132034</v>
      </c>
      <c r="U193" s="5">
        <v>604615</v>
      </c>
      <c r="V193" s="5">
        <v>581433</v>
      </c>
      <c r="W193" s="5">
        <v>0</v>
      </c>
      <c r="X193" s="5">
        <v>0</v>
      </c>
      <c r="Y193" s="5">
        <v>451616</v>
      </c>
      <c r="Z193" s="5">
        <v>674907</v>
      </c>
      <c r="AA193" s="5">
        <v>223291</v>
      </c>
      <c r="AB193" s="5">
        <v>0</v>
      </c>
      <c r="AC193" s="5">
        <v>36803</v>
      </c>
      <c r="AD193" s="5">
        <v>3863</v>
      </c>
      <c r="AE193" s="5">
        <v>11886</v>
      </c>
      <c r="AF193" s="5">
        <v>35506</v>
      </c>
    </row>
    <row r="194" spans="1:32">
      <c r="A194" s="5">
        <v>1397</v>
      </c>
      <c r="B194" s="5">
        <v>3</v>
      </c>
      <c r="C194" s="5" t="s">
        <v>510</v>
      </c>
      <c r="D194" s="5" t="s">
        <v>511</v>
      </c>
      <c r="E194" s="5">
        <v>57</v>
      </c>
      <c r="F194" s="5">
        <v>0</v>
      </c>
      <c r="G194" s="5">
        <v>57</v>
      </c>
      <c r="H194" s="5">
        <v>0</v>
      </c>
      <c r="I194" s="5">
        <v>57</v>
      </c>
      <c r="J194" s="5">
        <v>0</v>
      </c>
      <c r="K194" s="5">
        <v>1230</v>
      </c>
      <c r="L194" s="5">
        <v>1115</v>
      </c>
      <c r="M194" s="5">
        <v>115</v>
      </c>
      <c r="N194" s="5">
        <v>1070</v>
      </c>
      <c r="O194" s="5">
        <v>113</v>
      </c>
      <c r="P194" s="5">
        <v>45</v>
      </c>
      <c r="Q194" s="5">
        <v>2</v>
      </c>
      <c r="R194" s="5">
        <v>319053</v>
      </c>
      <c r="S194" s="5">
        <v>1686450</v>
      </c>
      <c r="T194" s="5">
        <v>710440</v>
      </c>
      <c r="U194" s="5">
        <v>2683449</v>
      </c>
      <c r="V194" s="5">
        <v>2432362</v>
      </c>
      <c r="W194" s="5">
        <v>5749</v>
      </c>
      <c r="X194" s="5">
        <v>119</v>
      </c>
      <c r="Y194" s="5">
        <v>1723617</v>
      </c>
      <c r="Z194" s="5">
        <v>2913084</v>
      </c>
      <c r="AA194" s="5">
        <v>1189467</v>
      </c>
      <c r="AB194" s="5">
        <v>5076</v>
      </c>
      <c r="AC194" s="5">
        <v>69898</v>
      </c>
      <c r="AD194" s="5">
        <v>15119</v>
      </c>
      <c r="AE194" s="5">
        <v>635442</v>
      </c>
      <c r="AF194" s="5">
        <v>94328</v>
      </c>
    </row>
    <row r="195" spans="1:32">
      <c r="A195" s="5">
        <v>1397</v>
      </c>
      <c r="B195" s="5">
        <v>4</v>
      </c>
      <c r="C195" s="5" t="s">
        <v>512</v>
      </c>
      <c r="D195" s="5" t="s">
        <v>513</v>
      </c>
      <c r="E195" s="5">
        <v>34</v>
      </c>
      <c r="F195" s="5">
        <v>0</v>
      </c>
      <c r="G195" s="5">
        <v>34</v>
      </c>
      <c r="H195" s="5">
        <v>0</v>
      </c>
      <c r="I195" s="5">
        <v>34</v>
      </c>
      <c r="J195" s="5">
        <v>0</v>
      </c>
      <c r="K195" s="5">
        <v>815</v>
      </c>
      <c r="L195" s="5">
        <v>716</v>
      </c>
      <c r="M195" s="5">
        <v>99</v>
      </c>
      <c r="N195" s="5">
        <v>701</v>
      </c>
      <c r="O195" s="5">
        <v>98</v>
      </c>
      <c r="P195" s="5">
        <v>15</v>
      </c>
      <c r="Q195" s="5">
        <v>1</v>
      </c>
      <c r="R195" s="5">
        <v>228141</v>
      </c>
      <c r="S195" s="5">
        <v>1281733</v>
      </c>
      <c r="T195" s="5">
        <v>611922</v>
      </c>
      <c r="U195" s="5">
        <v>1930965</v>
      </c>
      <c r="V195" s="5">
        <v>1698428</v>
      </c>
      <c r="W195" s="5">
        <v>5749</v>
      </c>
      <c r="X195" s="5">
        <v>119</v>
      </c>
      <c r="Y195" s="5">
        <v>1310248</v>
      </c>
      <c r="Z195" s="5">
        <v>1990136</v>
      </c>
      <c r="AA195" s="5">
        <v>679888</v>
      </c>
      <c r="AB195" s="5">
        <v>3629</v>
      </c>
      <c r="AC195" s="5">
        <v>49689</v>
      </c>
      <c r="AD195" s="5">
        <v>11979</v>
      </c>
      <c r="AE195" s="5">
        <v>588771</v>
      </c>
      <c r="AF195" s="5">
        <v>88416</v>
      </c>
    </row>
    <row r="196" spans="1:32">
      <c r="A196" s="5">
        <v>1397</v>
      </c>
      <c r="B196" s="5">
        <v>4</v>
      </c>
      <c r="C196" s="5" t="s">
        <v>514</v>
      </c>
      <c r="D196" s="5" t="s">
        <v>515</v>
      </c>
      <c r="E196" s="5">
        <v>14</v>
      </c>
      <c r="F196" s="5">
        <v>0</v>
      </c>
      <c r="G196" s="5">
        <v>14</v>
      </c>
      <c r="H196" s="5">
        <v>0</v>
      </c>
      <c r="I196" s="5">
        <v>14</v>
      </c>
      <c r="J196" s="5">
        <v>0</v>
      </c>
      <c r="K196" s="5">
        <v>232</v>
      </c>
      <c r="L196" s="5">
        <v>225</v>
      </c>
      <c r="M196" s="5">
        <v>7</v>
      </c>
      <c r="N196" s="5">
        <v>205</v>
      </c>
      <c r="O196" s="5">
        <v>7</v>
      </c>
      <c r="P196" s="5">
        <v>20</v>
      </c>
      <c r="Q196" s="5">
        <v>0</v>
      </c>
      <c r="R196" s="5">
        <v>46010</v>
      </c>
      <c r="S196" s="5">
        <v>190232</v>
      </c>
      <c r="T196" s="5">
        <v>10000</v>
      </c>
      <c r="U196" s="5">
        <v>381700</v>
      </c>
      <c r="V196" s="5">
        <v>366334</v>
      </c>
      <c r="W196" s="5">
        <v>0</v>
      </c>
      <c r="X196" s="5">
        <v>0</v>
      </c>
      <c r="Y196" s="5">
        <v>194258</v>
      </c>
      <c r="Z196" s="5">
        <v>382974</v>
      </c>
      <c r="AA196" s="5">
        <v>188716</v>
      </c>
      <c r="AB196" s="5">
        <v>0</v>
      </c>
      <c r="AC196" s="5">
        <v>14166</v>
      </c>
      <c r="AD196" s="5">
        <v>110</v>
      </c>
      <c r="AE196" s="5">
        <v>14315</v>
      </c>
      <c r="AF196" s="5">
        <v>920</v>
      </c>
    </row>
    <row r="197" spans="1:32">
      <c r="A197" s="5">
        <v>1397</v>
      </c>
      <c r="B197" s="5">
        <v>4</v>
      </c>
      <c r="C197" s="5" t="s">
        <v>516</v>
      </c>
      <c r="D197" s="5" t="s">
        <v>511</v>
      </c>
      <c r="E197" s="5">
        <v>10</v>
      </c>
      <c r="F197" s="5">
        <v>0</v>
      </c>
      <c r="G197" s="5">
        <v>10</v>
      </c>
      <c r="H197" s="5">
        <v>0</v>
      </c>
      <c r="I197" s="5">
        <v>10</v>
      </c>
      <c r="J197" s="5">
        <v>0</v>
      </c>
      <c r="K197" s="5">
        <v>183</v>
      </c>
      <c r="L197" s="5">
        <v>174</v>
      </c>
      <c r="M197" s="5">
        <v>9</v>
      </c>
      <c r="N197" s="5">
        <v>164</v>
      </c>
      <c r="O197" s="5">
        <v>8</v>
      </c>
      <c r="P197" s="5">
        <v>10</v>
      </c>
      <c r="Q197" s="5">
        <v>1</v>
      </c>
      <c r="R197" s="5">
        <v>44901</v>
      </c>
      <c r="S197" s="5">
        <v>214485</v>
      </c>
      <c r="T197" s="5">
        <v>88518</v>
      </c>
      <c r="U197" s="5">
        <v>370784</v>
      </c>
      <c r="V197" s="5">
        <v>367600</v>
      </c>
      <c r="W197" s="5">
        <v>0</v>
      </c>
      <c r="X197" s="5">
        <v>0</v>
      </c>
      <c r="Y197" s="5">
        <v>219110</v>
      </c>
      <c r="Z197" s="5">
        <v>539974</v>
      </c>
      <c r="AA197" s="5">
        <v>320863</v>
      </c>
      <c r="AB197" s="5">
        <v>1447</v>
      </c>
      <c r="AC197" s="5">
        <v>6043</v>
      </c>
      <c r="AD197" s="5">
        <v>3030</v>
      </c>
      <c r="AE197" s="5">
        <v>32356</v>
      </c>
      <c r="AF197" s="5">
        <v>4992</v>
      </c>
    </row>
    <row r="198" spans="1:32">
      <c r="A198" s="5">
        <v>1397</v>
      </c>
      <c r="B198" s="5">
        <v>2</v>
      </c>
      <c r="C198" s="5" t="s">
        <v>517</v>
      </c>
      <c r="D198" s="5" t="s">
        <v>518</v>
      </c>
      <c r="E198" s="5">
        <v>605</v>
      </c>
      <c r="F198" s="5">
        <v>40</v>
      </c>
      <c r="G198" s="5">
        <v>564</v>
      </c>
      <c r="H198" s="5">
        <v>1</v>
      </c>
      <c r="I198" s="5">
        <v>604</v>
      </c>
      <c r="J198" s="5">
        <v>1</v>
      </c>
      <c r="K198" s="5">
        <v>11204</v>
      </c>
      <c r="L198" s="5">
        <v>10243</v>
      </c>
      <c r="M198" s="5">
        <v>961</v>
      </c>
      <c r="N198" s="5">
        <v>9764</v>
      </c>
      <c r="O198" s="5">
        <v>940</v>
      </c>
      <c r="P198" s="5">
        <v>479</v>
      </c>
      <c r="Q198" s="5">
        <v>22</v>
      </c>
      <c r="R198" s="5">
        <v>2430951</v>
      </c>
      <c r="S198" s="5">
        <v>6208719</v>
      </c>
      <c r="T198" s="5">
        <v>1473151</v>
      </c>
      <c r="U198" s="5">
        <v>13119647</v>
      </c>
      <c r="V198" s="5">
        <v>12919592</v>
      </c>
      <c r="W198" s="5">
        <v>142536</v>
      </c>
      <c r="X198" s="5">
        <v>3633</v>
      </c>
      <c r="Y198" s="5">
        <v>6502883</v>
      </c>
      <c r="Z198" s="5">
        <v>13364657</v>
      </c>
      <c r="AA198" s="5">
        <v>6861774</v>
      </c>
      <c r="AB198" s="5">
        <v>568</v>
      </c>
      <c r="AC198" s="5">
        <v>222301</v>
      </c>
      <c r="AD198" s="5">
        <v>66221</v>
      </c>
      <c r="AE198" s="5">
        <v>348921</v>
      </c>
      <c r="AF198" s="5">
        <v>485455</v>
      </c>
    </row>
    <row r="199" spans="1:32">
      <c r="A199" s="5">
        <v>1397</v>
      </c>
      <c r="B199" s="5">
        <v>3</v>
      </c>
      <c r="C199" s="5" t="s">
        <v>519</v>
      </c>
      <c r="D199" s="5" t="s">
        <v>518</v>
      </c>
      <c r="E199" s="5">
        <v>605</v>
      </c>
      <c r="F199" s="5">
        <v>40</v>
      </c>
      <c r="G199" s="5">
        <v>564</v>
      </c>
      <c r="H199" s="5">
        <v>1</v>
      </c>
      <c r="I199" s="5">
        <v>604</v>
      </c>
      <c r="J199" s="5">
        <v>1</v>
      </c>
      <c r="K199" s="5">
        <v>11204</v>
      </c>
      <c r="L199" s="5">
        <v>10243</v>
      </c>
      <c r="M199" s="5">
        <v>961</v>
      </c>
      <c r="N199" s="5">
        <v>9764</v>
      </c>
      <c r="O199" s="5">
        <v>940</v>
      </c>
      <c r="P199" s="5">
        <v>479</v>
      </c>
      <c r="Q199" s="5">
        <v>22</v>
      </c>
      <c r="R199" s="5">
        <v>2430951</v>
      </c>
      <c r="S199" s="5">
        <v>6208719</v>
      </c>
      <c r="T199" s="5">
        <v>1473151</v>
      </c>
      <c r="U199" s="5">
        <v>13119647</v>
      </c>
      <c r="V199" s="5">
        <v>12919592</v>
      </c>
      <c r="W199" s="5">
        <v>142536</v>
      </c>
      <c r="X199" s="5">
        <v>3633</v>
      </c>
      <c r="Y199" s="5">
        <v>6502883</v>
      </c>
      <c r="Z199" s="5">
        <v>13364657</v>
      </c>
      <c r="AA199" s="5">
        <v>6861774</v>
      </c>
      <c r="AB199" s="5">
        <v>568</v>
      </c>
      <c r="AC199" s="5">
        <v>222301</v>
      </c>
      <c r="AD199" s="5">
        <v>66221</v>
      </c>
      <c r="AE199" s="5">
        <v>348921</v>
      </c>
      <c r="AF199" s="5">
        <v>485455</v>
      </c>
    </row>
    <row r="200" spans="1:32">
      <c r="A200" s="5">
        <v>1397</v>
      </c>
      <c r="B200" s="5">
        <v>4</v>
      </c>
      <c r="C200" s="5" t="s">
        <v>520</v>
      </c>
      <c r="D200" s="5" t="s">
        <v>518</v>
      </c>
      <c r="E200" s="5">
        <v>605</v>
      </c>
      <c r="F200" s="5">
        <v>40</v>
      </c>
      <c r="G200" s="5">
        <v>564</v>
      </c>
      <c r="H200" s="5">
        <v>1</v>
      </c>
      <c r="I200" s="5">
        <v>604</v>
      </c>
      <c r="J200" s="5">
        <v>1</v>
      </c>
      <c r="K200" s="5">
        <v>11204</v>
      </c>
      <c r="L200" s="5">
        <v>10243</v>
      </c>
      <c r="M200" s="5">
        <v>961</v>
      </c>
      <c r="N200" s="5">
        <v>9764</v>
      </c>
      <c r="O200" s="5">
        <v>940</v>
      </c>
      <c r="P200" s="5">
        <v>479</v>
      </c>
      <c r="Q200" s="5">
        <v>22</v>
      </c>
      <c r="R200" s="5">
        <v>2430951</v>
      </c>
      <c r="S200" s="5">
        <v>6208719</v>
      </c>
      <c r="T200" s="5">
        <v>1473151</v>
      </c>
      <c r="U200" s="5">
        <v>13119647</v>
      </c>
      <c r="V200" s="5">
        <v>12919592</v>
      </c>
      <c r="W200" s="5">
        <v>142536</v>
      </c>
      <c r="X200" s="5">
        <v>3633</v>
      </c>
      <c r="Y200" s="5">
        <v>6502883</v>
      </c>
      <c r="Z200" s="5">
        <v>13364657</v>
      </c>
      <c r="AA200" s="5">
        <v>6861774</v>
      </c>
      <c r="AB200" s="5">
        <v>568</v>
      </c>
      <c r="AC200" s="5">
        <v>222301</v>
      </c>
      <c r="AD200" s="5">
        <v>66221</v>
      </c>
      <c r="AE200" s="5">
        <v>348921</v>
      </c>
      <c r="AF200" s="5">
        <v>485455</v>
      </c>
    </row>
    <row r="201" spans="1:32">
      <c r="A201" s="5">
        <v>1397</v>
      </c>
      <c r="B201" s="5">
        <v>2</v>
      </c>
      <c r="C201" s="5" t="s">
        <v>521</v>
      </c>
      <c r="D201" s="5" t="s">
        <v>522</v>
      </c>
      <c r="E201" s="5">
        <v>477</v>
      </c>
      <c r="F201" s="5">
        <v>3</v>
      </c>
      <c r="G201" s="5">
        <v>473</v>
      </c>
      <c r="H201" s="5">
        <v>1</v>
      </c>
      <c r="I201" s="5">
        <v>473</v>
      </c>
      <c r="J201" s="5">
        <v>4</v>
      </c>
      <c r="K201" s="5">
        <v>11215</v>
      </c>
      <c r="L201" s="5">
        <v>8919</v>
      </c>
      <c r="M201" s="5">
        <v>2296</v>
      </c>
      <c r="N201" s="5">
        <v>8618</v>
      </c>
      <c r="O201" s="5">
        <v>2284</v>
      </c>
      <c r="P201" s="5">
        <v>301</v>
      </c>
      <c r="Q201" s="5">
        <v>12</v>
      </c>
      <c r="R201" s="5">
        <v>2800114</v>
      </c>
      <c r="S201" s="5">
        <v>10161797</v>
      </c>
      <c r="T201" s="5">
        <v>3714350</v>
      </c>
      <c r="U201" s="5">
        <v>15781393</v>
      </c>
      <c r="V201" s="5">
        <v>15699881</v>
      </c>
      <c r="W201" s="5">
        <v>357304</v>
      </c>
      <c r="X201" s="5">
        <v>9824</v>
      </c>
      <c r="Y201" s="5">
        <v>11386669</v>
      </c>
      <c r="Z201" s="5">
        <v>17115587</v>
      </c>
      <c r="AA201" s="5">
        <v>5728918</v>
      </c>
      <c r="AB201" s="5">
        <v>1892</v>
      </c>
      <c r="AC201" s="5">
        <v>560199</v>
      </c>
      <c r="AD201" s="5">
        <v>65516</v>
      </c>
      <c r="AE201" s="5">
        <v>1320277</v>
      </c>
      <c r="AF201" s="5">
        <v>324455</v>
      </c>
    </row>
    <row r="202" spans="1:32">
      <c r="A202" s="5">
        <v>1397</v>
      </c>
      <c r="B202" s="5">
        <v>3</v>
      </c>
      <c r="C202" s="5" t="s">
        <v>523</v>
      </c>
      <c r="D202" s="5" t="s">
        <v>524</v>
      </c>
      <c r="E202" s="5">
        <v>13</v>
      </c>
      <c r="F202" s="5">
        <v>0</v>
      </c>
      <c r="G202" s="5">
        <v>13</v>
      </c>
      <c r="H202" s="5">
        <v>0</v>
      </c>
      <c r="I202" s="5">
        <v>13</v>
      </c>
      <c r="J202" s="5">
        <v>0</v>
      </c>
      <c r="K202" s="5">
        <v>512</v>
      </c>
      <c r="L202" s="5">
        <v>509</v>
      </c>
      <c r="M202" s="5">
        <v>3</v>
      </c>
      <c r="N202" s="5">
        <v>491</v>
      </c>
      <c r="O202" s="5">
        <v>1</v>
      </c>
      <c r="P202" s="5">
        <v>18</v>
      </c>
      <c r="Q202" s="5">
        <v>2</v>
      </c>
      <c r="R202" s="5">
        <v>123445</v>
      </c>
      <c r="S202" s="5">
        <v>872968</v>
      </c>
      <c r="T202" s="5">
        <v>106937</v>
      </c>
      <c r="U202" s="5">
        <v>810000</v>
      </c>
      <c r="V202" s="5">
        <v>810000</v>
      </c>
      <c r="W202" s="5">
        <v>0</v>
      </c>
      <c r="X202" s="5">
        <v>0</v>
      </c>
      <c r="Y202" s="5">
        <v>914377</v>
      </c>
      <c r="Z202" s="5">
        <v>1250537</v>
      </c>
      <c r="AA202" s="5">
        <v>336160</v>
      </c>
      <c r="AB202" s="5">
        <v>0</v>
      </c>
      <c r="AC202" s="5">
        <v>5718</v>
      </c>
      <c r="AD202" s="5">
        <v>3704</v>
      </c>
      <c r="AE202" s="5">
        <v>2130</v>
      </c>
      <c r="AF202" s="5">
        <v>32802</v>
      </c>
    </row>
    <row r="203" spans="1:32">
      <c r="A203" s="5">
        <v>1397</v>
      </c>
      <c r="B203" s="5">
        <v>4</v>
      </c>
      <c r="C203" s="5" t="s">
        <v>525</v>
      </c>
      <c r="D203" s="5" t="s">
        <v>526</v>
      </c>
      <c r="E203" s="5">
        <v>13</v>
      </c>
      <c r="F203" s="5">
        <v>0</v>
      </c>
      <c r="G203" s="5">
        <v>13</v>
      </c>
      <c r="H203" s="5">
        <v>0</v>
      </c>
      <c r="I203" s="5">
        <v>13</v>
      </c>
      <c r="J203" s="5">
        <v>0</v>
      </c>
      <c r="K203" s="5">
        <v>512</v>
      </c>
      <c r="L203" s="5">
        <v>509</v>
      </c>
      <c r="M203" s="5">
        <v>3</v>
      </c>
      <c r="N203" s="5">
        <v>491</v>
      </c>
      <c r="O203" s="5">
        <v>1</v>
      </c>
      <c r="P203" s="5">
        <v>18</v>
      </c>
      <c r="Q203" s="5">
        <v>2</v>
      </c>
      <c r="R203" s="5">
        <v>123445</v>
      </c>
      <c r="S203" s="5">
        <v>872968</v>
      </c>
      <c r="T203" s="5">
        <v>106937</v>
      </c>
      <c r="U203" s="5">
        <v>810000</v>
      </c>
      <c r="V203" s="5">
        <v>810000</v>
      </c>
      <c r="W203" s="5">
        <v>0</v>
      </c>
      <c r="X203" s="5">
        <v>0</v>
      </c>
      <c r="Y203" s="5">
        <v>914377</v>
      </c>
      <c r="Z203" s="5">
        <v>1250537</v>
      </c>
      <c r="AA203" s="5">
        <v>336160</v>
      </c>
      <c r="AB203" s="5">
        <v>0</v>
      </c>
      <c r="AC203" s="5">
        <v>5718</v>
      </c>
      <c r="AD203" s="5">
        <v>3704</v>
      </c>
      <c r="AE203" s="5">
        <v>2130</v>
      </c>
      <c r="AF203" s="5">
        <v>32802</v>
      </c>
    </row>
    <row r="204" spans="1:32">
      <c r="A204" s="5">
        <v>1397</v>
      </c>
      <c r="B204" s="5">
        <v>3</v>
      </c>
      <c r="C204" s="5" t="s">
        <v>527</v>
      </c>
      <c r="D204" s="5" t="s">
        <v>528</v>
      </c>
      <c r="E204" s="5">
        <v>13</v>
      </c>
      <c r="F204" s="5">
        <v>0</v>
      </c>
      <c r="G204" s="5">
        <v>13</v>
      </c>
      <c r="H204" s="5">
        <v>0</v>
      </c>
      <c r="I204" s="5">
        <v>13</v>
      </c>
      <c r="J204" s="5">
        <v>0</v>
      </c>
      <c r="K204" s="5">
        <v>310</v>
      </c>
      <c r="L204" s="5">
        <v>279</v>
      </c>
      <c r="M204" s="5">
        <v>31</v>
      </c>
      <c r="N204" s="5">
        <v>273</v>
      </c>
      <c r="O204" s="5">
        <v>31</v>
      </c>
      <c r="P204" s="5">
        <v>6</v>
      </c>
      <c r="Q204" s="5">
        <v>0</v>
      </c>
      <c r="R204" s="5">
        <v>71497</v>
      </c>
      <c r="S204" s="5">
        <v>172605</v>
      </c>
      <c r="T204" s="5">
        <v>58853</v>
      </c>
      <c r="U204" s="5">
        <v>328105</v>
      </c>
      <c r="V204" s="5">
        <v>315000</v>
      </c>
      <c r="W204" s="5">
        <v>0</v>
      </c>
      <c r="X204" s="5">
        <v>0</v>
      </c>
      <c r="Y204" s="5">
        <v>180308</v>
      </c>
      <c r="Z204" s="5">
        <v>339776</v>
      </c>
      <c r="AA204" s="5">
        <v>159468</v>
      </c>
      <c r="AB204" s="5">
        <v>0</v>
      </c>
      <c r="AC204" s="5">
        <v>11355</v>
      </c>
      <c r="AD204" s="5">
        <v>5882</v>
      </c>
      <c r="AE204" s="5">
        <v>18822</v>
      </c>
      <c r="AF204" s="5">
        <v>16956</v>
      </c>
    </row>
    <row r="205" spans="1:32">
      <c r="A205" s="5">
        <v>1397</v>
      </c>
      <c r="B205" s="5">
        <v>4</v>
      </c>
      <c r="C205" s="5" t="s">
        <v>529</v>
      </c>
      <c r="D205" s="5" t="s">
        <v>528</v>
      </c>
      <c r="E205" s="5">
        <v>13</v>
      </c>
      <c r="F205" s="5">
        <v>0</v>
      </c>
      <c r="G205" s="5">
        <v>13</v>
      </c>
      <c r="H205" s="5">
        <v>0</v>
      </c>
      <c r="I205" s="5">
        <v>13</v>
      </c>
      <c r="J205" s="5">
        <v>0</v>
      </c>
      <c r="K205" s="5">
        <v>310</v>
      </c>
      <c r="L205" s="5">
        <v>279</v>
      </c>
      <c r="M205" s="5">
        <v>31</v>
      </c>
      <c r="N205" s="5">
        <v>273</v>
      </c>
      <c r="O205" s="5">
        <v>31</v>
      </c>
      <c r="P205" s="5">
        <v>6</v>
      </c>
      <c r="Q205" s="5">
        <v>0</v>
      </c>
      <c r="R205" s="5">
        <v>71497</v>
      </c>
      <c r="S205" s="5">
        <v>172605</v>
      </c>
      <c r="T205" s="5">
        <v>58853</v>
      </c>
      <c r="U205" s="5">
        <v>328105</v>
      </c>
      <c r="V205" s="5">
        <v>315000</v>
      </c>
      <c r="W205" s="5">
        <v>0</v>
      </c>
      <c r="X205" s="5">
        <v>0</v>
      </c>
      <c r="Y205" s="5">
        <v>180308</v>
      </c>
      <c r="Z205" s="5">
        <v>339776</v>
      </c>
      <c r="AA205" s="5">
        <v>159468</v>
      </c>
      <c r="AB205" s="5">
        <v>0</v>
      </c>
      <c r="AC205" s="5">
        <v>11355</v>
      </c>
      <c r="AD205" s="5">
        <v>5882</v>
      </c>
      <c r="AE205" s="5">
        <v>18822</v>
      </c>
      <c r="AF205" s="5">
        <v>16956</v>
      </c>
    </row>
    <row r="206" spans="1:32">
      <c r="A206" s="5">
        <v>1397</v>
      </c>
      <c r="B206" s="5">
        <v>3</v>
      </c>
      <c r="C206" s="5" t="s">
        <v>530</v>
      </c>
      <c r="D206" s="5" t="s">
        <v>531</v>
      </c>
      <c r="E206" s="5">
        <v>10</v>
      </c>
      <c r="F206" s="5">
        <v>0</v>
      </c>
      <c r="G206" s="5">
        <v>10</v>
      </c>
      <c r="H206" s="5">
        <v>0</v>
      </c>
      <c r="I206" s="5">
        <v>10</v>
      </c>
      <c r="J206" s="5">
        <v>0</v>
      </c>
      <c r="K206" s="5">
        <v>193</v>
      </c>
      <c r="L206" s="5">
        <v>160</v>
      </c>
      <c r="M206" s="5">
        <v>33</v>
      </c>
      <c r="N206" s="5">
        <v>151</v>
      </c>
      <c r="O206" s="5">
        <v>33</v>
      </c>
      <c r="P206" s="5">
        <v>9</v>
      </c>
      <c r="Q206" s="5">
        <v>0</v>
      </c>
      <c r="R206" s="5">
        <v>38277</v>
      </c>
      <c r="S206" s="5">
        <v>273680</v>
      </c>
      <c r="T206" s="5">
        <v>29468</v>
      </c>
      <c r="U206" s="5">
        <v>401363</v>
      </c>
      <c r="V206" s="5">
        <v>400150</v>
      </c>
      <c r="W206" s="5">
        <v>0</v>
      </c>
      <c r="X206" s="5">
        <v>0</v>
      </c>
      <c r="Y206" s="5">
        <v>278057</v>
      </c>
      <c r="Z206" s="5">
        <v>402181</v>
      </c>
      <c r="AA206" s="5">
        <v>124124</v>
      </c>
      <c r="AB206" s="5">
        <v>0</v>
      </c>
      <c r="AC206" s="5">
        <v>5014</v>
      </c>
      <c r="AD206" s="5">
        <v>909</v>
      </c>
      <c r="AE206" s="5">
        <v>-1167</v>
      </c>
      <c r="AF206" s="5">
        <v>10590</v>
      </c>
    </row>
    <row r="207" spans="1:32">
      <c r="A207" s="5">
        <v>1397</v>
      </c>
      <c r="B207" s="5">
        <v>4</v>
      </c>
      <c r="C207" s="5" t="s">
        <v>532</v>
      </c>
      <c r="D207" s="5" t="s">
        <v>531</v>
      </c>
      <c r="E207" s="5">
        <v>10</v>
      </c>
      <c r="F207" s="5">
        <v>0</v>
      </c>
      <c r="G207" s="5">
        <v>10</v>
      </c>
      <c r="H207" s="5">
        <v>0</v>
      </c>
      <c r="I207" s="5">
        <v>10</v>
      </c>
      <c r="J207" s="5">
        <v>0</v>
      </c>
      <c r="K207" s="5">
        <v>193</v>
      </c>
      <c r="L207" s="5">
        <v>160</v>
      </c>
      <c r="M207" s="5">
        <v>33</v>
      </c>
      <c r="N207" s="5">
        <v>151</v>
      </c>
      <c r="O207" s="5">
        <v>33</v>
      </c>
      <c r="P207" s="5">
        <v>9</v>
      </c>
      <c r="Q207" s="5">
        <v>0</v>
      </c>
      <c r="R207" s="5">
        <v>38277</v>
      </c>
      <c r="S207" s="5">
        <v>273680</v>
      </c>
      <c r="T207" s="5">
        <v>29468</v>
      </c>
      <c r="U207" s="5">
        <v>401363</v>
      </c>
      <c r="V207" s="5">
        <v>400150</v>
      </c>
      <c r="W207" s="5">
        <v>0</v>
      </c>
      <c r="X207" s="5">
        <v>0</v>
      </c>
      <c r="Y207" s="5">
        <v>278057</v>
      </c>
      <c r="Z207" s="5">
        <v>402181</v>
      </c>
      <c r="AA207" s="5">
        <v>124124</v>
      </c>
      <c r="AB207" s="5">
        <v>0</v>
      </c>
      <c r="AC207" s="5">
        <v>5014</v>
      </c>
      <c r="AD207" s="5">
        <v>909</v>
      </c>
      <c r="AE207" s="5">
        <v>-1167</v>
      </c>
      <c r="AF207" s="5">
        <v>10590</v>
      </c>
    </row>
    <row r="208" spans="1:32">
      <c r="A208" s="5">
        <v>1397</v>
      </c>
      <c r="B208" s="5">
        <v>3</v>
      </c>
      <c r="C208" s="5" t="s">
        <v>533</v>
      </c>
      <c r="D208" s="5" t="s">
        <v>534</v>
      </c>
      <c r="E208" s="5">
        <v>137</v>
      </c>
      <c r="F208" s="5">
        <v>3</v>
      </c>
      <c r="G208" s="5">
        <v>133</v>
      </c>
      <c r="H208" s="5">
        <v>1</v>
      </c>
      <c r="I208" s="5">
        <v>133</v>
      </c>
      <c r="J208" s="5">
        <v>4</v>
      </c>
      <c r="K208" s="5">
        <v>3671</v>
      </c>
      <c r="L208" s="5">
        <v>2403</v>
      </c>
      <c r="M208" s="5">
        <v>1268</v>
      </c>
      <c r="N208" s="5">
        <v>2335</v>
      </c>
      <c r="O208" s="5">
        <v>1260</v>
      </c>
      <c r="P208" s="5">
        <v>68</v>
      </c>
      <c r="Q208" s="5">
        <v>8</v>
      </c>
      <c r="R208" s="5">
        <v>942418</v>
      </c>
      <c r="S208" s="5">
        <v>5827197</v>
      </c>
      <c r="T208" s="5">
        <v>3120900</v>
      </c>
      <c r="U208" s="5">
        <v>8829850</v>
      </c>
      <c r="V208" s="5">
        <v>8793118</v>
      </c>
      <c r="W208" s="5">
        <v>48115</v>
      </c>
      <c r="X208" s="5">
        <v>990</v>
      </c>
      <c r="Y208" s="5">
        <v>5921508</v>
      </c>
      <c r="Z208" s="5">
        <v>9226061</v>
      </c>
      <c r="AA208" s="5">
        <v>3304553</v>
      </c>
      <c r="AB208" s="5">
        <v>1892</v>
      </c>
      <c r="AC208" s="5">
        <v>201056</v>
      </c>
      <c r="AD208" s="5">
        <v>13742</v>
      </c>
      <c r="AE208" s="5">
        <v>715971</v>
      </c>
      <c r="AF208" s="5">
        <v>156473</v>
      </c>
    </row>
    <row r="209" spans="1:32">
      <c r="A209" s="5">
        <v>1397</v>
      </c>
      <c r="B209" s="5">
        <v>4</v>
      </c>
      <c r="C209" s="5" t="s">
        <v>535</v>
      </c>
      <c r="D209" s="5" t="s">
        <v>534</v>
      </c>
      <c r="E209" s="5">
        <v>137</v>
      </c>
      <c r="F209" s="5">
        <v>3</v>
      </c>
      <c r="G209" s="5">
        <v>133</v>
      </c>
      <c r="H209" s="5">
        <v>1</v>
      </c>
      <c r="I209" s="5">
        <v>133</v>
      </c>
      <c r="J209" s="5">
        <v>4</v>
      </c>
      <c r="K209" s="5">
        <v>3671</v>
      </c>
      <c r="L209" s="5">
        <v>2403</v>
      </c>
      <c r="M209" s="5">
        <v>1268</v>
      </c>
      <c r="N209" s="5">
        <v>2335</v>
      </c>
      <c r="O209" s="5">
        <v>1260</v>
      </c>
      <c r="P209" s="5">
        <v>68</v>
      </c>
      <c r="Q209" s="5">
        <v>8</v>
      </c>
      <c r="R209" s="5">
        <v>942418</v>
      </c>
      <c r="S209" s="5">
        <v>5827197</v>
      </c>
      <c r="T209" s="5">
        <v>3120900</v>
      </c>
      <c r="U209" s="5">
        <v>8829850</v>
      </c>
      <c r="V209" s="5">
        <v>8793118</v>
      </c>
      <c r="W209" s="5">
        <v>48115</v>
      </c>
      <c r="X209" s="5">
        <v>990</v>
      </c>
      <c r="Y209" s="5">
        <v>5921508</v>
      </c>
      <c r="Z209" s="5">
        <v>9226061</v>
      </c>
      <c r="AA209" s="5">
        <v>3304553</v>
      </c>
      <c r="AB209" s="5">
        <v>1892</v>
      </c>
      <c r="AC209" s="5">
        <v>201056</v>
      </c>
      <c r="AD209" s="5">
        <v>13742</v>
      </c>
      <c r="AE209" s="5">
        <v>715971</v>
      </c>
      <c r="AF209" s="5">
        <v>156473</v>
      </c>
    </row>
    <row r="210" spans="1:32">
      <c r="A210" s="5">
        <v>1397</v>
      </c>
      <c r="B210" s="5">
        <v>3</v>
      </c>
      <c r="C210" s="5" t="s">
        <v>536</v>
      </c>
      <c r="D210" s="5" t="s">
        <v>537</v>
      </c>
      <c r="E210" s="5">
        <v>303</v>
      </c>
      <c r="F210" s="5">
        <v>0</v>
      </c>
      <c r="G210" s="5">
        <v>303</v>
      </c>
      <c r="H210" s="5">
        <v>0</v>
      </c>
      <c r="I210" s="5">
        <v>303</v>
      </c>
      <c r="J210" s="5">
        <v>0</v>
      </c>
      <c r="K210" s="5">
        <v>6529</v>
      </c>
      <c r="L210" s="5">
        <v>5569</v>
      </c>
      <c r="M210" s="5">
        <v>961</v>
      </c>
      <c r="N210" s="5">
        <v>5368</v>
      </c>
      <c r="O210" s="5">
        <v>959</v>
      </c>
      <c r="P210" s="5">
        <v>201</v>
      </c>
      <c r="Q210" s="5">
        <v>2</v>
      </c>
      <c r="R210" s="5">
        <v>1624477</v>
      </c>
      <c r="S210" s="5">
        <v>3015346</v>
      </c>
      <c r="T210" s="5">
        <v>398192</v>
      </c>
      <c r="U210" s="5">
        <v>5412075</v>
      </c>
      <c r="V210" s="5">
        <v>5381612</v>
      </c>
      <c r="W210" s="5">
        <v>309188</v>
      </c>
      <c r="X210" s="5">
        <v>8834</v>
      </c>
      <c r="Y210" s="5">
        <v>4092419</v>
      </c>
      <c r="Z210" s="5">
        <v>5897032</v>
      </c>
      <c r="AA210" s="5">
        <v>1804613</v>
      </c>
      <c r="AB210" s="5">
        <v>0</v>
      </c>
      <c r="AC210" s="5">
        <v>337056</v>
      </c>
      <c r="AD210" s="5">
        <v>41280</v>
      </c>
      <c r="AE210" s="5">
        <v>584521</v>
      </c>
      <c r="AF210" s="5">
        <v>107634</v>
      </c>
    </row>
    <row r="211" spans="1:32">
      <c r="A211" s="5">
        <v>1397</v>
      </c>
      <c r="B211" s="5">
        <v>4</v>
      </c>
      <c r="C211" s="5" t="s">
        <v>538</v>
      </c>
      <c r="D211" s="5" t="s">
        <v>537</v>
      </c>
      <c r="E211" s="5">
        <v>303</v>
      </c>
      <c r="F211" s="5">
        <v>0</v>
      </c>
      <c r="G211" s="5">
        <v>303</v>
      </c>
      <c r="H211" s="5">
        <v>0</v>
      </c>
      <c r="I211" s="5">
        <v>303</v>
      </c>
      <c r="J211" s="5">
        <v>0</v>
      </c>
      <c r="K211" s="5">
        <v>6529</v>
      </c>
      <c r="L211" s="5">
        <v>5569</v>
      </c>
      <c r="M211" s="5">
        <v>961</v>
      </c>
      <c r="N211" s="5">
        <v>5368</v>
      </c>
      <c r="O211" s="5">
        <v>959</v>
      </c>
      <c r="P211" s="5">
        <v>201</v>
      </c>
      <c r="Q211" s="5">
        <v>2</v>
      </c>
      <c r="R211" s="5">
        <v>1624477</v>
      </c>
      <c r="S211" s="5">
        <v>3015346</v>
      </c>
      <c r="T211" s="5">
        <v>398192</v>
      </c>
      <c r="U211" s="5">
        <v>5412075</v>
      </c>
      <c r="V211" s="5">
        <v>5381612</v>
      </c>
      <c r="W211" s="5">
        <v>309188</v>
      </c>
      <c r="X211" s="5">
        <v>8834</v>
      </c>
      <c r="Y211" s="5">
        <v>4092419</v>
      </c>
      <c r="Z211" s="5">
        <v>5897032</v>
      </c>
      <c r="AA211" s="5">
        <v>1804613</v>
      </c>
      <c r="AB211" s="5">
        <v>0</v>
      </c>
      <c r="AC211" s="5">
        <v>337056</v>
      </c>
      <c r="AD211" s="5">
        <v>41280</v>
      </c>
      <c r="AE211" s="5">
        <v>584521</v>
      </c>
      <c r="AF211" s="5">
        <v>107634</v>
      </c>
    </row>
    <row r="212" spans="1:32">
      <c r="A212" s="5">
        <v>1397</v>
      </c>
      <c r="B212" s="5">
        <v>2</v>
      </c>
      <c r="C212" s="5" t="s">
        <v>539</v>
      </c>
      <c r="D212" s="5" t="s">
        <v>540</v>
      </c>
      <c r="E212" s="5">
        <v>43</v>
      </c>
      <c r="F212" s="5">
        <v>0</v>
      </c>
      <c r="G212" s="5">
        <v>39</v>
      </c>
      <c r="H212" s="5">
        <v>4</v>
      </c>
      <c r="I212" s="5">
        <v>39</v>
      </c>
      <c r="J212" s="5">
        <v>4</v>
      </c>
      <c r="K212" s="5">
        <v>790</v>
      </c>
      <c r="L212" s="5">
        <v>729</v>
      </c>
      <c r="M212" s="5">
        <v>62</v>
      </c>
      <c r="N212" s="5">
        <v>695</v>
      </c>
      <c r="O212" s="5">
        <v>61</v>
      </c>
      <c r="P212" s="5">
        <v>34</v>
      </c>
      <c r="Q212" s="5">
        <v>1</v>
      </c>
      <c r="R212" s="5">
        <v>188144</v>
      </c>
      <c r="S212" s="5">
        <v>1305228</v>
      </c>
      <c r="T212" s="5">
        <v>682241</v>
      </c>
      <c r="U212" s="5">
        <v>1938803</v>
      </c>
      <c r="V212" s="5">
        <v>1923778</v>
      </c>
      <c r="W212" s="5">
        <v>0</v>
      </c>
      <c r="X212" s="5">
        <v>0</v>
      </c>
      <c r="Y212" s="5">
        <v>1327773</v>
      </c>
      <c r="Z212" s="5">
        <v>2058916</v>
      </c>
      <c r="AA212" s="5">
        <v>731143</v>
      </c>
      <c r="AB212" s="5">
        <v>0</v>
      </c>
      <c r="AC212" s="5">
        <v>56361</v>
      </c>
      <c r="AD212" s="5">
        <v>7083</v>
      </c>
      <c r="AE212" s="5">
        <v>334869</v>
      </c>
      <c r="AF212" s="5">
        <v>19626</v>
      </c>
    </row>
    <row r="213" spans="1:32">
      <c r="A213" s="5">
        <v>1397</v>
      </c>
      <c r="B213" s="5">
        <v>3</v>
      </c>
      <c r="C213" s="5" t="s">
        <v>541</v>
      </c>
      <c r="D213" s="5" t="s">
        <v>542</v>
      </c>
      <c r="E213" s="5">
        <v>43</v>
      </c>
      <c r="F213" s="5">
        <v>0</v>
      </c>
      <c r="G213" s="5">
        <v>39</v>
      </c>
      <c r="H213" s="5">
        <v>4</v>
      </c>
      <c r="I213" s="5">
        <v>39</v>
      </c>
      <c r="J213" s="5">
        <v>4</v>
      </c>
      <c r="K213" s="5">
        <v>790</v>
      </c>
      <c r="L213" s="5">
        <v>729</v>
      </c>
      <c r="M213" s="5">
        <v>62</v>
      </c>
      <c r="N213" s="5">
        <v>695</v>
      </c>
      <c r="O213" s="5">
        <v>61</v>
      </c>
      <c r="P213" s="5">
        <v>34</v>
      </c>
      <c r="Q213" s="5">
        <v>1</v>
      </c>
      <c r="R213" s="5">
        <v>188144</v>
      </c>
      <c r="S213" s="5">
        <v>1305228</v>
      </c>
      <c r="T213" s="5">
        <v>682241</v>
      </c>
      <c r="U213" s="5">
        <v>1938803</v>
      </c>
      <c r="V213" s="5">
        <v>1923778</v>
      </c>
      <c r="W213" s="5">
        <v>0</v>
      </c>
      <c r="X213" s="5">
        <v>0</v>
      </c>
      <c r="Y213" s="5">
        <v>1327773</v>
      </c>
      <c r="Z213" s="5">
        <v>2058916</v>
      </c>
      <c r="AA213" s="5">
        <v>731143</v>
      </c>
      <c r="AB213" s="5">
        <v>0</v>
      </c>
      <c r="AC213" s="5">
        <v>56361</v>
      </c>
      <c r="AD213" s="5">
        <v>7083</v>
      </c>
      <c r="AE213" s="5">
        <v>334869</v>
      </c>
      <c r="AF213" s="5">
        <v>19626</v>
      </c>
    </row>
    <row r="214" spans="1:32">
      <c r="A214" s="5">
        <v>1397</v>
      </c>
      <c r="B214" s="5">
        <v>4</v>
      </c>
      <c r="C214" s="5" t="s">
        <v>543</v>
      </c>
      <c r="D214" s="5" t="s">
        <v>544</v>
      </c>
      <c r="E214" s="5">
        <v>9</v>
      </c>
      <c r="F214" s="5">
        <v>0</v>
      </c>
      <c r="G214" s="5">
        <v>8</v>
      </c>
      <c r="H214" s="5">
        <v>1</v>
      </c>
      <c r="I214" s="5">
        <v>8</v>
      </c>
      <c r="J214" s="5">
        <v>1</v>
      </c>
      <c r="K214" s="5">
        <v>120</v>
      </c>
      <c r="L214" s="5">
        <v>104</v>
      </c>
      <c r="M214" s="5">
        <v>16</v>
      </c>
      <c r="N214" s="5">
        <v>99</v>
      </c>
      <c r="O214" s="5">
        <v>15</v>
      </c>
      <c r="P214" s="5">
        <v>5</v>
      </c>
      <c r="Q214" s="5">
        <v>1</v>
      </c>
      <c r="R214" s="5">
        <v>25087</v>
      </c>
      <c r="S214" s="5">
        <v>39727</v>
      </c>
      <c r="T214" s="5">
        <v>31148</v>
      </c>
      <c r="U214" s="5">
        <v>96190</v>
      </c>
      <c r="V214" s="5">
        <v>81340</v>
      </c>
      <c r="W214" s="5">
        <v>0</v>
      </c>
      <c r="X214" s="5">
        <v>0</v>
      </c>
      <c r="Y214" s="5">
        <v>41387</v>
      </c>
      <c r="Z214" s="5">
        <v>106941</v>
      </c>
      <c r="AA214" s="5">
        <v>65554</v>
      </c>
      <c r="AB214" s="5">
        <v>0</v>
      </c>
      <c r="AC214" s="5">
        <v>1624</v>
      </c>
      <c r="AD214" s="5">
        <v>367</v>
      </c>
      <c r="AE214" s="5">
        <v>-12804</v>
      </c>
      <c r="AF214" s="5">
        <v>1591</v>
      </c>
    </row>
    <row r="215" spans="1:32">
      <c r="A215" s="5">
        <v>1397</v>
      </c>
      <c r="B215" s="5">
        <v>4</v>
      </c>
      <c r="C215" s="5" t="s">
        <v>545</v>
      </c>
      <c r="D215" s="5" t="s">
        <v>546</v>
      </c>
      <c r="E215" s="5">
        <v>19</v>
      </c>
      <c r="F215" s="5">
        <v>0</v>
      </c>
      <c r="G215" s="5">
        <v>17</v>
      </c>
      <c r="H215" s="5">
        <v>2</v>
      </c>
      <c r="I215" s="5">
        <v>17</v>
      </c>
      <c r="J215" s="5">
        <v>2</v>
      </c>
      <c r="K215" s="5">
        <v>362</v>
      </c>
      <c r="L215" s="5">
        <v>346</v>
      </c>
      <c r="M215" s="5">
        <v>16</v>
      </c>
      <c r="N215" s="5">
        <v>331</v>
      </c>
      <c r="O215" s="5">
        <v>16</v>
      </c>
      <c r="P215" s="5">
        <v>15</v>
      </c>
      <c r="Q215" s="5">
        <v>0</v>
      </c>
      <c r="R215" s="5">
        <v>101580</v>
      </c>
      <c r="S215" s="5">
        <v>1111763</v>
      </c>
      <c r="T215" s="5">
        <v>619692</v>
      </c>
      <c r="U215" s="5">
        <v>1622396</v>
      </c>
      <c r="V215" s="5">
        <v>1622704</v>
      </c>
      <c r="W215" s="5">
        <v>0</v>
      </c>
      <c r="X215" s="5">
        <v>0</v>
      </c>
      <c r="Y215" s="5">
        <v>1123934</v>
      </c>
      <c r="Z215" s="5">
        <v>1681428</v>
      </c>
      <c r="AA215" s="5">
        <v>557494</v>
      </c>
      <c r="AB215" s="5">
        <v>0</v>
      </c>
      <c r="AC215" s="5">
        <v>51234</v>
      </c>
      <c r="AD215" s="5">
        <v>5723</v>
      </c>
      <c r="AE215" s="5">
        <v>325284</v>
      </c>
      <c r="AF215" s="5">
        <v>12186</v>
      </c>
    </row>
    <row r="216" spans="1:32">
      <c r="A216" s="5">
        <v>1397</v>
      </c>
      <c r="B216" s="5">
        <v>4</v>
      </c>
      <c r="C216" s="5" t="s">
        <v>547</v>
      </c>
      <c r="D216" s="5" t="s">
        <v>548</v>
      </c>
      <c r="E216" s="5">
        <v>8</v>
      </c>
      <c r="F216" s="5">
        <v>0</v>
      </c>
      <c r="G216" s="5">
        <v>8</v>
      </c>
      <c r="H216" s="5">
        <v>0</v>
      </c>
      <c r="I216" s="5">
        <v>8</v>
      </c>
      <c r="J216" s="5">
        <v>0</v>
      </c>
      <c r="K216" s="5">
        <v>139</v>
      </c>
      <c r="L216" s="5">
        <v>118</v>
      </c>
      <c r="M216" s="5">
        <v>21</v>
      </c>
      <c r="N216" s="5">
        <v>111</v>
      </c>
      <c r="O216" s="5">
        <v>21</v>
      </c>
      <c r="P216" s="5">
        <v>7</v>
      </c>
      <c r="Q216" s="5">
        <v>0</v>
      </c>
      <c r="R216" s="5">
        <v>29177</v>
      </c>
      <c r="S216" s="5">
        <v>18287</v>
      </c>
      <c r="T216" s="5">
        <v>4412</v>
      </c>
      <c r="U216" s="5">
        <v>40064</v>
      </c>
      <c r="V216" s="5">
        <v>39581</v>
      </c>
      <c r="W216" s="5">
        <v>0</v>
      </c>
      <c r="X216" s="5">
        <v>0</v>
      </c>
      <c r="Y216" s="5">
        <v>19775</v>
      </c>
      <c r="Z216" s="5">
        <v>62396</v>
      </c>
      <c r="AA216" s="5">
        <v>42621</v>
      </c>
      <c r="AB216" s="5">
        <v>0</v>
      </c>
      <c r="AC216" s="5">
        <v>720</v>
      </c>
      <c r="AD216" s="5">
        <v>186</v>
      </c>
      <c r="AE216" s="5">
        <v>8207</v>
      </c>
      <c r="AF216" s="5">
        <v>646</v>
      </c>
    </row>
    <row r="217" spans="1:32">
      <c r="A217" s="5">
        <v>1397</v>
      </c>
      <c r="B217" s="5">
        <v>4</v>
      </c>
      <c r="C217" s="5" t="s">
        <v>549</v>
      </c>
      <c r="D217" s="5" t="s">
        <v>550</v>
      </c>
      <c r="E217" s="5">
        <v>8</v>
      </c>
      <c r="F217" s="5">
        <v>0</v>
      </c>
      <c r="G217" s="5">
        <v>7</v>
      </c>
      <c r="H217" s="5">
        <v>1</v>
      </c>
      <c r="I217" s="5">
        <v>7</v>
      </c>
      <c r="J217" s="5">
        <v>1</v>
      </c>
      <c r="K217" s="5">
        <v>170</v>
      </c>
      <c r="L217" s="5">
        <v>161</v>
      </c>
      <c r="M217" s="5">
        <v>9</v>
      </c>
      <c r="N217" s="5">
        <v>154</v>
      </c>
      <c r="O217" s="5">
        <v>9</v>
      </c>
      <c r="P217" s="5">
        <v>7</v>
      </c>
      <c r="Q217" s="5">
        <v>0</v>
      </c>
      <c r="R217" s="5">
        <v>32300</v>
      </c>
      <c r="S217" s="5">
        <v>135451</v>
      </c>
      <c r="T217" s="5">
        <v>26989</v>
      </c>
      <c r="U217" s="5">
        <v>180152</v>
      </c>
      <c r="V217" s="5">
        <v>180152</v>
      </c>
      <c r="W217" s="5">
        <v>0</v>
      </c>
      <c r="X217" s="5">
        <v>0</v>
      </c>
      <c r="Y217" s="5">
        <v>142678</v>
      </c>
      <c r="Z217" s="5">
        <v>208152</v>
      </c>
      <c r="AA217" s="5">
        <v>65474</v>
      </c>
      <c r="AB217" s="5">
        <v>0</v>
      </c>
      <c r="AC217" s="5">
        <v>2784</v>
      </c>
      <c r="AD217" s="5">
        <v>807</v>
      </c>
      <c r="AE217" s="5">
        <v>14181</v>
      </c>
      <c r="AF217" s="5">
        <v>5202</v>
      </c>
    </row>
    <row r="218" spans="1:32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</row>
    <row r="219" spans="1:32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</row>
    <row r="220" spans="1:32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</row>
    <row r="221" spans="1:32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</row>
    <row r="222" spans="1:32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</row>
    <row r="223" spans="1:32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</row>
    <row r="224" spans="1:32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</row>
    <row r="225" spans="1:32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</row>
    <row r="226" spans="1:32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</row>
    <row r="227" spans="1:32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</row>
    <row r="228" spans="1:32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</row>
    <row r="229" spans="1:32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</row>
    <row r="230" spans="1:32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</row>
  </sheetData>
  <mergeCells count="32">
    <mergeCell ref="C1:AF1"/>
    <mergeCell ref="A1:B1"/>
    <mergeCell ref="F2:H2"/>
    <mergeCell ref="H3:H4"/>
    <mergeCell ref="F3:G3"/>
    <mergeCell ref="I2:J2"/>
    <mergeCell ref="I3:I4"/>
    <mergeCell ref="J3:J4"/>
    <mergeCell ref="Z2:Z4"/>
    <mergeCell ref="AA2:AA4"/>
    <mergeCell ref="S2:T3"/>
    <mergeCell ref="V2:V4"/>
    <mergeCell ref="W2:X2"/>
    <mergeCell ref="W3:W4"/>
    <mergeCell ref="X3:X4"/>
    <mergeCell ref="U2:U4"/>
    <mergeCell ref="AE3:AE4"/>
    <mergeCell ref="AF3:AF4"/>
    <mergeCell ref="AE2:AF2"/>
    <mergeCell ref="B2:B4"/>
    <mergeCell ref="A2:A4"/>
    <mergeCell ref="C2:C4"/>
    <mergeCell ref="D2:D4"/>
    <mergeCell ref="E2:E4"/>
    <mergeCell ref="K2:Q2"/>
    <mergeCell ref="K3:M3"/>
    <mergeCell ref="N3:O3"/>
    <mergeCell ref="AB2:AC3"/>
    <mergeCell ref="AD2:AD4"/>
    <mergeCell ref="R2:R4"/>
    <mergeCell ref="P3:Q3"/>
    <mergeCell ref="Y2:Y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31" t="s">
        <v>165</v>
      </c>
      <c r="B1" s="31"/>
      <c r="C1" s="30" t="str">
        <f>CONCATENATE("19-",'فهرست جداول'!E10,"-",MID('فهرست جداول'!B1, 30,25), "                  (میلیون ریال)")</f>
        <v>19-ارزش سرمایه‌گذاری کارگاه‏ها بر حسب نوع اموال سرمایه‌ای و استان-49-10 نفر کارکن سال 1397                   (میلیون ریال)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</row>
    <row r="2" spans="1:43" ht="15.75" thickBot="1">
      <c r="A2" s="37" t="s">
        <v>128</v>
      </c>
      <c r="B2" s="37" t="s">
        <v>158</v>
      </c>
      <c r="C2" s="32" t="s">
        <v>110</v>
      </c>
      <c r="D2" s="33"/>
      <c r="E2" s="33"/>
      <c r="F2" s="33"/>
      <c r="G2" s="33"/>
      <c r="H2" s="33"/>
      <c r="I2" s="33"/>
      <c r="J2" s="33"/>
      <c r="K2" s="34"/>
      <c r="L2" s="32" t="s">
        <v>111</v>
      </c>
      <c r="M2" s="33"/>
      <c r="N2" s="33"/>
      <c r="O2" s="33"/>
      <c r="P2" s="33"/>
      <c r="Q2" s="33"/>
      <c r="R2" s="33"/>
      <c r="S2" s="34"/>
      <c r="T2" s="32" t="s">
        <v>112</v>
      </c>
      <c r="U2" s="33"/>
      <c r="V2" s="33"/>
      <c r="W2" s="33"/>
      <c r="X2" s="33"/>
      <c r="Y2" s="33"/>
      <c r="Z2" s="33"/>
      <c r="AA2" s="34"/>
      <c r="AB2" s="21" t="s">
        <v>113</v>
      </c>
      <c r="AC2" s="21"/>
      <c r="AD2" s="21"/>
      <c r="AE2" s="21"/>
      <c r="AF2" s="21"/>
      <c r="AG2" s="21"/>
      <c r="AH2" s="21"/>
      <c r="AI2" s="32" t="s">
        <v>114</v>
      </c>
      <c r="AJ2" s="33"/>
      <c r="AK2" s="33"/>
      <c r="AL2" s="33"/>
      <c r="AM2" s="33"/>
      <c r="AN2" s="33"/>
      <c r="AO2" s="33"/>
      <c r="AP2" s="33"/>
      <c r="AQ2" s="34"/>
    </row>
    <row r="3" spans="1:43" ht="37.5" customHeight="1" thickBot="1">
      <c r="A3" s="38"/>
      <c r="B3" s="38"/>
      <c r="C3" s="13" t="s">
        <v>2</v>
      </c>
      <c r="D3" s="13" t="s">
        <v>52</v>
      </c>
      <c r="E3" s="13" t="s">
        <v>53</v>
      </c>
      <c r="F3" s="13" t="s">
        <v>54</v>
      </c>
      <c r="G3" s="13" t="s">
        <v>55</v>
      </c>
      <c r="H3" s="13" t="s">
        <v>56</v>
      </c>
      <c r="I3" s="13" t="s">
        <v>57</v>
      </c>
      <c r="J3" s="13" t="s">
        <v>58</v>
      </c>
      <c r="K3" s="13" t="s">
        <v>59</v>
      </c>
      <c r="L3" s="13" t="s">
        <v>2</v>
      </c>
      <c r="M3" s="13" t="s">
        <v>52</v>
      </c>
      <c r="N3" s="13" t="s">
        <v>53</v>
      </c>
      <c r="O3" s="13" t="s">
        <v>54</v>
      </c>
      <c r="P3" s="13" t="s">
        <v>55</v>
      </c>
      <c r="Q3" s="13" t="s">
        <v>56</v>
      </c>
      <c r="R3" s="13" t="s">
        <v>58</v>
      </c>
      <c r="S3" s="13" t="s">
        <v>59</v>
      </c>
      <c r="T3" s="13" t="s">
        <v>60</v>
      </c>
      <c r="U3" s="13" t="s">
        <v>52</v>
      </c>
      <c r="V3" s="13" t="s">
        <v>53</v>
      </c>
      <c r="W3" s="13" t="s">
        <v>54</v>
      </c>
      <c r="X3" s="13" t="s">
        <v>55</v>
      </c>
      <c r="Y3" s="13" t="s">
        <v>56</v>
      </c>
      <c r="Z3" s="13" t="s">
        <v>58</v>
      </c>
      <c r="AA3" s="13" t="s">
        <v>59</v>
      </c>
      <c r="AB3" s="13" t="s">
        <v>2</v>
      </c>
      <c r="AC3" s="13" t="s">
        <v>52</v>
      </c>
      <c r="AD3" s="13" t="s">
        <v>53</v>
      </c>
      <c r="AE3" s="13" t="s">
        <v>54</v>
      </c>
      <c r="AF3" s="13" t="s">
        <v>55</v>
      </c>
      <c r="AG3" s="13" t="s">
        <v>56</v>
      </c>
      <c r="AH3" s="13" t="s">
        <v>59</v>
      </c>
      <c r="AI3" s="13" t="s">
        <v>2</v>
      </c>
      <c r="AJ3" s="13" t="s">
        <v>52</v>
      </c>
      <c r="AK3" s="13" t="s">
        <v>53</v>
      </c>
      <c r="AL3" s="13" t="s">
        <v>54</v>
      </c>
      <c r="AM3" s="13" t="s">
        <v>55</v>
      </c>
      <c r="AN3" s="13" t="s">
        <v>61</v>
      </c>
      <c r="AO3" s="13" t="s">
        <v>57</v>
      </c>
      <c r="AP3" s="13" t="s">
        <v>58</v>
      </c>
      <c r="AQ3" s="13" t="s">
        <v>59</v>
      </c>
    </row>
    <row r="4" spans="1:43">
      <c r="A4" s="5">
        <v>1397</v>
      </c>
      <c r="B4" s="5" t="s">
        <v>551</v>
      </c>
      <c r="C4" s="5">
        <v>33533900</v>
      </c>
      <c r="D4" s="5">
        <v>18704380</v>
      </c>
      <c r="E4" s="5">
        <v>1983220</v>
      </c>
      <c r="F4" s="5">
        <v>911064</v>
      </c>
      <c r="G4" s="5">
        <v>938969</v>
      </c>
      <c r="H4" s="5">
        <v>6076675</v>
      </c>
      <c r="I4" s="5">
        <v>4615074</v>
      </c>
      <c r="J4" s="5">
        <v>118893</v>
      </c>
      <c r="K4" s="5">
        <v>185625</v>
      </c>
      <c r="L4" s="5">
        <v>6923985</v>
      </c>
      <c r="M4" s="5">
        <v>6309164</v>
      </c>
      <c r="N4" s="5">
        <v>238892</v>
      </c>
      <c r="O4" s="5">
        <v>68244</v>
      </c>
      <c r="P4" s="5">
        <v>77499</v>
      </c>
      <c r="Q4" s="5">
        <v>170455</v>
      </c>
      <c r="R4" s="5">
        <v>9563</v>
      </c>
      <c r="S4" s="5">
        <v>50169</v>
      </c>
      <c r="T4" s="5">
        <v>3613232</v>
      </c>
      <c r="U4" s="5">
        <v>2997822</v>
      </c>
      <c r="V4" s="5">
        <v>104562</v>
      </c>
      <c r="W4" s="5">
        <v>10617</v>
      </c>
      <c r="X4" s="5">
        <v>42938</v>
      </c>
      <c r="Y4" s="5">
        <v>454252</v>
      </c>
      <c r="Z4" s="5">
        <v>1041</v>
      </c>
      <c r="AA4" s="5">
        <v>2001</v>
      </c>
      <c r="AB4" s="5">
        <v>6314789</v>
      </c>
      <c r="AC4" s="5">
        <v>4401136</v>
      </c>
      <c r="AD4" s="5">
        <v>231100</v>
      </c>
      <c r="AE4" s="5">
        <v>44903</v>
      </c>
      <c r="AF4" s="5">
        <v>368123</v>
      </c>
      <c r="AG4" s="5">
        <v>1261212</v>
      </c>
      <c r="AH4" s="5">
        <v>8315</v>
      </c>
      <c r="AI4" s="5">
        <v>1962216</v>
      </c>
      <c r="AJ4" s="5">
        <v>811155</v>
      </c>
      <c r="AK4" s="5">
        <v>11703</v>
      </c>
      <c r="AL4" s="5">
        <v>48495</v>
      </c>
      <c r="AM4" s="5">
        <v>176510</v>
      </c>
      <c r="AN4" s="5">
        <v>283945</v>
      </c>
      <c r="AO4" s="5">
        <v>630278</v>
      </c>
      <c r="AP4" s="5">
        <v>0</v>
      </c>
      <c r="AQ4" s="5">
        <v>130</v>
      </c>
    </row>
    <row r="5" spans="1:43">
      <c r="A5" s="5">
        <v>1397</v>
      </c>
      <c r="B5" s="5" t="s">
        <v>552</v>
      </c>
      <c r="C5" s="5">
        <v>1270486</v>
      </c>
      <c r="D5" s="5">
        <v>1030180</v>
      </c>
      <c r="E5" s="5">
        <v>55399</v>
      </c>
      <c r="F5" s="5">
        <v>14959</v>
      </c>
      <c r="G5" s="5">
        <v>8589</v>
      </c>
      <c r="H5" s="5">
        <v>88037</v>
      </c>
      <c r="I5" s="5">
        <v>63607</v>
      </c>
      <c r="J5" s="5">
        <v>2684</v>
      </c>
      <c r="K5" s="5">
        <v>7030</v>
      </c>
      <c r="L5" s="5">
        <v>852727</v>
      </c>
      <c r="M5" s="5">
        <v>823105</v>
      </c>
      <c r="N5" s="5">
        <v>24640</v>
      </c>
      <c r="O5" s="5">
        <v>1786</v>
      </c>
      <c r="P5" s="5">
        <v>0</v>
      </c>
      <c r="Q5" s="5">
        <v>687</v>
      </c>
      <c r="R5" s="5">
        <v>161</v>
      </c>
      <c r="S5" s="5">
        <v>2349</v>
      </c>
      <c r="T5" s="5">
        <v>134790</v>
      </c>
      <c r="U5" s="5">
        <v>119114</v>
      </c>
      <c r="V5" s="5">
        <v>4985</v>
      </c>
      <c r="W5" s="5">
        <v>291</v>
      </c>
      <c r="X5" s="5">
        <v>1104</v>
      </c>
      <c r="Y5" s="5">
        <v>9027</v>
      </c>
      <c r="Z5" s="5">
        <v>108</v>
      </c>
      <c r="AA5" s="5">
        <v>162</v>
      </c>
      <c r="AB5" s="5">
        <v>243937</v>
      </c>
      <c r="AC5" s="5">
        <v>173045</v>
      </c>
      <c r="AD5" s="5">
        <v>2918</v>
      </c>
      <c r="AE5" s="5">
        <v>662</v>
      </c>
      <c r="AF5" s="5">
        <v>25597</v>
      </c>
      <c r="AG5" s="5">
        <v>41517</v>
      </c>
      <c r="AH5" s="5">
        <v>198</v>
      </c>
      <c r="AI5" s="5">
        <v>26334</v>
      </c>
      <c r="AJ5" s="5">
        <v>20386</v>
      </c>
      <c r="AK5" s="5">
        <v>35</v>
      </c>
      <c r="AL5" s="5">
        <v>0</v>
      </c>
      <c r="AM5" s="5">
        <v>5913</v>
      </c>
      <c r="AN5" s="5">
        <v>0</v>
      </c>
      <c r="AO5" s="5">
        <v>0</v>
      </c>
      <c r="AP5" s="5">
        <v>0</v>
      </c>
      <c r="AQ5" s="5">
        <v>0</v>
      </c>
    </row>
    <row r="6" spans="1:43">
      <c r="A6" s="5">
        <v>1397</v>
      </c>
      <c r="B6" s="5" t="s">
        <v>553</v>
      </c>
      <c r="C6" s="5">
        <v>455583</v>
      </c>
      <c r="D6" s="5">
        <v>310291</v>
      </c>
      <c r="E6" s="5">
        <v>15057</v>
      </c>
      <c r="F6" s="5">
        <v>13617</v>
      </c>
      <c r="G6" s="5">
        <v>9931</v>
      </c>
      <c r="H6" s="5">
        <v>67408</v>
      </c>
      <c r="I6" s="5">
        <v>34493</v>
      </c>
      <c r="J6" s="5">
        <v>1158</v>
      </c>
      <c r="K6" s="5">
        <v>3627</v>
      </c>
      <c r="L6" s="5">
        <v>118689</v>
      </c>
      <c r="M6" s="5">
        <v>112103</v>
      </c>
      <c r="N6" s="5">
        <v>3935</v>
      </c>
      <c r="O6" s="5">
        <v>1619</v>
      </c>
      <c r="P6" s="5">
        <v>0</v>
      </c>
      <c r="Q6" s="5">
        <v>113</v>
      </c>
      <c r="R6" s="5">
        <v>67</v>
      </c>
      <c r="S6" s="5">
        <v>853</v>
      </c>
      <c r="T6" s="5">
        <v>139904</v>
      </c>
      <c r="U6" s="5">
        <v>130527</v>
      </c>
      <c r="V6" s="5">
        <v>1391</v>
      </c>
      <c r="W6" s="5">
        <v>1888</v>
      </c>
      <c r="X6" s="5">
        <v>4950</v>
      </c>
      <c r="Y6" s="5">
        <v>1148</v>
      </c>
      <c r="Z6" s="5">
        <v>0</v>
      </c>
      <c r="AA6" s="5">
        <v>0</v>
      </c>
      <c r="AB6" s="5">
        <v>197605</v>
      </c>
      <c r="AC6" s="5">
        <v>111114</v>
      </c>
      <c r="AD6" s="5">
        <v>561</v>
      </c>
      <c r="AE6" s="5">
        <v>7972</v>
      </c>
      <c r="AF6" s="5">
        <v>2173</v>
      </c>
      <c r="AG6" s="5">
        <v>75781</v>
      </c>
      <c r="AH6" s="5">
        <v>4</v>
      </c>
      <c r="AI6" s="5">
        <v>60732</v>
      </c>
      <c r="AJ6" s="5">
        <v>22319</v>
      </c>
      <c r="AK6" s="5">
        <v>0</v>
      </c>
      <c r="AL6" s="5">
        <v>33300</v>
      </c>
      <c r="AM6" s="5">
        <v>1113</v>
      </c>
      <c r="AN6" s="5">
        <v>4000</v>
      </c>
      <c r="AO6" s="5">
        <v>0</v>
      </c>
      <c r="AP6" s="5">
        <v>0</v>
      </c>
      <c r="AQ6" s="5">
        <v>0</v>
      </c>
    </row>
    <row r="7" spans="1:43">
      <c r="A7" s="5">
        <v>1397</v>
      </c>
      <c r="B7" s="5" t="s">
        <v>554</v>
      </c>
      <c r="C7" s="5">
        <v>401082</v>
      </c>
      <c r="D7" s="5">
        <v>272373</v>
      </c>
      <c r="E7" s="5">
        <v>8954</v>
      </c>
      <c r="F7" s="5">
        <v>21364</v>
      </c>
      <c r="G7" s="5">
        <v>52686</v>
      </c>
      <c r="H7" s="5">
        <v>38469</v>
      </c>
      <c r="I7" s="5">
        <v>4872</v>
      </c>
      <c r="J7" s="5">
        <v>770</v>
      </c>
      <c r="K7" s="5">
        <v>1594</v>
      </c>
      <c r="L7" s="5">
        <v>108177</v>
      </c>
      <c r="M7" s="5">
        <v>104427</v>
      </c>
      <c r="N7" s="5">
        <v>949</v>
      </c>
      <c r="O7" s="5">
        <v>77</v>
      </c>
      <c r="P7" s="5">
        <v>2435</v>
      </c>
      <c r="Q7" s="5">
        <v>0</v>
      </c>
      <c r="R7" s="5">
        <v>30</v>
      </c>
      <c r="S7" s="5">
        <v>258</v>
      </c>
      <c r="T7" s="5">
        <v>33703</v>
      </c>
      <c r="U7" s="5">
        <v>31974</v>
      </c>
      <c r="V7" s="5">
        <v>120</v>
      </c>
      <c r="W7" s="5">
        <v>501</v>
      </c>
      <c r="X7" s="5">
        <v>685</v>
      </c>
      <c r="Y7" s="5">
        <v>422</v>
      </c>
      <c r="Z7" s="5">
        <v>0</v>
      </c>
      <c r="AA7" s="5">
        <v>0</v>
      </c>
      <c r="AB7" s="5">
        <v>61962</v>
      </c>
      <c r="AC7" s="5">
        <v>47898</v>
      </c>
      <c r="AD7" s="5">
        <v>291</v>
      </c>
      <c r="AE7" s="5">
        <v>0</v>
      </c>
      <c r="AF7" s="5">
        <v>2323</v>
      </c>
      <c r="AG7" s="5">
        <v>11340</v>
      </c>
      <c r="AH7" s="5">
        <v>110</v>
      </c>
      <c r="AI7" s="5">
        <v>16337</v>
      </c>
      <c r="AJ7" s="5">
        <v>12166</v>
      </c>
      <c r="AK7" s="5">
        <v>0</v>
      </c>
      <c r="AL7" s="5">
        <v>0</v>
      </c>
      <c r="AM7" s="5">
        <v>4171</v>
      </c>
      <c r="AN7" s="5">
        <v>0</v>
      </c>
      <c r="AO7" s="5">
        <v>0</v>
      </c>
      <c r="AP7" s="5">
        <v>0</v>
      </c>
      <c r="AQ7" s="5">
        <v>0</v>
      </c>
    </row>
    <row r="8" spans="1:43">
      <c r="A8" s="5">
        <v>1397</v>
      </c>
      <c r="B8" s="5" t="s">
        <v>555</v>
      </c>
      <c r="C8" s="5">
        <v>3631443</v>
      </c>
      <c r="D8" s="5">
        <v>2306970</v>
      </c>
      <c r="E8" s="5">
        <v>137889</v>
      </c>
      <c r="F8" s="5">
        <v>41345</v>
      </c>
      <c r="G8" s="5">
        <v>77185</v>
      </c>
      <c r="H8" s="5">
        <v>936013</v>
      </c>
      <c r="I8" s="5">
        <v>104563</v>
      </c>
      <c r="J8" s="5">
        <v>12858</v>
      </c>
      <c r="K8" s="5">
        <v>14621</v>
      </c>
      <c r="L8" s="5">
        <v>1097672</v>
      </c>
      <c r="M8" s="5">
        <v>1051854</v>
      </c>
      <c r="N8" s="5">
        <v>25089</v>
      </c>
      <c r="O8" s="5">
        <v>3083</v>
      </c>
      <c r="P8" s="5">
        <v>2263</v>
      </c>
      <c r="Q8" s="5">
        <v>10619</v>
      </c>
      <c r="R8" s="5">
        <v>1213</v>
      </c>
      <c r="S8" s="5">
        <v>3550</v>
      </c>
      <c r="T8" s="5">
        <v>574630</v>
      </c>
      <c r="U8" s="5">
        <v>510140</v>
      </c>
      <c r="V8" s="5">
        <v>8523</v>
      </c>
      <c r="W8" s="5">
        <v>1849</v>
      </c>
      <c r="X8" s="5">
        <v>11218</v>
      </c>
      <c r="Y8" s="5">
        <v>42898</v>
      </c>
      <c r="Z8" s="5">
        <v>0</v>
      </c>
      <c r="AA8" s="5">
        <v>2</v>
      </c>
      <c r="AB8" s="5">
        <v>828594</v>
      </c>
      <c r="AC8" s="5">
        <v>556469</v>
      </c>
      <c r="AD8" s="5">
        <v>57520</v>
      </c>
      <c r="AE8" s="5">
        <v>4069</v>
      </c>
      <c r="AF8" s="5">
        <v>39101</v>
      </c>
      <c r="AG8" s="5">
        <v>170137</v>
      </c>
      <c r="AH8" s="5">
        <v>1297</v>
      </c>
      <c r="AI8" s="5">
        <v>335464</v>
      </c>
      <c r="AJ8" s="5">
        <v>271885</v>
      </c>
      <c r="AK8" s="5">
        <v>2521</v>
      </c>
      <c r="AL8" s="5">
        <v>3210</v>
      </c>
      <c r="AM8" s="5">
        <v>15047</v>
      </c>
      <c r="AN8" s="5">
        <v>7135</v>
      </c>
      <c r="AO8" s="5">
        <v>35667</v>
      </c>
      <c r="AP8" s="5">
        <v>0</v>
      </c>
      <c r="AQ8" s="5">
        <v>0</v>
      </c>
    </row>
    <row r="9" spans="1:43">
      <c r="A9" s="5">
        <v>1397</v>
      </c>
      <c r="B9" s="5" t="s">
        <v>556</v>
      </c>
      <c r="C9" s="5">
        <v>2623404</v>
      </c>
      <c r="D9" s="5">
        <v>1388068</v>
      </c>
      <c r="E9" s="5">
        <v>146036</v>
      </c>
      <c r="F9" s="5">
        <v>87549</v>
      </c>
      <c r="G9" s="5">
        <v>93665</v>
      </c>
      <c r="H9" s="5">
        <v>502142</v>
      </c>
      <c r="I9" s="5">
        <v>372276</v>
      </c>
      <c r="J9" s="5">
        <v>13502</v>
      </c>
      <c r="K9" s="5">
        <v>20166</v>
      </c>
      <c r="L9" s="5">
        <v>359368</v>
      </c>
      <c r="M9" s="5">
        <v>321040</v>
      </c>
      <c r="N9" s="5">
        <v>34113</v>
      </c>
      <c r="O9" s="5">
        <v>1685</v>
      </c>
      <c r="P9" s="5">
        <v>686</v>
      </c>
      <c r="Q9" s="5">
        <v>381</v>
      </c>
      <c r="R9" s="5">
        <v>87</v>
      </c>
      <c r="S9" s="5">
        <v>1377</v>
      </c>
      <c r="T9" s="5">
        <v>157604</v>
      </c>
      <c r="U9" s="5">
        <v>127574</v>
      </c>
      <c r="V9" s="5">
        <v>10546</v>
      </c>
      <c r="W9" s="5">
        <v>186</v>
      </c>
      <c r="X9" s="5">
        <v>0</v>
      </c>
      <c r="Y9" s="5">
        <v>18694</v>
      </c>
      <c r="Z9" s="5">
        <v>37</v>
      </c>
      <c r="AA9" s="5">
        <v>568</v>
      </c>
      <c r="AB9" s="5">
        <v>103871</v>
      </c>
      <c r="AC9" s="5">
        <v>79745</v>
      </c>
      <c r="AD9" s="5">
        <v>5207</v>
      </c>
      <c r="AE9" s="5">
        <v>373</v>
      </c>
      <c r="AF9" s="5">
        <v>1722</v>
      </c>
      <c r="AG9" s="5">
        <v>16748</v>
      </c>
      <c r="AH9" s="5">
        <v>76</v>
      </c>
      <c r="AI9" s="5">
        <v>170711</v>
      </c>
      <c r="AJ9" s="5">
        <v>40201</v>
      </c>
      <c r="AK9" s="5">
        <v>15</v>
      </c>
      <c r="AL9" s="5">
        <v>350</v>
      </c>
      <c r="AM9" s="5">
        <v>62895</v>
      </c>
      <c r="AN9" s="5">
        <v>67250</v>
      </c>
      <c r="AO9" s="5">
        <v>0</v>
      </c>
      <c r="AP9" s="5">
        <v>0</v>
      </c>
      <c r="AQ9" s="5">
        <v>0</v>
      </c>
    </row>
    <row r="10" spans="1:43">
      <c r="A10" s="5">
        <v>1397</v>
      </c>
      <c r="B10" s="5" t="s">
        <v>557</v>
      </c>
      <c r="C10" s="5">
        <v>9138</v>
      </c>
      <c r="D10" s="5">
        <v>8412</v>
      </c>
      <c r="E10" s="5">
        <v>411</v>
      </c>
      <c r="F10" s="5">
        <v>248</v>
      </c>
      <c r="G10" s="5">
        <v>0</v>
      </c>
      <c r="H10" s="5">
        <v>68</v>
      </c>
      <c r="I10" s="5">
        <v>0</v>
      </c>
      <c r="J10" s="5">
        <v>0</v>
      </c>
      <c r="K10" s="5">
        <v>0</v>
      </c>
      <c r="L10" s="5">
        <v>6878</v>
      </c>
      <c r="M10" s="5">
        <v>6848</v>
      </c>
      <c r="N10" s="5">
        <v>30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10295</v>
      </c>
      <c r="U10" s="5">
        <v>10295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21831</v>
      </c>
      <c r="AC10" s="5">
        <v>21663</v>
      </c>
      <c r="AD10" s="5">
        <v>0</v>
      </c>
      <c r="AE10" s="5">
        <v>55</v>
      </c>
      <c r="AF10" s="5">
        <v>0</v>
      </c>
      <c r="AG10" s="5">
        <v>103</v>
      </c>
      <c r="AH10" s="5">
        <v>10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1397</v>
      </c>
      <c r="B11" s="5" t="s">
        <v>558</v>
      </c>
      <c r="C11" s="5">
        <v>229496</v>
      </c>
      <c r="D11" s="5">
        <v>84322</v>
      </c>
      <c r="E11" s="5">
        <v>6439</v>
      </c>
      <c r="F11" s="5">
        <v>5037</v>
      </c>
      <c r="G11" s="5">
        <v>1123</v>
      </c>
      <c r="H11" s="5">
        <v>111529</v>
      </c>
      <c r="I11" s="5">
        <v>16626</v>
      </c>
      <c r="J11" s="5">
        <v>1109</v>
      </c>
      <c r="K11" s="5">
        <v>3311</v>
      </c>
      <c r="L11" s="5">
        <v>45227</v>
      </c>
      <c r="M11" s="5">
        <v>39619</v>
      </c>
      <c r="N11" s="5">
        <v>3039</v>
      </c>
      <c r="O11" s="5">
        <v>109</v>
      </c>
      <c r="P11" s="5">
        <v>0</v>
      </c>
      <c r="Q11" s="5">
        <v>1027</v>
      </c>
      <c r="R11" s="5">
        <v>215</v>
      </c>
      <c r="S11" s="5">
        <v>1218</v>
      </c>
      <c r="T11" s="5">
        <v>3375</v>
      </c>
      <c r="U11" s="5">
        <v>3165</v>
      </c>
      <c r="V11" s="5">
        <v>3</v>
      </c>
      <c r="W11" s="5">
        <v>2</v>
      </c>
      <c r="X11" s="5">
        <v>203</v>
      </c>
      <c r="Y11" s="5">
        <v>2</v>
      </c>
      <c r="Z11" s="5">
        <v>0</v>
      </c>
      <c r="AA11" s="5">
        <v>0</v>
      </c>
      <c r="AB11" s="5">
        <v>107965</v>
      </c>
      <c r="AC11" s="5">
        <v>67866</v>
      </c>
      <c r="AD11" s="5">
        <v>4498</v>
      </c>
      <c r="AE11" s="5">
        <v>607</v>
      </c>
      <c r="AF11" s="5">
        <v>13991</v>
      </c>
      <c r="AG11" s="5">
        <v>21004</v>
      </c>
      <c r="AH11" s="5">
        <v>0</v>
      </c>
      <c r="AI11" s="5">
        <v>8420</v>
      </c>
      <c r="AJ11" s="5">
        <v>8420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</row>
    <row r="12" spans="1:43">
      <c r="A12" s="5">
        <v>1397</v>
      </c>
      <c r="B12" s="5" t="s">
        <v>559</v>
      </c>
      <c r="C12" s="5">
        <v>4937500</v>
      </c>
      <c r="D12" s="5">
        <v>2618900</v>
      </c>
      <c r="E12" s="5">
        <v>578349</v>
      </c>
      <c r="F12" s="5">
        <v>156741</v>
      </c>
      <c r="G12" s="5">
        <v>97620</v>
      </c>
      <c r="H12" s="5">
        <v>811567</v>
      </c>
      <c r="I12" s="5">
        <v>618676</v>
      </c>
      <c r="J12" s="5">
        <v>26359</v>
      </c>
      <c r="K12" s="5">
        <v>29288</v>
      </c>
      <c r="L12" s="5">
        <v>761218</v>
      </c>
      <c r="M12" s="5">
        <v>689697</v>
      </c>
      <c r="N12" s="5">
        <v>57864</v>
      </c>
      <c r="O12" s="5">
        <v>4138</v>
      </c>
      <c r="P12" s="5">
        <v>798</v>
      </c>
      <c r="Q12" s="5">
        <v>1673</v>
      </c>
      <c r="R12" s="5">
        <v>3066</v>
      </c>
      <c r="S12" s="5">
        <v>3980</v>
      </c>
      <c r="T12" s="5">
        <v>306593</v>
      </c>
      <c r="U12" s="5">
        <v>281272</v>
      </c>
      <c r="V12" s="5">
        <v>1962</v>
      </c>
      <c r="W12" s="5">
        <v>365</v>
      </c>
      <c r="X12" s="5">
        <v>5699</v>
      </c>
      <c r="Y12" s="5">
        <v>16970</v>
      </c>
      <c r="Z12" s="5">
        <v>219</v>
      </c>
      <c r="AA12" s="5">
        <v>105</v>
      </c>
      <c r="AB12" s="5">
        <v>400794</v>
      </c>
      <c r="AC12" s="5">
        <v>265169</v>
      </c>
      <c r="AD12" s="5">
        <v>8942</v>
      </c>
      <c r="AE12" s="5">
        <v>5275</v>
      </c>
      <c r="AF12" s="5">
        <v>6639</v>
      </c>
      <c r="AG12" s="5">
        <v>114217</v>
      </c>
      <c r="AH12" s="5">
        <v>552</v>
      </c>
      <c r="AI12" s="5">
        <v>178413</v>
      </c>
      <c r="AJ12" s="5">
        <v>67621</v>
      </c>
      <c r="AK12" s="5">
        <v>3049</v>
      </c>
      <c r="AL12" s="5">
        <v>1436</v>
      </c>
      <c r="AM12" s="5">
        <v>10066</v>
      </c>
      <c r="AN12" s="5">
        <v>84038</v>
      </c>
      <c r="AO12" s="5">
        <v>12203</v>
      </c>
      <c r="AP12" s="5">
        <v>0</v>
      </c>
      <c r="AQ12" s="5">
        <v>0</v>
      </c>
    </row>
    <row r="13" spans="1:43">
      <c r="A13" s="5">
        <v>1397</v>
      </c>
      <c r="B13" s="5" t="s">
        <v>560</v>
      </c>
      <c r="C13" s="5">
        <v>218486</v>
      </c>
      <c r="D13" s="5">
        <v>79224</v>
      </c>
      <c r="E13" s="5">
        <v>20019</v>
      </c>
      <c r="F13" s="5">
        <v>3322</v>
      </c>
      <c r="G13" s="5">
        <v>11865</v>
      </c>
      <c r="H13" s="5">
        <v>97144</v>
      </c>
      <c r="I13" s="5">
        <v>5012</v>
      </c>
      <c r="J13" s="5">
        <v>1019</v>
      </c>
      <c r="K13" s="5">
        <v>881</v>
      </c>
      <c r="L13" s="5">
        <v>52861</v>
      </c>
      <c r="M13" s="5">
        <v>30554</v>
      </c>
      <c r="N13" s="5">
        <v>7610</v>
      </c>
      <c r="O13" s="5">
        <v>545</v>
      </c>
      <c r="P13" s="5">
        <v>4007</v>
      </c>
      <c r="Q13" s="5">
        <v>9671</v>
      </c>
      <c r="R13" s="5">
        <v>12</v>
      </c>
      <c r="S13" s="5">
        <v>463</v>
      </c>
      <c r="T13" s="5">
        <v>24463</v>
      </c>
      <c r="U13" s="5">
        <v>21708</v>
      </c>
      <c r="V13" s="5">
        <v>1310</v>
      </c>
      <c r="W13" s="5">
        <v>28</v>
      </c>
      <c r="X13" s="5">
        <v>517</v>
      </c>
      <c r="Y13" s="5">
        <v>900</v>
      </c>
      <c r="Z13" s="5">
        <v>0</v>
      </c>
      <c r="AA13" s="5">
        <v>0</v>
      </c>
      <c r="AB13" s="5">
        <v>85194</v>
      </c>
      <c r="AC13" s="5">
        <v>46930</v>
      </c>
      <c r="AD13" s="5">
        <v>3465</v>
      </c>
      <c r="AE13" s="5">
        <v>227</v>
      </c>
      <c r="AF13" s="5">
        <v>27020</v>
      </c>
      <c r="AG13" s="5">
        <v>7470</v>
      </c>
      <c r="AH13" s="5">
        <v>82</v>
      </c>
      <c r="AI13" s="5">
        <v>824</v>
      </c>
      <c r="AJ13" s="5">
        <v>824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</row>
    <row r="14" spans="1:43">
      <c r="A14" s="5">
        <v>1397</v>
      </c>
      <c r="B14" s="5" t="s">
        <v>561</v>
      </c>
      <c r="C14" s="5">
        <v>133961</v>
      </c>
      <c r="D14" s="5">
        <v>90669</v>
      </c>
      <c r="E14" s="5">
        <v>3385</v>
      </c>
      <c r="F14" s="5">
        <v>1449</v>
      </c>
      <c r="G14" s="5">
        <v>5313</v>
      </c>
      <c r="H14" s="5">
        <v>28880</v>
      </c>
      <c r="I14" s="5">
        <v>2666</v>
      </c>
      <c r="J14" s="5">
        <v>379</v>
      </c>
      <c r="K14" s="5">
        <v>1220</v>
      </c>
      <c r="L14" s="5">
        <v>43626</v>
      </c>
      <c r="M14" s="5">
        <v>41968</v>
      </c>
      <c r="N14" s="5">
        <v>1234</v>
      </c>
      <c r="O14" s="5">
        <v>181</v>
      </c>
      <c r="P14" s="5">
        <v>0</v>
      </c>
      <c r="Q14" s="5">
        <v>0</v>
      </c>
      <c r="R14" s="5">
        <v>0</v>
      </c>
      <c r="S14" s="5">
        <v>243</v>
      </c>
      <c r="T14" s="5">
        <v>19886</v>
      </c>
      <c r="U14" s="5">
        <v>19537</v>
      </c>
      <c r="V14" s="5">
        <v>150</v>
      </c>
      <c r="W14" s="5">
        <v>28</v>
      </c>
      <c r="X14" s="5">
        <v>10</v>
      </c>
      <c r="Y14" s="5">
        <v>130</v>
      </c>
      <c r="Z14" s="5">
        <v>0</v>
      </c>
      <c r="AA14" s="5">
        <v>32</v>
      </c>
      <c r="AB14" s="5">
        <v>45159</v>
      </c>
      <c r="AC14" s="5">
        <v>28671</v>
      </c>
      <c r="AD14" s="5">
        <v>1021</v>
      </c>
      <c r="AE14" s="5">
        <v>120</v>
      </c>
      <c r="AF14" s="5">
        <v>236</v>
      </c>
      <c r="AG14" s="5">
        <v>15069</v>
      </c>
      <c r="AH14" s="5">
        <v>42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</row>
    <row r="15" spans="1:43">
      <c r="A15" s="5">
        <v>1397</v>
      </c>
      <c r="B15" s="5" t="s">
        <v>562</v>
      </c>
      <c r="C15" s="5">
        <v>2459935</v>
      </c>
      <c r="D15" s="5">
        <v>1428010</v>
      </c>
      <c r="E15" s="5">
        <v>142981</v>
      </c>
      <c r="F15" s="5">
        <v>57047</v>
      </c>
      <c r="G15" s="5">
        <v>88818</v>
      </c>
      <c r="H15" s="5">
        <v>509995</v>
      </c>
      <c r="I15" s="5">
        <v>206503</v>
      </c>
      <c r="J15" s="5">
        <v>5513</v>
      </c>
      <c r="K15" s="5">
        <v>21070</v>
      </c>
      <c r="L15" s="5">
        <v>285722</v>
      </c>
      <c r="M15" s="5">
        <v>225852</v>
      </c>
      <c r="N15" s="5">
        <v>15400</v>
      </c>
      <c r="O15" s="5">
        <v>5853</v>
      </c>
      <c r="P15" s="5">
        <v>25303</v>
      </c>
      <c r="Q15" s="5">
        <v>2982</v>
      </c>
      <c r="R15" s="5">
        <v>18</v>
      </c>
      <c r="S15" s="5">
        <v>10313</v>
      </c>
      <c r="T15" s="5">
        <v>335884</v>
      </c>
      <c r="U15" s="5">
        <v>322410</v>
      </c>
      <c r="V15" s="5">
        <v>2830</v>
      </c>
      <c r="W15" s="5">
        <v>75</v>
      </c>
      <c r="X15" s="5">
        <v>1274</v>
      </c>
      <c r="Y15" s="5">
        <v>9185</v>
      </c>
      <c r="Z15" s="5">
        <v>110</v>
      </c>
      <c r="AA15" s="5">
        <v>0</v>
      </c>
      <c r="AB15" s="5">
        <v>258869</v>
      </c>
      <c r="AC15" s="5">
        <v>123343</v>
      </c>
      <c r="AD15" s="5">
        <v>33292</v>
      </c>
      <c r="AE15" s="5">
        <v>1017</v>
      </c>
      <c r="AF15" s="5">
        <v>69194</v>
      </c>
      <c r="AG15" s="5">
        <v>31429</v>
      </c>
      <c r="AH15" s="5">
        <v>594</v>
      </c>
      <c r="AI15" s="5">
        <v>108579</v>
      </c>
      <c r="AJ15" s="5">
        <v>18975</v>
      </c>
      <c r="AK15" s="5">
        <v>2176</v>
      </c>
      <c r="AL15" s="5">
        <v>3581</v>
      </c>
      <c r="AM15" s="5">
        <v>6083</v>
      </c>
      <c r="AN15" s="5">
        <v>71431</v>
      </c>
      <c r="AO15" s="5">
        <v>6333</v>
      </c>
      <c r="AP15" s="5">
        <v>0</v>
      </c>
      <c r="AQ15" s="5">
        <v>0</v>
      </c>
    </row>
    <row r="16" spans="1:43">
      <c r="A16" s="5">
        <v>1397</v>
      </c>
      <c r="B16" s="5" t="s">
        <v>563</v>
      </c>
      <c r="C16" s="5">
        <v>547547</v>
      </c>
      <c r="D16" s="5">
        <v>176400</v>
      </c>
      <c r="E16" s="5">
        <v>27207</v>
      </c>
      <c r="F16" s="5">
        <v>12686</v>
      </c>
      <c r="G16" s="5">
        <v>32123</v>
      </c>
      <c r="H16" s="5">
        <v>171413</v>
      </c>
      <c r="I16" s="5">
        <v>122842</v>
      </c>
      <c r="J16" s="5">
        <v>1855</v>
      </c>
      <c r="K16" s="5">
        <v>3021</v>
      </c>
      <c r="L16" s="5">
        <v>13639</v>
      </c>
      <c r="M16" s="5">
        <v>8629</v>
      </c>
      <c r="N16" s="5">
        <v>5010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25042</v>
      </c>
      <c r="U16" s="5">
        <v>7094</v>
      </c>
      <c r="V16" s="5">
        <v>335</v>
      </c>
      <c r="W16" s="5">
        <v>0</v>
      </c>
      <c r="X16" s="5">
        <v>0</v>
      </c>
      <c r="Y16" s="5">
        <v>17613</v>
      </c>
      <c r="Z16" s="5">
        <v>0</v>
      </c>
      <c r="AA16" s="5">
        <v>0</v>
      </c>
      <c r="AB16" s="5">
        <v>25407</v>
      </c>
      <c r="AC16" s="5">
        <v>15279</v>
      </c>
      <c r="AD16" s="5">
        <v>187</v>
      </c>
      <c r="AE16" s="5">
        <v>1311</v>
      </c>
      <c r="AF16" s="5">
        <v>6305</v>
      </c>
      <c r="AG16" s="5">
        <v>2179</v>
      </c>
      <c r="AH16" s="5">
        <v>146</v>
      </c>
      <c r="AI16" s="5">
        <v>1444</v>
      </c>
      <c r="AJ16" s="5">
        <v>0</v>
      </c>
      <c r="AK16" s="5">
        <v>0</v>
      </c>
      <c r="AL16" s="5">
        <v>0</v>
      </c>
      <c r="AM16" s="5">
        <v>1444</v>
      </c>
      <c r="AN16" s="5">
        <v>0</v>
      </c>
      <c r="AO16" s="5">
        <v>0</v>
      </c>
      <c r="AP16" s="5">
        <v>0</v>
      </c>
      <c r="AQ16" s="5">
        <v>0</v>
      </c>
    </row>
    <row r="17" spans="1:43">
      <c r="A17" s="5">
        <v>1397</v>
      </c>
      <c r="B17" s="5" t="s">
        <v>564</v>
      </c>
      <c r="C17" s="5">
        <v>512095</v>
      </c>
      <c r="D17" s="5">
        <v>385177</v>
      </c>
      <c r="E17" s="5">
        <v>28121</v>
      </c>
      <c r="F17" s="5">
        <v>12167</v>
      </c>
      <c r="G17" s="5">
        <v>9742</v>
      </c>
      <c r="H17" s="5">
        <v>38094</v>
      </c>
      <c r="I17" s="5">
        <v>31864</v>
      </c>
      <c r="J17" s="5">
        <v>3092</v>
      </c>
      <c r="K17" s="5">
        <v>3838</v>
      </c>
      <c r="L17" s="5">
        <v>99252</v>
      </c>
      <c r="M17" s="5">
        <v>88958</v>
      </c>
      <c r="N17" s="5">
        <v>3699</v>
      </c>
      <c r="O17" s="5">
        <v>962</v>
      </c>
      <c r="P17" s="5">
        <v>2625</v>
      </c>
      <c r="Q17" s="5">
        <v>1000</v>
      </c>
      <c r="R17" s="5">
        <v>219</v>
      </c>
      <c r="S17" s="5">
        <v>1789</v>
      </c>
      <c r="T17" s="5">
        <v>251052</v>
      </c>
      <c r="U17" s="5">
        <v>22192</v>
      </c>
      <c r="V17" s="5">
        <v>1789</v>
      </c>
      <c r="W17" s="5">
        <v>83</v>
      </c>
      <c r="X17" s="5">
        <v>780</v>
      </c>
      <c r="Y17" s="5">
        <v>226207</v>
      </c>
      <c r="Z17" s="5">
        <v>0</v>
      </c>
      <c r="AA17" s="5">
        <v>0</v>
      </c>
      <c r="AB17" s="5">
        <v>154792</v>
      </c>
      <c r="AC17" s="5">
        <v>130698</v>
      </c>
      <c r="AD17" s="5">
        <v>441</v>
      </c>
      <c r="AE17" s="5">
        <v>3276</v>
      </c>
      <c r="AF17" s="5">
        <v>11372</v>
      </c>
      <c r="AG17" s="5">
        <v>8881</v>
      </c>
      <c r="AH17" s="5">
        <v>124</v>
      </c>
      <c r="AI17" s="5">
        <v>10919</v>
      </c>
      <c r="AJ17" s="5">
        <v>7663</v>
      </c>
      <c r="AK17" s="5">
        <v>1722</v>
      </c>
      <c r="AL17" s="5">
        <v>90</v>
      </c>
      <c r="AM17" s="5">
        <v>352</v>
      </c>
      <c r="AN17" s="5">
        <v>349</v>
      </c>
      <c r="AO17" s="5">
        <v>743</v>
      </c>
      <c r="AP17" s="5">
        <v>0</v>
      </c>
      <c r="AQ17" s="5">
        <v>0</v>
      </c>
    </row>
    <row r="18" spans="1:43">
      <c r="A18" s="5">
        <v>1397</v>
      </c>
      <c r="B18" s="5" t="s">
        <v>565</v>
      </c>
      <c r="C18" s="5">
        <v>1319245</v>
      </c>
      <c r="D18" s="5">
        <v>482679</v>
      </c>
      <c r="E18" s="5">
        <v>42533</v>
      </c>
      <c r="F18" s="5">
        <v>16182</v>
      </c>
      <c r="G18" s="5">
        <v>23069</v>
      </c>
      <c r="H18" s="5">
        <v>155313</v>
      </c>
      <c r="I18" s="5">
        <v>592922</v>
      </c>
      <c r="J18" s="5">
        <v>1115</v>
      </c>
      <c r="K18" s="5">
        <v>5432</v>
      </c>
      <c r="L18" s="5">
        <v>285784</v>
      </c>
      <c r="M18" s="5">
        <v>264425</v>
      </c>
      <c r="N18" s="5">
        <v>12764</v>
      </c>
      <c r="O18" s="5">
        <v>2642</v>
      </c>
      <c r="P18" s="5">
        <v>0</v>
      </c>
      <c r="Q18" s="5">
        <v>682</v>
      </c>
      <c r="R18" s="5">
        <v>0</v>
      </c>
      <c r="S18" s="5">
        <v>5271</v>
      </c>
      <c r="T18" s="5">
        <v>113741</v>
      </c>
      <c r="U18" s="5">
        <v>98341</v>
      </c>
      <c r="V18" s="5">
        <v>9979</v>
      </c>
      <c r="W18" s="5">
        <v>14</v>
      </c>
      <c r="X18" s="5">
        <v>3174</v>
      </c>
      <c r="Y18" s="5">
        <v>1333</v>
      </c>
      <c r="Z18" s="5">
        <v>180</v>
      </c>
      <c r="AA18" s="5">
        <v>720</v>
      </c>
      <c r="AB18" s="5">
        <v>113904</v>
      </c>
      <c r="AC18" s="5">
        <v>71074</v>
      </c>
      <c r="AD18" s="5">
        <v>18136</v>
      </c>
      <c r="AE18" s="5">
        <v>2784</v>
      </c>
      <c r="AF18" s="5">
        <v>19748</v>
      </c>
      <c r="AG18" s="5">
        <v>1912</v>
      </c>
      <c r="AH18" s="5">
        <v>250</v>
      </c>
      <c r="AI18" s="5">
        <v>8178</v>
      </c>
      <c r="AJ18" s="5">
        <v>1718</v>
      </c>
      <c r="AK18" s="5">
        <v>286</v>
      </c>
      <c r="AL18" s="5">
        <v>9</v>
      </c>
      <c r="AM18" s="5">
        <v>2258</v>
      </c>
      <c r="AN18" s="5">
        <v>2786</v>
      </c>
      <c r="AO18" s="5">
        <v>1120</v>
      </c>
      <c r="AP18" s="5">
        <v>0</v>
      </c>
      <c r="AQ18" s="5">
        <v>0</v>
      </c>
    </row>
    <row r="19" spans="1:43">
      <c r="A19" s="5">
        <v>1397</v>
      </c>
      <c r="B19" s="5" t="s">
        <v>566</v>
      </c>
      <c r="C19" s="5">
        <v>3499737</v>
      </c>
      <c r="D19" s="5">
        <v>1347930</v>
      </c>
      <c r="E19" s="5">
        <v>96835</v>
      </c>
      <c r="F19" s="5">
        <v>77698</v>
      </c>
      <c r="G19" s="5">
        <v>85790</v>
      </c>
      <c r="H19" s="5">
        <v>448552</v>
      </c>
      <c r="I19" s="5">
        <v>1425811</v>
      </c>
      <c r="J19" s="5">
        <v>10430</v>
      </c>
      <c r="K19" s="5">
        <v>6690</v>
      </c>
      <c r="L19" s="5">
        <v>567545</v>
      </c>
      <c r="M19" s="5">
        <v>469405</v>
      </c>
      <c r="N19" s="5">
        <v>1639</v>
      </c>
      <c r="O19" s="5">
        <v>15021</v>
      </c>
      <c r="P19" s="5">
        <v>9601</v>
      </c>
      <c r="Q19" s="5">
        <v>69559</v>
      </c>
      <c r="R19" s="5">
        <v>1696</v>
      </c>
      <c r="S19" s="5">
        <v>625</v>
      </c>
      <c r="T19" s="5">
        <v>69600</v>
      </c>
      <c r="U19" s="5">
        <v>61657</v>
      </c>
      <c r="V19" s="5">
        <v>2680</v>
      </c>
      <c r="W19" s="5">
        <v>988</v>
      </c>
      <c r="X19" s="5">
        <v>453</v>
      </c>
      <c r="Y19" s="5">
        <v>3551</v>
      </c>
      <c r="Z19" s="5">
        <v>202</v>
      </c>
      <c r="AA19" s="5">
        <v>69</v>
      </c>
      <c r="AB19" s="5">
        <v>161953</v>
      </c>
      <c r="AC19" s="5">
        <v>116190</v>
      </c>
      <c r="AD19" s="5">
        <v>3971</v>
      </c>
      <c r="AE19" s="5">
        <v>3656</v>
      </c>
      <c r="AF19" s="5">
        <v>5601</v>
      </c>
      <c r="AG19" s="5">
        <v>32254</v>
      </c>
      <c r="AH19" s="5">
        <v>282</v>
      </c>
      <c r="AI19" s="5">
        <v>34707</v>
      </c>
      <c r="AJ19" s="5">
        <v>5775</v>
      </c>
      <c r="AK19" s="5">
        <v>18</v>
      </c>
      <c r="AL19" s="5">
        <v>611</v>
      </c>
      <c r="AM19" s="5">
        <v>6055</v>
      </c>
      <c r="AN19" s="5">
        <v>22172</v>
      </c>
      <c r="AO19" s="5">
        <v>0</v>
      </c>
      <c r="AP19" s="5">
        <v>0</v>
      </c>
      <c r="AQ19" s="5">
        <v>76</v>
      </c>
    </row>
    <row r="20" spans="1:43">
      <c r="A20" s="5">
        <v>1397</v>
      </c>
      <c r="B20" s="5" t="s">
        <v>567</v>
      </c>
      <c r="C20" s="5">
        <v>115170</v>
      </c>
      <c r="D20" s="5">
        <v>41800</v>
      </c>
      <c r="E20" s="5">
        <v>11566</v>
      </c>
      <c r="F20" s="5">
        <v>4715</v>
      </c>
      <c r="G20" s="5">
        <v>23727</v>
      </c>
      <c r="H20" s="5">
        <v>21772</v>
      </c>
      <c r="I20" s="5">
        <v>10730</v>
      </c>
      <c r="J20" s="5">
        <v>101</v>
      </c>
      <c r="K20" s="5">
        <v>758</v>
      </c>
      <c r="L20" s="5">
        <v>6167</v>
      </c>
      <c r="M20" s="5">
        <v>5581</v>
      </c>
      <c r="N20" s="5">
        <v>160</v>
      </c>
      <c r="O20" s="5">
        <v>13</v>
      </c>
      <c r="P20" s="5">
        <v>208</v>
      </c>
      <c r="Q20" s="5">
        <v>64</v>
      </c>
      <c r="R20" s="5">
        <v>37</v>
      </c>
      <c r="S20" s="5">
        <v>103</v>
      </c>
      <c r="T20" s="5">
        <v>44759</v>
      </c>
      <c r="U20" s="5">
        <v>43714</v>
      </c>
      <c r="V20" s="5">
        <v>47</v>
      </c>
      <c r="W20" s="5">
        <v>3</v>
      </c>
      <c r="X20" s="5">
        <v>768</v>
      </c>
      <c r="Y20" s="5">
        <v>217</v>
      </c>
      <c r="Z20" s="5">
        <v>7</v>
      </c>
      <c r="AA20" s="5">
        <v>3</v>
      </c>
      <c r="AB20" s="5">
        <v>35129</v>
      </c>
      <c r="AC20" s="5">
        <v>23850</v>
      </c>
      <c r="AD20" s="5">
        <v>2296</v>
      </c>
      <c r="AE20" s="5">
        <v>195</v>
      </c>
      <c r="AF20" s="5">
        <v>8514</v>
      </c>
      <c r="AG20" s="5">
        <v>263</v>
      </c>
      <c r="AH20" s="5">
        <v>11</v>
      </c>
      <c r="AI20" s="5">
        <v>549</v>
      </c>
      <c r="AJ20" s="5">
        <v>412</v>
      </c>
      <c r="AK20" s="5">
        <v>0</v>
      </c>
      <c r="AL20" s="5">
        <v>138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</row>
    <row r="21" spans="1:43">
      <c r="A21" s="5">
        <v>1397</v>
      </c>
      <c r="B21" s="5" t="s">
        <v>568</v>
      </c>
      <c r="C21" s="5">
        <v>1278948</v>
      </c>
      <c r="D21" s="5">
        <v>825079</v>
      </c>
      <c r="E21" s="5">
        <v>48707</v>
      </c>
      <c r="F21" s="5">
        <v>28789</v>
      </c>
      <c r="G21" s="5">
        <v>27149</v>
      </c>
      <c r="H21" s="5">
        <v>135095</v>
      </c>
      <c r="I21" s="5">
        <v>195726</v>
      </c>
      <c r="J21" s="5">
        <v>9442</v>
      </c>
      <c r="K21" s="5">
        <v>8960</v>
      </c>
      <c r="L21" s="5">
        <v>186981</v>
      </c>
      <c r="M21" s="5">
        <v>167488</v>
      </c>
      <c r="N21" s="5">
        <v>5214</v>
      </c>
      <c r="O21" s="5">
        <v>2277</v>
      </c>
      <c r="P21" s="5">
        <v>0</v>
      </c>
      <c r="Q21" s="5">
        <v>10627</v>
      </c>
      <c r="R21" s="5">
        <v>501</v>
      </c>
      <c r="S21" s="5">
        <v>875</v>
      </c>
      <c r="T21" s="5">
        <v>80705</v>
      </c>
      <c r="U21" s="5">
        <v>69179</v>
      </c>
      <c r="V21" s="5">
        <v>464</v>
      </c>
      <c r="W21" s="5">
        <v>228</v>
      </c>
      <c r="X21" s="5">
        <v>1036</v>
      </c>
      <c r="Y21" s="5">
        <v>9691</v>
      </c>
      <c r="Z21" s="5">
        <v>56</v>
      </c>
      <c r="AA21" s="5">
        <v>52</v>
      </c>
      <c r="AB21" s="5">
        <v>169727</v>
      </c>
      <c r="AC21" s="5">
        <v>123317</v>
      </c>
      <c r="AD21" s="5">
        <v>8131</v>
      </c>
      <c r="AE21" s="5">
        <v>674</v>
      </c>
      <c r="AF21" s="5">
        <v>10424</v>
      </c>
      <c r="AG21" s="5">
        <v>27030</v>
      </c>
      <c r="AH21" s="5">
        <v>149</v>
      </c>
      <c r="AI21" s="5">
        <v>166939</v>
      </c>
      <c r="AJ21" s="5">
        <v>148880</v>
      </c>
      <c r="AK21" s="5">
        <v>0</v>
      </c>
      <c r="AL21" s="5">
        <v>1473</v>
      </c>
      <c r="AM21" s="5">
        <v>14483</v>
      </c>
      <c r="AN21" s="5">
        <v>103</v>
      </c>
      <c r="AO21" s="5">
        <v>2000</v>
      </c>
      <c r="AP21" s="5">
        <v>0</v>
      </c>
      <c r="AQ21" s="5">
        <v>0</v>
      </c>
    </row>
    <row r="22" spans="1:43">
      <c r="A22" s="5">
        <v>1397</v>
      </c>
      <c r="B22" s="5" t="s">
        <v>569</v>
      </c>
      <c r="C22" s="5">
        <v>1367327</v>
      </c>
      <c r="D22" s="5">
        <v>674111</v>
      </c>
      <c r="E22" s="5">
        <v>53958</v>
      </c>
      <c r="F22" s="5">
        <v>37725</v>
      </c>
      <c r="G22" s="5">
        <v>85818</v>
      </c>
      <c r="H22" s="5">
        <v>296107</v>
      </c>
      <c r="I22" s="5">
        <v>209993</v>
      </c>
      <c r="J22" s="5">
        <v>1926</v>
      </c>
      <c r="K22" s="5">
        <v>7690</v>
      </c>
      <c r="L22" s="5">
        <v>297613</v>
      </c>
      <c r="M22" s="5">
        <v>286965</v>
      </c>
      <c r="N22" s="5">
        <v>3851</v>
      </c>
      <c r="O22" s="5">
        <v>2711</v>
      </c>
      <c r="P22" s="5">
        <v>3562</v>
      </c>
      <c r="Q22" s="5">
        <v>33</v>
      </c>
      <c r="R22" s="5">
        <v>279</v>
      </c>
      <c r="S22" s="5">
        <v>212</v>
      </c>
      <c r="T22" s="5">
        <v>158464</v>
      </c>
      <c r="U22" s="5">
        <v>113018</v>
      </c>
      <c r="V22" s="5">
        <v>25179</v>
      </c>
      <c r="W22" s="5">
        <v>639</v>
      </c>
      <c r="X22" s="5">
        <v>153</v>
      </c>
      <c r="Y22" s="5">
        <v>19471</v>
      </c>
      <c r="Z22" s="5">
        <v>0</v>
      </c>
      <c r="AA22" s="5">
        <v>4</v>
      </c>
      <c r="AB22" s="5">
        <v>104920</v>
      </c>
      <c r="AC22" s="5">
        <v>77968</v>
      </c>
      <c r="AD22" s="5">
        <v>4851</v>
      </c>
      <c r="AE22" s="5">
        <v>36</v>
      </c>
      <c r="AF22" s="5">
        <v>5895</v>
      </c>
      <c r="AG22" s="5">
        <v>16136</v>
      </c>
      <c r="AH22" s="5">
        <v>34</v>
      </c>
      <c r="AI22" s="5">
        <v>253902</v>
      </c>
      <c r="AJ22" s="5">
        <v>7428</v>
      </c>
      <c r="AK22" s="5">
        <v>0</v>
      </c>
      <c r="AL22" s="5">
        <v>136</v>
      </c>
      <c r="AM22" s="5">
        <v>5053</v>
      </c>
      <c r="AN22" s="5">
        <v>3148</v>
      </c>
      <c r="AO22" s="5">
        <v>238138</v>
      </c>
      <c r="AP22" s="5">
        <v>0</v>
      </c>
      <c r="AQ22" s="5">
        <v>0</v>
      </c>
    </row>
    <row r="23" spans="1:43">
      <c r="A23" s="5">
        <v>1397</v>
      </c>
      <c r="B23" s="5" t="s">
        <v>570</v>
      </c>
      <c r="C23" s="5">
        <v>722104</v>
      </c>
      <c r="D23" s="5">
        <v>363387</v>
      </c>
      <c r="E23" s="5">
        <v>34391</v>
      </c>
      <c r="F23" s="5">
        <v>23283</v>
      </c>
      <c r="G23" s="5">
        <v>23870</v>
      </c>
      <c r="H23" s="5">
        <v>245298</v>
      </c>
      <c r="I23" s="5">
        <v>18747</v>
      </c>
      <c r="J23" s="5">
        <v>4450</v>
      </c>
      <c r="K23" s="5">
        <v>8677</v>
      </c>
      <c r="L23" s="5">
        <v>182104</v>
      </c>
      <c r="M23" s="5">
        <v>141510</v>
      </c>
      <c r="N23" s="5">
        <v>6051</v>
      </c>
      <c r="O23" s="5">
        <v>7060</v>
      </c>
      <c r="P23" s="5">
        <v>4037</v>
      </c>
      <c r="Q23" s="5">
        <v>20641</v>
      </c>
      <c r="R23" s="5">
        <v>338</v>
      </c>
      <c r="S23" s="5">
        <v>2467</v>
      </c>
      <c r="T23" s="5">
        <v>52402</v>
      </c>
      <c r="U23" s="5">
        <v>44073</v>
      </c>
      <c r="V23" s="5">
        <v>5391</v>
      </c>
      <c r="W23" s="5">
        <v>2535</v>
      </c>
      <c r="X23" s="5">
        <v>0</v>
      </c>
      <c r="Y23" s="5">
        <v>288</v>
      </c>
      <c r="Z23" s="5">
        <v>52</v>
      </c>
      <c r="AA23" s="5">
        <v>64</v>
      </c>
      <c r="AB23" s="5">
        <v>93075</v>
      </c>
      <c r="AC23" s="5">
        <v>64095</v>
      </c>
      <c r="AD23" s="5">
        <v>4704</v>
      </c>
      <c r="AE23" s="5">
        <v>2019</v>
      </c>
      <c r="AF23" s="5">
        <v>2625</v>
      </c>
      <c r="AG23" s="5">
        <v>19614</v>
      </c>
      <c r="AH23" s="5">
        <v>18</v>
      </c>
      <c r="AI23" s="5">
        <v>44872</v>
      </c>
      <c r="AJ23" s="5">
        <v>25073</v>
      </c>
      <c r="AK23" s="5">
        <v>530</v>
      </c>
      <c r="AL23" s="5">
        <v>3736</v>
      </c>
      <c r="AM23" s="5">
        <v>7222</v>
      </c>
      <c r="AN23" s="5">
        <v>2062</v>
      </c>
      <c r="AO23" s="5">
        <v>6249</v>
      </c>
      <c r="AP23" s="5">
        <v>0</v>
      </c>
      <c r="AQ23" s="5">
        <v>0</v>
      </c>
    </row>
    <row r="24" spans="1:43">
      <c r="A24" s="5">
        <v>1397</v>
      </c>
      <c r="B24" s="5" t="s">
        <v>571</v>
      </c>
      <c r="C24" s="5">
        <v>132221</v>
      </c>
      <c r="D24" s="5">
        <v>93279</v>
      </c>
      <c r="E24" s="5">
        <v>8136</v>
      </c>
      <c r="F24" s="5">
        <v>2037</v>
      </c>
      <c r="G24" s="5">
        <v>840</v>
      </c>
      <c r="H24" s="5">
        <v>24351</v>
      </c>
      <c r="I24" s="5">
        <v>2233</v>
      </c>
      <c r="J24" s="5">
        <v>231</v>
      </c>
      <c r="K24" s="5">
        <v>1114</v>
      </c>
      <c r="L24" s="5">
        <v>16790</v>
      </c>
      <c r="M24" s="5">
        <v>12762</v>
      </c>
      <c r="N24" s="5">
        <v>2100</v>
      </c>
      <c r="O24" s="5">
        <v>450</v>
      </c>
      <c r="P24" s="5">
        <v>0</v>
      </c>
      <c r="Q24" s="5">
        <v>498</v>
      </c>
      <c r="R24" s="5">
        <v>0</v>
      </c>
      <c r="S24" s="5">
        <v>980</v>
      </c>
      <c r="T24" s="5">
        <v>42227</v>
      </c>
      <c r="U24" s="5">
        <v>37682</v>
      </c>
      <c r="V24" s="5">
        <v>3937</v>
      </c>
      <c r="W24" s="5">
        <v>0</v>
      </c>
      <c r="X24" s="5">
        <v>121</v>
      </c>
      <c r="Y24" s="5">
        <v>482</v>
      </c>
      <c r="Z24" s="5">
        <v>5</v>
      </c>
      <c r="AA24" s="5">
        <v>0</v>
      </c>
      <c r="AB24" s="5">
        <v>85006</v>
      </c>
      <c r="AC24" s="5">
        <v>70757</v>
      </c>
      <c r="AD24" s="5">
        <v>3837</v>
      </c>
      <c r="AE24" s="5">
        <v>182</v>
      </c>
      <c r="AF24" s="5">
        <v>7180</v>
      </c>
      <c r="AG24" s="5">
        <v>2837</v>
      </c>
      <c r="AH24" s="5">
        <v>214</v>
      </c>
      <c r="AI24" s="5">
        <v>6025</v>
      </c>
      <c r="AJ24" s="5">
        <v>6025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</row>
    <row r="25" spans="1:43">
      <c r="A25" s="5">
        <v>1397</v>
      </c>
      <c r="B25" s="5" t="s">
        <v>572</v>
      </c>
      <c r="C25" s="5">
        <v>309315</v>
      </c>
      <c r="D25" s="5">
        <v>143040</v>
      </c>
      <c r="E25" s="5">
        <v>22902</v>
      </c>
      <c r="F25" s="5">
        <v>7848</v>
      </c>
      <c r="G25" s="5">
        <v>15776</v>
      </c>
      <c r="H25" s="5">
        <v>86580</v>
      </c>
      <c r="I25" s="5">
        <v>29852</v>
      </c>
      <c r="J25" s="5">
        <v>1256</v>
      </c>
      <c r="K25" s="5">
        <v>2062</v>
      </c>
      <c r="L25" s="5">
        <v>17133</v>
      </c>
      <c r="M25" s="5">
        <v>10205</v>
      </c>
      <c r="N25" s="5">
        <v>665</v>
      </c>
      <c r="O25" s="5">
        <v>247</v>
      </c>
      <c r="P25" s="5">
        <v>5647</v>
      </c>
      <c r="Q25" s="5">
        <v>0</v>
      </c>
      <c r="R25" s="5">
        <v>32</v>
      </c>
      <c r="S25" s="5">
        <v>337</v>
      </c>
      <c r="T25" s="5">
        <v>24751</v>
      </c>
      <c r="U25" s="5">
        <v>23227</v>
      </c>
      <c r="V25" s="5">
        <v>482</v>
      </c>
      <c r="W25" s="5">
        <v>169</v>
      </c>
      <c r="X25" s="5">
        <v>332</v>
      </c>
      <c r="Y25" s="5">
        <v>454</v>
      </c>
      <c r="Z25" s="5">
        <v>0</v>
      </c>
      <c r="AA25" s="5">
        <v>87</v>
      </c>
      <c r="AB25" s="5">
        <v>70633</v>
      </c>
      <c r="AC25" s="5">
        <v>42321</v>
      </c>
      <c r="AD25" s="5">
        <v>2922</v>
      </c>
      <c r="AE25" s="5">
        <v>1092</v>
      </c>
      <c r="AF25" s="5">
        <v>8979</v>
      </c>
      <c r="AG25" s="5">
        <v>15085</v>
      </c>
      <c r="AH25" s="5">
        <v>233</v>
      </c>
      <c r="AI25" s="5">
        <v>10937</v>
      </c>
      <c r="AJ25" s="5">
        <v>9812</v>
      </c>
      <c r="AK25" s="5">
        <v>125</v>
      </c>
      <c r="AL25" s="5">
        <v>0</v>
      </c>
      <c r="AM25" s="5">
        <v>31</v>
      </c>
      <c r="AN25" s="5">
        <v>969</v>
      </c>
      <c r="AO25" s="5">
        <v>0</v>
      </c>
      <c r="AP25" s="5">
        <v>0</v>
      </c>
      <c r="AQ25" s="5">
        <v>0</v>
      </c>
    </row>
    <row r="26" spans="1:43">
      <c r="A26" s="5">
        <v>1397</v>
      </c>
      <c r="B26" s="5" t="s">
        <v>573</v>
      </c>
      <c r="C26" s="5">
        <v>646957</v>
      </c>
      <c r="D26" s="5">
        <v>546052</v>
      </c>
      <c r="E26" s="5">
        <v>10574</v>
      </c>
      <c r="F26" s="5">
        <v>2800</v>
      </c>
      <c r="G26" s="5">
        <v>757</v>
      </c>
      <c r="H26" s="5">
        <v>60651</v>
      </c>
      <c r="I26" s="5">
        <v>22568</v>
      </c>
      <c r="J26" s="5">
        <v>1066</v>
      </c>
      <c r="K26" s="5">
        <v>2490</v>
      </c>
      <c r="L26" s="5">
        <v>107518</v>
      </c>
      <c r="M26" s="5">
        <v>104447</v>
      </c>
      <c r="N26" s="5">
        <v>170</v>
      </c>
      <c r="O26" s="5">
        <v>167</v>
      </c>
      <c r="P26" s="5">
        <v>147</v>
      </c>
      <c r="Q26" s="5">
        <v>1862</v>
      </c>
      <c r="R26" s="5">
        <v>52</v>
      </c>
      <c r="S26" s="5">
        <v>675</v>
      </c>
      <c r="T26" s="5">
        <v>34143</v>
      </c>
      <c r="U26" s="5">
        <v>30426</v>
      </c>
      <c r="V26" s="5">
        <v>340</v>
      </c>
      <c r="W26" s="5">
        <v>320</v>
      </c>
      <c r="X26" s="5">
        <v>1910</v>
      </c>
      <c r="Y26" s="5">
        <v>1109</v>
      </c>
      <c r="Z26" s="5">
        <v>18</v>
      </c>
      <c r="AA26" s="5">
        <v>20</v>
      </c>
      <c r="AB26" s="5">
        <v>36015</v>
      </c>
      <c r="AC26" s="5">
        <v>28086</v>
      </c>
      <c r="AD26" s="5">
        <v>3307</v>
      </c>
      <c r="AE26" s="5">
        <v>50</v>
      </c>
      <c r="AF26" s="5">
        <v>582</v>
      </c>
      <c r="AG26" s="5">
        <v>3235</v>
      </c>
      <c r="AH26" s="5">
        <v>756</v>
      </c>
      <c r="AI26" s="5">
        <v>5107</v>
      </c>
      <c r="AJ26" s="5">
        <v>0</v>
      </c>
      <c r="AK26" s="5">
        <v>0</v>
      </c>
      <c r="AL26" s="5">
        <v>20</v>
      </c>
      <c r="AM26" s="5">
        <v>5087</v>
      </c>
      <c r="AN26" s="5">
        <v>0</v>
      </c>
      <c r="AO26" s="5">
        <v>0</v>
      </c>
      <c r="AP26" s="5">
        <v>0</v>
      </c>
      <c r="AQ26" s="5">
        <v>0</v>
      </c>
    </row>
    <row r="27" spans="1:43">
      <c r="A27" s="5">
        <v>1397</v>
      </c>
      <c r="B27" s="5" t="s">
        <v>574</v>
      </c>
      <c r="C27" s="5">
        <v>696</v>
      </c>
      <c r="D27" s="5">
        <v>434</v>
      </c>
      <c r="E27" s="5">
        <v>50</v>
      </c>
      <c r="F27" s="5">
        <v>110</v>
      </c>
      <c r="G27" s="5">
        <v>0</v>
      </c>
      <c r="H27" s="5">
        <v>0</v>
      </c>
      <c r="I27" s="5">
        <v>0</v>
      </c>
      <c r="J27" s="5">
        <v>22</v>
      </c>
      <c r="K27" s="5">
        <v>80</v>
      </c>
      <c r="L27" s="5">
        <v>20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20</v>
      </c>
      <c r="T27" s="5">
        <v>8438</v>
      </c>
      <c r="U27" s="5">
        <v>6040</v>
      </c>
      <c r="V27" s="5">
        <v>2398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270</v>
      </c>
      <c r="AC27" s="5">
        <v>50</v>
      </c>
      <c r="AD27" s="5">
        <v>124</v>
      </c>
      <c r="AE27" s="5">
        <v>0</v>
      </c>
      <c r="AF27" s="5">
        <v>97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1397</v>
      </c>
      <c r="B28" s="5" t="s">
        <v>575</v>
      </c>
      <c r="C28" s="5">
        <v>1511567</v>
      </c>
      <c r="D28" s="5">
        <v>1146082</v>
      </c>
      <c r="E28" s="5">
        <v>8798</v>
      </c>
      <c r="F28" s="5">
        <v>24554</v>
      </c>
      <c r="G28" s="5">
        <v>31954</v>
      </c>
      <c r="H28" s="5">
        <v>248096</v>
      </c>
      <c r="I28" s="5">
        <v>46653</v>
      </c>
      <c r="J28" s="5">
        <v>1289</v>
      </c>
      <c r="K28" s="5">
        <v>4140</v>
      </c>
      <c r="L28" s="5">
        <v>612421</v>
      </c>
      <c r="M28" s="5">
        <v>560496</v>
      </c>
      <c r="N28" s="5">
        <v>690</v>
      </c>
      <c r="O28" s="5">
        <v>8169</v>
      </c>
      <c r="P28" s="5">
        <v>6737</v>
      </c>
      <c r="Q28" s="5">
        <v>33940</v>
      </c>
      <c r="R28" s="5">
        <v>0</v>
      </c>
      <c r="S28" s="5">
        <v>2389</v>
      </c>
      <c r="T28" s="5">
        <v>366243</v>
      </c>
      <c r="U28" s="5">
        <v>353411</v>
      </c>
      <c r="V28" s="5">
        <v>130</v>
      </c>
      <c r="W28" s="5">
        <v>37</v>
      </c>
      <c r="X28" s="5">
        <v>56</v>
      </c>
      <c r="Y28" s="5">
        <v>12571</v>
      </c>
      <c r="Z28" s="5">
        <v>0</v>
      </c>
      <c r="AA28" s="5">
        <v>39</v>
      </c>
      <c r="AB28" s="5">
        <v>30649</v>
      </c>
      <c r="AC28" s="5">
        <v>11651</v>
      </c>
      <c r="AD28" s="5">
        <v>358</v>
      </c>
      <c r="AE28" s="5">
        <v>763</v>
      </c>
      <c r="AF28" s="5">
        <v>1686</v>
      </c>
      <c r="AG28" s="5">
        <v>16191</v>
      </c>
      <c r="AH28" s="5">
        <v>0</v>
      </c>
      <c r="AI28" s="5">
        <v>16870</v>
      </c>
      <c r="AJ28" s="5">
        <v>7479</v>
      </c>
      <c r="AK28" s="5">
        <v>0</v>
      </c>
      <c r="AL28" s="5">
        <v>0</v>
      </c>
      <c r="AM28" s="5">
        <v>9391</v>
      </c>
      <c r="AN28" s="5">
        <v>0</v>
      </c>
      <c r="AO28" s="5">
        <v>0</v>
      </c>
      <c r="AP28" s="5">
        <v>0</v>
      </c>
      <c r="AQ28" s="5">
        <v>0</v>
      </c>
    </row>
    <row r="29" spans="1:43">
      <c r="A29" s="5">
        <v>1397</v>
      </c>
      <c r="B29" s="5" t="s">
        <v>576</v>
      </c>
      <c r="C29" s="5">
        <v>670348</v>
      </c>
      <c r="D29" s="5">
        <v>479834</v>
      </c>
      <c r="E29" s="5">
        <v>32815</v>
      </c>
      <c r="F29" s="5">
        <v>7364</v>
      </c>
      <c r="G29" s="5">
        <v>9594</v>
      </c>
      <c r="H29" s="5">
        <v>117616</v>
      </c>
      <c r="I29" s="5">
        <v>17859</v>
      </c>
      <c r="J29" s="5">
        <v>1902</v>
      </c>
      <c r="K29" s="5">
        <v>3364</v>
      </c>
      <c r="L29" s="5">
        <v>151265</v>
      </c>
      <c r="M29" s="5">
        <v>145962</v>
      </c>
      <c r="N29" s="5">
        <v>2059</v>
      </c>
      <c r="O29" s="5">
        <v>1584</v>
      </c>
      <c r="P29" s="5">
        <v>0</v>
      </c>
      <c r="Q29" s="5">
        <v>0</v>
      </c>
      <c r="R29" s="5">
        <v>329</v>
      </c>
      <c r="S29" s="5">
        <v>1331</v>
      </c>
      <c r="T29" s="5">
        <v>37679</v>
      </c>
      <c r="U29" s="5">
        <v>35644</v>
      </c>
      <c r="V29" s="5">
        <v>116</v>
      </c>
      <c r="W29" s="5">
        <v>0</v>
      </c>
      <c r="X29" s="5">
        <v>1588</v>
      </c>
      <c r="Y29" s="5">
        <v>331</v>
      </c>
      <c r="Z29" s="5">
        <v>0</v>
      </c>
      <c r="AA29" s="5">
        <v>0</v>
      </c>
      <c r="AB29" s="5">
        <v>154570</v>
      </c>
      <c r="AC29" s="5">
        <v>79154</v>
      </c>
      <c r="AD29" s="5">
        <v>588</v>
      </c>
      <c r="AE29" s="5">
        <v>62</v>
      </c>
      <c r="AF29" s="5">
        <v>8257</v>
      </c>
      <c r="AG29" s="5">
        <v>66350</v>
      </c>
      <c r="AH29" s="5">
        <v>159</v>
      </c>
      <c r="AI29" s="5">
        <v>368308</v>
      </c>
      <c r="AJ29" s="5">
        <v>68602</v>
      </c>
      <c r="AK29" s="5">
        <v>0</v>
      </c>
      <c r="AL29" s="5">
        <v>50</v>
      </c>
      <c r="AM29" s="5">
        <v>3305</v>
      </c>
      <c r="AN29" s="5">
        <v>428</v>
      </c>
      <c r="AO29" s="5">
        <v>295885</v>
      </c>
      <c r="AP29" s="5">
        <v>0</v>
      </c>
      <c r="AQ29" s="5">
        <v>40</v>
      </c>
    </row>
    <row r="30" spans="1:43">
      <c r="A30" s="5">
        <v>1397</v>
      </c>
      <c r="B30" s="5" t="s">
        <v>577</v>
      </c>
      <c r="C30" s="5">
        <v>219508</v>
      </c>
      <c r="D30" s="5">
        <v>162579</v>
      </c>
      <c r="E30" s="5">
        <v>15736</v>
      </c>
      <c r="F30" s="5">
        <v>3570</v>
      </c>
      <c r="G30" s="5">
        <v>1859</v>
      </c>
      <c r="H30" s="5">
        <v>24860</v>
      </c>
      <c r="I30" s="5">
        <v>7523</v>
      </c>
      <c r="J30" s="5">
        <v>1780</v>
      </c>
      <c r="K30" s="5">
        <v>1600</v>
      </c>
      <c r="L30" s="5">
        <v>41821</v>
      </c>
      <c r="M30" s="5">
        <v>40570</v>
      </c>
      <c r="N30" s="5">
        <v>1251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44229</v>
      </c>
      <c r="U30" s="5">
        <v>44229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122012</v>
      </c>
      <c r="AC30" s="5">
        <v>84447</v>
      </c>
      <c r="AD30" s="5">
        <v>24519</v>
      </c>
      <c r="AE30" s="5">
        <v>76</v>
      </c>
      <c r="AF30" s="5">
        <v>5628</v>
      </c>
      <c r="AG30" s="5">
        <v>7073</v>
      </c>
      <c r="AH30" s="5">
        <v>269</v>
      </c>
      <c r="AI30" s="5">
        <v>199</v>
      </c>
      <c r="AJ30" s="5">
        <v>0</v>
      </c>
      <c r="AK30" s="5">
        <v>0</v>
      </c>
      <c r="AL30" s="5">
        <v>0</v>
      </c>
      <c r="AM30" s="5">
        <v>199</v>
      </c>
      <c r="AN30" s="5">
        <v>0</v>
      </c>
      <c r="AO30" s="5">
        <v>0</v>
      </c>
      <c r="AP30" s="5">
        <v>0</v>
      </c>
      <c r="AQ30" s="5">
        <v>0</v>
      </c>
    </row>
    <row r="31" spans="1:43">
      <c r="A31" s="5">
        <v>1397</v>
      </c>
      <c r="B31" s="5" t="s">
        <v>578</v>
      </c>
      <c r="C31" s="5">
        <v>624663</v>
      </c>
      <c r="D31" s="5">
        <v>340335</v>
      </c>
      <c r="E31" s="5">
        <v>65533</v>
      </c>
      <c r="F31" s="5">
        <v>14729</v>
      </c>
      <c r="G31" s="5">
        <v>30075</v>
      </c>
      <c r="H31" s="5">
        <v>84542</v>
      </c>
      <c r="I31" s="5">
        <v>81867</v>
      </c>
      <c r="J31" s="5">
        <v>2689</v>
      </c>
      <c r="K31" s="5">
        <v>4892</v>
      </c>
      <c r="L31" s="5">
        <v>178833</v>
      </c>
      <c r="M31" s="5">
        <v>149123</v>
      </c>
      <c r="N31" s="5">
        <v>14965</v>
      </c>
      <c r="O31" s="5">
        <v>3940</v>
      </c>
      <c r="P31" s="5">
        <v>2803</v>
      </c>
      <c r="Q31" s="5">
        <v>4390</v>
      </c>
      <c r="R31" s="5">
        <v>707</v>
      </c>
      <c r="S31" s="5">
        <v>2904</v>
      </c>
      <c r="T31" s="5">
        <v>150490</v>
      </c>
      <c r="U31" s="5">
        <v>135629</v>
      </c>
      <c r="V31" s="5">
        <v>526</v>
      </c>
      <c r="W31" s="5">
        <v>274</v>
      </c>
      <c r="X31" s="5">
        <v>6202</v>
      </c>
      <c r="Y31" s="5">
        <v>7835</v>
      </c>
      <c r="Z31" s="5">
        <v>4</v>
      </c>
      <c r="AA31" s="5">
        <v>19</v>
      </c>
      <c r="AB31" s="5">
        <v>344812</v>
      </c>
      <c r="AC31" s="5">
        <v>256447</v>
      </c>
      <c r="AD31" s="5">
        <v>8144</v>
      </c>
      <c r="AE31" s="5">
        <v>5197</v>
      </c>
      <c r="AF31" s="5">
        <v>47517</v>
      </c>
      <c r="AG31" s="5">
        <v>25209</v>
      </c>
      <c r="AH31" s="5">
        <v>2297</v>
      </c>
      <c r="AI31" s="5">
        <v>23786</v>
      </c>
      <c r="AJ31" s="5">
        <v>13966</v>
      </c>
      <c r="AK31" s="5">
        <v>889</v>
      </c>
      <c r="AL31" s="5">
        <v>175</v>
      </c>
      <c r="AM31" s="5">
        <v>845</v>
      </c>
      <c r="AN31" s="5">
        <v>7902</v>
      </c>
      <c r="AO31" s="5">
        <v>0</v>
      </c>
      <c r="AP31" s="5">
        <v>0</v>
      </c>
      <c r="AQ31" s="5">
        <v>9</v>
      </c>
    </row>
    <row r="32" spans="1:43">
      <c r="A32" s="5">
        <v>1397</v>
      </c>
      <c r="B32" s="5" t="s">
        <v>579</v>
      </c>
      <c r="C32" s="5">
        <v>1411113</v>
      </c>
      <c r="D32" s="5">
        <v>727062</v>
      </c>
      <c r="E32" s="5">
        <v>88655</v>
      </c>
      <c r="F32" s="5">
        <v>41181</v>
      </c>
      <c r="G32" s="5">
        <v>56949</v>
      </c>
      <c r="H32" s="5">
        <v>304762</v>
      </c>
      <c r="I32" s="5">
        <v>183532</v>
      </c>
      <c r="J32" s="5">
        <v>2538</v>
      </c>
      <c r="K32" s="5">
        <v>6433</v>
      </c>
      <c r="L32" s="5">
        <v>156650</v>
      </c>
      <c r="M32" s="5">
        <v>142011</v>
      </c>
      <c r="N32" s="5">
        <v>2259</v>
      </c>
      <c r="O32" s="5">
        <v>2818</v>
      </c>
      <c r="P32" s="5">
        <v>6034</v>
      </c>
      <c r="Q32" s="5">
        <v>5</v>
      </c>
      <c r="R32" s="5">
        <v>171</v>
      </c>
      <c r="S32" s="5">
        <v>3353</v>
      </c>
      <c r="T32" s="5">
        <v>186163</v>
      </c>
      <c r="U32" s="5">
        <v>138110</v>
      </c>
      <c r="V32" s="5">
        <v>2672</v>
      </c>
      <c r="W32" s="5">
        <v>97</v>
      </c>
      <c r="X32" s="5">
        <v>374</v>
      </c>
      <c r="Y32" s="5">
        <v>44890</v>
      </c>
      <c r="Z32" s="5">
        <v>12</v>
      </c>
      <c r="AA32" s="5">
        <v>8</v>
      </c>
      <c r="AB32" s="5">
        <v>430925</v>
      </c>
      <c r="AC32" s="5">
        <v>77100</v>
      </c>
      <c r="AD32" s="5">
        <v>4107</v>
      </c>
      <c r="AE32" s="5">
        <v>2626</v>
      </c>
      <c r="AF32" s="5">
        <v>7947</v>
      </c>
      <c r="AG32" s="5">
        <v>338994</v>
      </c>
      <c r="AH32" s="5">
        <v>150</v>
      </c>
      <c r="AI32" s="5">
        <v>51862</v>
      </c>
      <c r="AJ32" s="5">
        <v>38455</v>
      </c>
      <c r="AK32" s="5">
        <v>292</v>
      </c>
      <c r="AL32" s="5">
        <v>181</v>
      </c>
      <c r="AM32" s="5">
        <v>8541</v>
      </c>
      <c r="AN32" s="5">
        <v>4388</v>
      </c>
      <c r="AO32" s="5">
        <v>0</v>
      </c>
      <c r="AP32" s="5">
        <v>0</v>
      </c>
      <c r="AQ32" s="5">
        <v>5</v>
      </c>
    </row>
    <row r="33" spans="1:43">
      <c r="A33" s="5">
        <v>1397</v>
      </c>
      <c r="B33" s="5" t="s">
        <v>580</v>
      </c>
      <c r="C33" s="5">
        <v>668717</v>
      </c>
      <c r="D33" s="5">
        <v>299466</v>
      </c>
      <c r="E33" s="5">
        <v>84354</v>
      </c>
      <c r="F33" s="5">
        <v>155680</v>
      </c>
      <c r="G33" s="5">
        <v>11455</v>
      </c>
      <c r="H33" s="5">
        <v>77532</v>
      </c>
      <c r="I33" s="5">
        <v>34980</v>
      </c>
      <c r="J33" s="5">
        <v>3215</v>
      </c>
      <c r="K33" s="5">
        <v>2034</v>
      </c>
      <c r="L33" s="5">
        <v>27960</v>
      </c>
      <c r="M33" s="5">
        <v>27172</v>
      </c>
      <c r="N33" s="5">
        <v>285</v>
      </c>
      <c r="O33" s="5">
        <v>312</v>
      </c>
      <c r="P33" s="5">
        <v>0</v>
      </c>
      <c r="Q33" s="5">
        <v>0</v>
      </c>
      <c r="R33" s="5">
        <v>158</v>
      </c>
      <c r="S33" s="5">
        <v>33</v>
      </c>
      <c r="T33" s="5">
        <v>78628</v>
      </c>
      <c r="U33" s="5">
        <v>66004</v>
      </c>
      <c r="V33" s="5">
        <v>12559</v>
      </c>
      <c r="W33" s="5">
        <v>0</v>
      </c>
      <c r="X33" s="5">
        <v>30</v>
      </c>
      <c r="Y33" s="5">
        <v>10</v>
      </c>
      <c r="Z33" s="5">
        <v>20</v>
      </c>
      <c r="AA33" s="5">
        <v>6</v>
      </c>
      <c r="AB33" s="5">
        <v>151504</v>
      </c>
      <c r="AC33" s="5">
        <v>35711</v>
      </c>
      <c r="AD33" s="5">
        <v>5210</v>
      </c>
      <c r="AE33" s="5">
        <v>249</v>
      </c>
      <c r="AF33" s="5">
        <v>2875</v>
      </c>
      <c r="AG33" s="5">
        <v>107399</v>
      </c>
      <c r="AH33" s="5">
        <v>59</v>
      </c>
      <c r="AI33" s="5">
        <v>13603</v>
      </c>
      <c r="AJ33" s="5">
        <v>4693</v>
      </c>
      <c r="AK33" s="5">
        <v>44</v>
      </c>
      <c r="AL33" s="5">
        <v>0</v>
      </c>
      <c r="AM33" s="5">
        <v>3081</v>
      </c>
      <c r="AN33" s="5">
        <v>5785</v>
      </c>
      <c r="AO33" s="5">
        <v>0</v>
      </c>
      <c r="AP33" s="5">
        <v>0</v>
      </c>
      <c r="AQ33" s="5">
        <v>0</v>
      </c>
    </row>
    <row r="34" spans="1:43">
      <c r="A34" s="5">
        <v>1397</v>
      </c>
      <c r="B34" s="5" t="s">
        <v>581</v>
      </c>
      <c r="C34" s="5">
        <v>540658</v>
      </c>
      <c r="D34" s="5">
        <v>352621</v>
      </c>
      <c r="E34" s="5">
        <v>65220</v>
      </c>
      <c r="F34" s="5">
        <v>6741</v>
      </c>
      <c r="G34" s="5">
        <v>6200</v>
      </c>
      <c r="H34" s="5">
        <v>66422</v>
      </c>
      <c r="I34" s="5">
        <v>36993</v>
      </c>
      <c r="J34" s="5">
        <v>2498</v>
      </c>
      <c r="K34" s="5">
        <v>3963</v>
      </c>
      <c r="L34" s="5">
        <v>99457</v>
      </c>
      <c r="M34" s="5">
        <v>94827</v>
      </c>
      <c r="N34" s="5">
        <v>854</v>
      </c>
      <c r="O34" s="5">
        <v>796</v>
      </c>
      <c r="P34" s="5">
        <v>606</v>
      </c>
      <c r="Q34" s="5">
        <v>0</v>
      </c>
      <c r="R34" s="5">
        <v>174</v>
      </c>
      <c r="S34" s="5">
        <v>2200</v>
      </c>
      <c r="T34" s="5">
        <v>85805</v>
      </c>
      <c r="U34" s="5">
        <v>78422</v>
      </c>
      <c r="V34" s="5">
        <v>3376</v>
      </c>
      <c r="W34" s="5">
        <v>18</v>
      </c>
      <c r="X34" s="5">
        <v>0</v>
      </c>
      <c r="Y34" s="5">
        <v>3936</v>
      </c>
      <c r="Z34" s="5">
        <v>11</v>
      </c>
      <c r="AA34" s="5">
        <v>42</v>
      </c>
      <c r="AB34" s="5">
        <v>48014</v>
      </c>
      <c r="AC34" s="5">
        <v>27873</v>
      </c>
      <c r="AD34" s="5">
        <v>736</v>
      </c>
      <c r="AE34" s="5">
        <v>3</v>
      </c>
      <c r="AF34" s="5">
        <v>386</v>
      </c>
      <c r="AG34" s="5">
        <v>19005</v>
      </c>
      <c r="AH34" s="5">
        <v>11</v>
      </c>
      <c r="AI34" s="5">
        <v>4075</v>
      </c>
      <c r="AJ34" s="5">
        <v>1780</v>
      </c>
      <c r="AK34" s="5">
        <v>0</v>
      </c>
      <c r="AL34" s="5">
        <v>0</v>
      </c>
      <c r="AM34" s="5">
        <v>2295</v>
      </c>
      <c r="AN34" s="5">
        <v>0</v>
      </c>
      <c r="AO34" s="5">
        <v>0</v>
      </c>
      <c r="AP34" s="5">
        <v>0</v>
      </c>
      <c r="AQ34" s="5">
        <v>0</v>
      </c>
    </row>
    <row r="35" spans="1:43">
      <c r="A35" s="5">
        <v>1397</v>
      </c>
      <c r="B35" s="5" t="s">
        <v>582</v>
      </c>
      <c r="C35" s="5">
        <v>1065449</v>
      </c>
      <c r="D35" s="5">
        <v>499612</v>
      </c>
      <c r="E35" s="5">
        <v>122210</v>
      </c>
      <c r="F35" s="5">
        <v>28526</v>
      </c>
      <c r="G35" s="5">
        <v>15429</v>
      </c>
      <c r="H35" s="5">
        <v>278367</v>
      </c>
      <c r="I35" s="5">
        <v>113084</v>
      </c>
      <c r="J35" s="5">
        <v>2646</v>
      </c>
      <c r="K35" s="5">
        <v>5576</v>
      </c>
      <c r="L35" s="5">
        <v>142865</v>
      </c>
      <c r="M35" s="5">
        <v>141560</v>
      </c>
      <c r="N35" s="5">
        <v>1305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17545</v>
      </c>
      <c r="U35" s="5">
        <v>12015</v>
      </c>
      <c r="V35" s="5">
        <v>342</v>
      </c>
      <c r="W35" s="5">
        <v>0</v>
      </c>
      <c r="X35" s="5">
        <v>302</v>
      </c>
      <c r="Y35" s="5">
        <v>4886</v>
      </c>
      <c r="Z35" s="5">
        <v>0</v>
      </c>
      <c r="AA35" s="5">
        <v>0</v>
      </c>
      <c r="AB35" s="5">
        <v>1625690</v>
      </c>
      <c r="AC35" s="5">
        <v>1543155</v>
      </c>
      <c r="AD35" s="5">
        <v>16814</v>
      </c>
      <c r="AE35" s="5">
        <v>273</v>
      </c>
      <c r="AF35" s="5">
        <v>18509</v>
      </c>
      <c r="AG35" s="5">
        <v>46751</v>
      </c>
      <c r="AH35" s="5">
        <v>188</v>
      </c>
      <c r="AI35" s="5">
        <v>34118</v>
      </c>
      <c r="AJ35" s="5">
        <v>597</v>
      </c>
      <c r="AK35" s="5">
        <v>0</v>
      </c>
      <c r="AL35" s="5">
        <v>0</v>
      </c>
      <c r="AM35" s="5">
        <v>1581</v>
      </c>
      <c r="AN35" s="5">
        <v>0</v>
      </c>
      <c r="AO35" s="5">
        <v>31941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31" t="s">
        <v>165</v>
      </c>
      <c r="B1" s="31"/>
      <c r="C1" s="36" t="str">
        <f>CONCATENATE("20-",'فهرست جداول'!E11,"-",MID('فهرست جداول'!B1, 30,25), "                  (میلیون ریال)")</f>
        <v>20-ارزش موجودی انبار کارگاه‏ها بر حسب استان-49-10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/>
    </row>
    <row r="2" spans="1:14" ht="15.75" customHeight="1" thickBot="1">
      <c r="A2" s="25" t="s">
        <v>128</v>
      </c>
      <c r="B2" s="25" t="s">
        <v>158</v>
      </c>
      <c r="C2" s="32" t="s">
        <v>62</v>
      </c>
      <c r="D2" s="33"/>
      <c r="E2" s="33"/>
      <c r="F2" s="33"/>
      <c r="G2" s="33"/>
      <c r="H2" s="34"/>
      <c r="I2" s="32" t="s">
        <v>63</v>
      </c>
      <c r="J2" s="33"/>
      <c r="K2" s="33"/>
      <c r="L2" s="33"/>
      <c r="M2" s="33"/>
      <c r="N2" s="33"/>
    </row>
    <row r="3" spans="1:14" ht="47.25" customHeight="1" thickBot="1">
      <c r="A3" s="26" t="s">
        <v>128</v>
      </c>
      <c r="B3" s="26"/>
      <c r="C3" s="13" t="s">
        <v>2</v>
      </c>
      <c r="D3" s="13" t="s">
        <v>64</v>
      </c>
      <c r="E3" s="13" t="s">
        <v>65</v>
      </c>
      <c r="F3" s="13" t="s">
        <v>66</v>
      </c>
      <c r="G3" s="13" t="s">
        <v>67</v>
      </c>
      <c r="H3" s="13" t="s">
        <v>167</v>
      </c>
      <c r="I3" s="13" t="s">
        <v>2</v>
      </c>
      <c r="J3" s="13" t="s">
        <v>64</v>
      </c>
      <c r="K3" s="13" t="s">
        <v>65</v>
      </c>
      <c r="L3" s="13" t="s">
        <v>66</v>
      </c>
      <c r="M3" s="13" t="s">
        <v>67</v>
      </c>
      <c r="N3" s="13" t="s">
        <v>167</v>
      </c>
    </row>
    <row r="4" spans="1:14">
      <c r="A4" s="5">
        <v>1397</v>
      </c>
      <c r="B4" s="5" t="s">
        <v>551</v>
      </c>
      <c r="C4" s="5">
        <v>158668540</v>
      </c>
      <c r="D4" s="5">
        <v>49750294</v>
      </c>
      <c r="E4" s="5">
        <v>8117852</v>
      </c>
      <c r="F4" s="5">
        <v>2590527</v>
      </c>
      <c r="G4" s="5">
        <v>95985503</v>
      </c>
      <c r="H4" s="5">
        <v>2224364</v>
      </c>
      <c r="I4" s="5">
        <v>225156353</v>
      </c>
      <c r="J4" s="5">
        <v>73991552</v>
      </c>
      <c r="K4" s="5">
        <v>10407172</v>
      </c>
      <c r="L4" s="5">
        <v>4556365</v>
      </c>
      <c r="M4" s="5">
        <v>133724592</v>
      </c>
      <c r="N4" s="5">
        <v>2476671</v>
      </c>
    </row>
    <row r="5" spans="1:14">
      <c r="A5" s="5">
        <v>1397</v>
      </c>
      <c r="B5" s="5" t="s">
        <v>552</v>
      </c>
      <c r="C5" s="5">
        <v>7203838</v>
      </c>
      <c r="D5" s="5">
        <v>1732210</v>
      </c>
      <c r="E5" s="5">
        <v>112359</v>
      </c>
      <c r="F5" s="5">
        <v>115066</v>
      </c>
      <c r="G5" s="5">
        <v>5135072</v>
      </c>
      <c r="H5" s="5">
        <v>109131</v>
      </c>
      <c r="I5" s="5">
        <v>8844504</v>
      </c>
      <c r="J5" s="5">
        <v>2491125</v>
      </c>
      <c r="K5" s="5">
        <v>134662</v>
      </c>
      <c r="L5" s="5">
        <v>227996</v>
      </c>
      <c r="M5" s="5">
        <v>5903617</v>
      </c>
      <c r="N5" s="5">
        <v>87104</v>
      </c>
    </row>
    <row r="6" spans="1:14">
      <c r="A6" s="5">
        <v>1397</v>
      </c>
      <c r="B6" s="5" t="s">
        <v>553</v>
      </c>
      <c r="C6" s="5">
        <v>3863714</v>
      </c>
      <c r="D6" s="5">
        <v>1573317</v>
      </c>
      <c r="E6" s="5">
        <v>286014</v>
      </c>
      <c r="F6" s="5">
        <v>7308</v>
      </c>
      <c r="G6" s="5">
        <v>1941336</v>
      </c>
      <c r="H6" s="5">
        <v>55739</v>
      </c>
      <c r="I6" s="5">
        <v>5749239</v>
      </c>
      <c r="J6" s="5">
        <v>3015968</v>
      </c>
      <c r="K6" s="5">
        <v>310164</v>
      </c>
      <c r="L6" s="5">
        <v>11437</v>
      </c>
      <c r="M6" s="5">
        <v>2353325</v>
      </c>
      <c r="N6" s="5">
        <v>58344</v>
      </c>
    </row>
    <row r="7" spans="1:14">
      <c r="A7" s="5">
        <v>1397</v>
      </c>
      <c r="B7" s="5" t="s">
        <v>554</v>
      </c>
      <c r="C7" s="5">
        <v>1306371</v>
      </c>
      <c r="D7" s="5">
        <v>549635</v>
      </c>
      <c r="E7" s="5">
        <v>39549</v>
      </c>
      <c r="F7" s="5">
        <v>6497</v>
      </c>
      <c r="G7" s="5">
        <v>701125</v>
      </c>
      <c r="H7" s="5">
        <v>9565</v>
      </c>
      <c r="I7" s="5">
        <v>1369833</v>
      </c>
      <c r="J7" s="5">
        <v>755822</v>
      </c>
      <c r="K7" s="5">
        <v>42522</v>
      </c>
      <c r="L7" s="5">
        <v>4800</v>
      </c>
      <c r="M7" s="5">
        <v>554327</v>
      </c>
      <c r="N7" s="5">
        <v>12362</v>
      </c>
    </row>
    <row r="8" spans="1:14">
      <c r="A8" s="5">
        <v>1397</v>
      </c>
      <c r="B8" s="5" t="s">
        <v>555</v>
      </c>
      <c r="C8" s="5">
        <v>24224841</v>
      </c>
      <c r="D8" s="5">
        <v>8092671</v>
      </c>
      <c r="E8" s="5">
        <v>547887</v>
      </c>
      <c r="F8" s="5">
        <v>55267</v>
      </c>
      <c r="G8" s="5">
        <v>15463083</v>
      </c>
      <c r="H8" s="5">
        <v>65933</v>
      </c>
      <c r="I8" s="5">
        <v>35697743</v>
      </c>
      <c r="J8" s="5">
        <v>15432052</v>
      </c>
      <c r="K8" s="5">
        <v>720821</v>
      </c>
      <c r="L8" s="5">
        <v>132330</v>
      </c>
      <c r="M8" s="5">
        <v>19328425</v>
      </c>
      <c r="N8" s="5">
        <v>84115</v>
      </c>
    </row>
    <row r="9" spans="1:14">
      <c r="A9" s="5">
        <v>1397</v>
      </c>
      <c r="B9" s="5" t="s">
        <v>556</v>
      </c>
      <c r="C9" s="5">
        <v>10631629</v>
      </c>
      <c r="D9" s="5">
        <v>2873874</v>
      </c>
      <c r="E9" s="5">
        <v>1097929</v>
      </c>
      <c r="F9" s="5">
        <v>187445</v>
      </c>
      <c r="G9" s="5">
        <v>6246515</v>
      </c>
      <c r="H9" s="5">
        <v>225866</v>
      </c>
      <c r="I9" s="5">
        <v>15830809</v>
      </c>
      <c r="J9" s="5">
        <v>4445644</v>
      </c>
      <c r="K9" s="5">
        <v>1454447</v>
      </c>
      <c r="L9" s="5">
        <v>257197</v>
      </c>
      <c r="M9" s="5">
        <v>9418785</v>
      </c>
      <c r="N9" s="5">
        <v>254736</v>
      </c>
    </row>
    <row r="10" spans="1:14">
      <c r="A10" s="5">
        <v>1397</v>
      </c>
      <c r="B10" s="5" t="s">
        <v>557</v>
      </c>
      <c r="C10" s="5">
        <v>4886</v>
      </c>
      <c r="D10" s="5">
        <v>4450</v>
      </c>
      <c r="E10" s="5">
        <v>0</v>
      </c>
      <c r="F10" s="5">
        <v>36</v>
      </c>
      <c r="G10" s="5">
        <v>400</v>
      </c>
      <c r="H10" s="5">
        <v>0</v>
      </c>
      <c r="I10" s="5">
        <v>24311</v>
      </c>
      <c r="J10" s="5">
        <v>22906</v>
      </c>
      <c r="K10" s="5">
        <v>0</v>
      </c>
      <c r="L10" s="5">
        <v>55</v>
      </c>
      <c r="M10" s="5">
        <v>1350</v>
      </c>
      <c r="N10" s="5">
        <v>0</v>
      </c>
    </row>
    <row r="11" spans="1:14">
      <c r="A11" s="5">
        <v>1397</v>
      </c>
      <c r="B11" s="5" t="s">
        <v>558</v>
      </c>
      <c r="C11" s="5">
        <v>838897</v>
      </c>
      <c r="D11" s="5">
        <v>246908</v>
      </c>
      <c r="E11" s="5">
        <v>29774</v>
      </c>
      <c r="F11" s="5">
        <v>14</v>
      </c>
      <c r="G11" s="5">
        <v>556174</v>
      </c>
      <c r="H11" s="5">
        <v>6028</v>
      </c>
      <c r="I11" s="5">
        <v>1419417</v>
      </c>
      <c r="J11" s="5">
        <v>620630</v>
      </c>
      <c r="K11" s="5">
        <v>34182</v>
      </c>
      <c r="L11" s="5">
        <v>0</v>
      </c>
      <c r="M11" s="5">
        <v>758814</v>
      </c>
      <c r="N11" s="5">
        <v>5791</v>
      </c>
    </row>
    <row r="12" spans="1:14">
      <c r="A12" s="5">
        <v>1397</v>
      </c>
      <c r="B12" s="5" t="s">
        <v>559</v>
      </c>
      <c r="C12" s="5">
        <v>26920960</v>
      </c>
      <c r="D12" s="5">
        <v>6629985</v>
      </c>
      <c r="E12" s="5">
        <v>2139407</v>
      </c>
      <c r="F12" s="5">
        <v>237553</v>
      </c>
      <c r="G12" s="5">
        <v>17293557</v>
      </c>
      <c r="H12" s="5">
        <v>620458</v>
      </c>
      <c r="I12" s="5">
        <v>44395247</v>
      </c>
      <c r="J12" s="5">
        <v>7786483</v>
      </c>
      <c r="K12" s="5">
        <v>2973664</v>
      </c>
      <c r="L12" s="5">
        <v>667305</v>
      </c>
      <c r="M12" s="5">
        <v>32346722</v>
      </c>
      <c r="N12" s="5">
        <v>621072</v>
      </c>
    </row>
    <row r="13" spans="1:14">
      <c r="A13" s="5">
        <v>1397</v>
      </c>
      <c r="B13" s="5" t="s">
        <v>560</v>
      </c>
      <c r="C13" s="5">
        <v>806413</v>
      </c>
      <c r="D13" s="5">
        <v>159316</v>
      </c>
      <c r="E13" s="5">
        <v>2475</v>
      </c>
      <c r="F13" s="5">
        <v>41559</v>
      </c>
      <c r="G13" s="5">
        <v>592368</v>
      </c>
      <c r="H13" s="5">
        <v>10695</v>
      </c>
      <c r="I13" s="5">
        <v>854940</v>
      </c>
      <c r="J13" s="5">
        <v>153921</v>
      </c>
      <c r="K13" s="5">
        <v>1816</v>
      </c>
      <c r="L13" s="5">
        <v>109712</v>
      </c>
      <c r="M13" s="5">
        <v>578232</v>
      </c>
      <c r="N13" s="5">
        <v>11260</v>
      </c>
    </row>
    <row r="14" spans="1:14">
      <c r="A14" s="5">
        <v>1397</v>
      </c>
      <c r="B14" s="5" t="s">
        <v>561</v>
      </c>
      <c r="C14" s="5">
        <v>275011</v>
      </c>
      <c r="D14" s="5">
        <v>123701</v>
      </c>
      <c r="E14" s="5">
        <v>2572</v>
      </c>
      <c r="F14" s="5">
        <v>250</v>
      </c>
      <c r="G14" s="5">
        <v>148412</v>
      </c>
      <c r="H14" s="5">
        <v>76</v>
      </c>
      <c r="I14" s="5">
        <v>429385</v>
      </c>
      <c r="J14" s="5">
        <v>229843</v>
      </c>
      <c r="K14" s="5">
        <v>12318</v>
      </c>
      <c r="L14" s="5">
        <v>245</v>
      </c>
      <c r="M14" s="5">
        <v>186173</v>
      </c>
      <c r="N14" s="5">
        <v>806</v>
      </c>
    </row>
    <row r="15" spans="1:14">
      <c r="A15" s="5">
        <v>1397</v>
      </c>
      <c r="B15" s="5" t="s">
        <v>562</v>
      </c>
      <c r="C15" s="5">
        <v>8804312</v>
      </c>
      <c r="D15" s="5">
        <v>2393071</v>
      </c>
      <c r="E15" s="5">
        <v>1026898</v>
      </c>
      <c r="F15" s="5">
        <v>150591</v>
      </c>
      <c r="G15" s="5">
        <v>5121177</v>
      </c>
      <c r="H15" s="5">
        <v>112576</v>
      </c>
      <c r="I15" s="5">
        <v>12397249</v>
      </c>
      <c r="J15" s="5">
        <v>3765173</v>
      </c>
      <c r="K15" s="5">
        <v>1151215</v>
      </c>
      <c r="L15" s="5">
        <v>169319</v>
      </c>
      <c r="M15" s="5">
        <v>7156795</v>
      </c>
      <c r="N15" s="5">
        <v>154748</v>
      </c>
    </row>
    <row r="16" spans="1:14">
      <c r="A16" s="5">
        <v>1397</v>
      </c>
      <c r="B16" s="5" t="s">
        <v>563</v>
      </c>
      <c r="C16" s="5">
        <v>392131</v>
      </c>
      <c r="D16" s="5">
        <v>133297</v>
      </c>
      <c r="E16" s="5">
        <v>139846</v>
      </c>
      <c r="F16" s="5">
        <v>1355</v>
      </c>
      <c r="G16" s="5">
        <v>109568</v>
      </c>
      <c r="H16" s="5">
        <v>8064</v>
      </c>
      <c r="I16" s="5">
        <v>371307</v>
      </c>
      <c r="J16" s="5">
        <v>108740</v>
      </c>
      <c r="K16" s="5">
        <v>130905</v>
      </c>
      <c r="L16" s="5">
        <v>1350</v>
      </c>
      <c r="M16" s="5">
        <v>114331</v>
      </c>
      <c r="N16" s="5">
        <v>15982</v>
      </c>
    </row>
    <row r="17" spans="1:14">
      <c r="A17" s="5">
        <v>1397</v>
      </c>
      <c r="B17" s="5" t="s">
        <v>564</v>
      </c>
      <c r="C17" s="5">
        <v>2735444</v>
      </c>
      <c r="D17" s="5">
        <v>957901</v>
      </c>
      <c r="E17" s="5">
        <v>126430</v>
      </c>
      <c r="F17" s="5">
        <v>3781</v>
      </c>
      <c r="G17" s="5">
        <v>1635060</v>
      </c>
      <c r="H17" s="5">
        <v>12271</v>
      </c>
      <c r="I17" s="5">
        <v>4203475</v>
      </c>
      <c r="J17" s="5">
        <v>1987926</v>
      </c>
      <c r="K17" s="5">
        <v>134952</v>
      </c>
      <c r="L17" s="5">
        <v>3781</v>
      </c>
      <c r="M17" s="5">
        <v>2026263</v>
      </c>
      <c r="N17" s="5">
        <v>50554</v>
      </c>
    </row>
    <row r="18" spans="1:14">
      <c r="A18" s="5">
        <v>1397</v>
      </c>
      <c r="B18" s="5" t="s">
        <v>565</v>
      </c>
      <c r="C18" s="5">
        <v>2644396</v>
      </c>
      <c r="D18" s="5">
        <v>702006</v>
      </c>
      <c r="E18" s="5">
        <v>68907</v>
      </c>
      <c r="F18" s="5">
        <v>1812</v>
      </c>
      <c r="G18" s="5">
        <v>1855280</v>
      </c>
      <c r="H18" s="5">
        <v>16391</v>
      </c>
      <c r="I18" s="5">
        <v>3672979</v>
      </c>
      <c r="J18" s="5">
        <v>998979</v>
      </c>
      <c r="K18" s="5">
        <v>121947</v>
      </c>
      <c r="L18" s="5">
        <v>2003</v>
      </c>
      <c r="M18" s="5">
        <v>2528619</v>
      </c>
      <c r="N18" s="5">
        <v>21431</v>
      </c>
    </row>
    <row r="19" spans="1:14">
      <c r="A19" s="5">
        <v>1397</v>
      </c>
      <c r="B19" s="5" t="s">
        <v>566</v>
      </c>
      <c r="C19" s="5">
        <v>9911599</v>
      </c>
      <c r="D19" s="5">
        <v>5108027</v>
      </c>
      <c r="E19" s="5">
        <v>148302</v>
      </c>
      <c r="F19" s="5">
        <v>464788</v>
      </c>
      <c r="G19" s="5">
        <v>4105089</v>
      </c>
      <c r="H19" s="5">
        <v>85393</v>
      </c>
      <c r="I19" s="5">
        <v>12964199</v>
      </c>
      <c r="J19" s="5">
        <v>6070226</v>
      </c>
      <c r="K19" s="5">
        <v>472544</v>
      </c>
      <c r="L19" s="5">
        <v>557678</v>
      </c>
      <c r="M19" s="5">
        <v>5822656</v>
      </c>
      <c r="N19" s="5">
        <v>41094</v>
      </c>
    </row>
    <row r="20" spans="1:14">
      <c r="A20" s="5">
        <v>1397</v>
      </c>
      <c r="B20" s="5" t="s">
        <v>567</v>
      </c>
      <c r="C20" s="5">
        <v>159273</v>
      </c>
      <c r="D20" s="5">
        <v>49002</v>
      </c>
      <c r="E20" s="5">
        <v>2098</v>
      </c>
      <c r="F20" s="5">
        <v>2257</v>
      </c>
      <c r="G20" s="5">
        <v>103390</v>
      </c>
      <c r="H20" s="5">
        <v>2526</v>
      </c>
      <c r="I20" s="5">
        <v>287093</v>
      </c>
      <c r="J20" s="5">
        <v>151407</v>
      </c>
      <c r="K20" s="5">
        <v>1272</v>
      </c>
      <c r="L20" s="5">
        <v>4500</v>
      </c>
      <c r="M20" s="5">
        <v>126069</v>
      </c>
      <c r="N20" s="5">
        <v>3845</v>
      </c>
    </row>
    <row r="21" spans="1:14">
      <c r="A21" s="5">
        <v>1397</v>
      </c>
      <c r="B21" s="5" t="s">
        <v>568</v>
      </c>
      <c r="C21" s="5">
        <v>4765017</v>
      </c>
      <c r="D21" s="5">
        <v>1998218</v>
      </c>
      <c r="E21" s="5">
        <v>227602</v>
      </c>
      <c r="F21" s="5">
        <v>18589</v>
      </c>
      <c r="G21" s="5">
        <v>2429914</v>
      </c>
      <c r="H21" s="5">
        <v>90693</v>
      </c>
      <c r="I21" s="5">
        <v>6490316</v>
      </c>
      <c r="J21" s="5">
        <v>2831666</v>
      </c>
      <c r="K21" s="5">
        <v>211725</v>
      </c>
      <c r="L21" s="5">
        <v>42325</v>
      </c>
      <c r="M21" s="5">
        <v>3277386</v>
      </c>
      <c r="N21" s="5">
        <v>127213</v>
      </c>
    </row>
    <row r="22" spans="1:14">
      <c r="A22" s="5">
        <v>1397</v>
      </c>
      <c r="B22" s="5" t="s">
        <v>569</v>
      </c>
      <c r="C22" s="5">
        <v>7899570</v>
      </c>
      <c r="D22" s="5">
        <v>3149093</v>
      </c>
      <c r="E22" s="5">
        <v>227004</v>
      </c>
      <c r="F22" s="5">
        <v>161127</v>
      </c>
      <c r="G22" s="5">
        <v>4273591</v>
      </c>
      <c r="H22" s="5">
        <v>88755</v>
      </c>
      <c r="I22" s="5">
        <v>10407812</v>
      </c>
      <c r="J22" s="5">
        <v>3840913</v>
      </c>
      <c r="K22" s="5">
        <v>176745</v>
      </c>
      <c r="L22" s="5">
        <v>604716</v>
      </c>
      <c r="M22" s="5">
        <v>5699078</v>
      </c>
      <c r="N22" s="5">
        <v>86359</v>
      </c>
    </row>
    <row r="23" spans="1:14">
      <c r="A23" s="5">
        <v>1397</v>
      </c>
      <c r="B23" s="5" t="s">
        <v>570</v>
      </c>
      <c r="C23" s="5">
        <v>7851816</v>
      </c>
      <c r="D23" s="5">
        <v>2570113</v>
      </c>
      <c r="E23" s="5">
        <v>37957</v>
      </c>
      <c r="F23" s="5">
        <v>61835</v>
      </c>
      <c r="G23" s="5">
        <v>5039222</v>
      </c>
      <c r="H23" s="5">
        <v>142688</v>
      </c>
      <c r="I23" s="5">
        <v>12030271</v>
      </c>
      <c r="J23" s="5">
        <v>3674928</v>
      </c>
      <c r="K23" s="5">
        <v>89816</v>
      </c>
      <c r="L23" s="5">
        <v>44486</v>
      </c>
      <c r="M23" s="5">
        <v>8098142</v>
      </c>
      <c r="N23" s="5">
        <v>122899</v>
      </c>
    </row>
    <row r="24" spans="1:14">
      <c r="A24" s="5">
        <v>1397</v>
      </c>
      <c r="B24" s="5" t="s">
        <v>571</v>
      </c>
      <c r="C24" s="5">
        <v>363164</v>
      </c>
      <c r="D24" s="5">
        <v>108310</v>
      </c>
      <c r="E24" s="5">
        <v>12348</v>
      </c>
      <c r="F24" s="5">
        <v>3747</v>
      </c>
      <c r="G24" s="5">
        <v>233254</v>
      </c>
      <c r="H24" s="5">
        <v>5505</v>
      </c>
      <c r="I24" s="5">
        <v>540633</v>
      </c>
      <c r="J24" s="5">
        <v>140275</v>
      </c>
      <c r="K24" s="5">
        <v>12040</v>
      </c>
      <c r="L24" s="5">
        <v>1500</v>
      </c>
      <c r="M24" s="5">
        <v>380010</v>
      </c>
      <c r="N24" s="5">
        <v>6808</v>
      </c>
    </row>
    <row r="25" spans="1:14">
      <c r="A25" s="5">
        <v>1397</v>
      </c>
      <c r="B25" s="5" t="s">
        <v>572</v>
      </c>
      <c r="C25" s="5">
        <v>1157853</v>
      </c>
      <c r="D25" s="5">
        <v>386857</v>
      </c>
      <c r="E25" s="5">
        <v>104344</v>
      </c>
      <c r="F25" s="5">
        <v>125</v>
      </c>
      <c r="G25" s="5">
        <v>590000</v>
      </c>
      <c r="H25" s="5">
        <v>76527</v>
      </c>
      <c r="I25" s="5">
        <v>1464095</v>
      </c>
      <c r="J25" s="5">
        <v>592697</v>
      </c>
      <c r="K25" s="5">
        <v>127642</v>
      </c>
      <c r="L25" s="5">
        <v>145</v>
      </c>
      <c r="M25" s="5">
        <v>659477</v>
      </c>
      <c r="N25" s="5">
        <v>84135</v>
      </c>
    </row>
    <row r="26" spans="1:14">
      <c r="A26" s="5">
        <v>1397</v>
      </c>
      <c r="B26" s="5" t="s">
        <v>573</v>
      </c>
      <c r="C26" s="5">
        <v>2457779</v>
      </c>
      <c r="D26" s="5">
        <v>259953</v>
      </c>
      <c r="E26" s="5">
        <v>41308</v>
      </c>
      <c r="F26" s="5">
        <v>1000</v>
      </c>
      <c r="G26" s="5">
        <v>2138598</v>
      </c>
      <c r="H26" s="5">
        <v>16920</v>
      </c>
      <c r="I26" s="5">
        <v>1191829</v>
      </c>
      <c r="J26" s="5">
        <v>560390</v>
      </c>
      <c r="K26" s="5">
        <v>33927</v>
      </c>
      <c r="L26" s="5">
        <v>2319</v>
      </c>
      <c r="M26" s="5">
        <v>576104</v>
      </c>
      <c r="N26" s="5">
        <v>19089</v>
      </c>
    </row>
    <row r="27" spans="1:14">
      <c r="A27" s="5">
        <v>1397</v>
      </c>
      <c r="B27" s="5" t="s">
        <v>574</v>
      </c>
      <c r="C27" s="5">
        <v>32291</v>
      </c>
      <c r="D27" s="5">
        <v>0</v>
      </c>
      <c r="E27" s="5">
        <v>0</v>
      </c>
      <c r="F27" s="5">
        <v>0</v>
      </c>
      <c r="G27" s="5">
        <v>32291</v>
      </c>
      <c r="H27" s="5">
        <v>0</v>
      </c>
      <c r="I27" s="5">
        <v>44809</v>
      </c>
      <c r="J27" s="5">
        <v>3525</v>
      </c>
      <c r="K27" s="5">
        <v>820</v>
      </c>
      <c r="L27" s="5">
        <v>130</v>
      </c>
      <c r="M27" s="5">
        <v>40084</v>
      </c>
      <c r="N27" s="5">
        <v>250</v>
      </c>
    </row>
    <row r="28" spans="1:14">
      <c r="A28" s="5">
        <v>1397</v>
      </c>
      <c r="B28" s="5" t="s">
        <v>575</v>
      </c>
      <c r="C28" s="5">
        <v>4109842</v>
      </c>
      <c r="D28" s="5">
        <v>812591</v>
      </c>
      <c r="E28" s="5">
        <v>21531</v>
      </c>
      <c r="F28" s="5">
        <v>204868</v>
      </c>
      <c r="G28" s="5">
        <v>3051590</v>
      </c>
      <c r="H28" s="5">
        <v>19263</v>
      </c>
      <c r="I28" s="5">
        <v>4427372</v>
      </c>
      <c r="J28" s="5">
        <v>853784</v>
      </c>
      <c r="K28" s="5">
        <v>44611</v>
      </c>
      <c r="L28" s="5">
        <v>281406</v>
      </c>
      <c r="M28" s="5">
        <v>3215033</v>
      </c>
      <c r="N28" s="5">
        <v>32538</v>
      </c>
    </row>
    <row r="29" spans="1:14">
      <c r="A29" s="5">
        <v>1397</v>
      </c>
      <c r="B29" s="5" t="s">
        <v>576</v>
      </c>
      <c r="C29" s="5">
        <v>2829861</v>
      </c>
      <c r="D29" s="5">
        <v>548448</v>
      </c>
      <c r="E29" s="5">
        <v>29158</v>
      </c>
      <c r="F29" s="5">
        <v>10545</v>
      </c>
      <c r="G29" s="5">
        <v>2181851</v>
      </c>
      <c r="H29" s="5">
        <v>59859</v>
      </c>
      <c r="I29" s="5">
        <v>3357897</v>
      </c>
      <c r="J29" s="5">
        <v>812659</v>
      </c>
      <c r="K29" s="5">
        <v>30386</v>
      </c>
      <c r="L29" s="5">
        <v>11183</v>
      </c>
      <c r="M29" s="5">
        <v>2444629</v>
      </c>
      <c r="N29" s="5">
        <v>59040</v>
      </c>
    </row>
    <row r="30" spans="1:14">
      <c r="A30" s="5">
        <v>1397</v>
      </c>
      <c r="B30" s="5" t="s">
        <v>577</v>
      </c>
      <c r="C30" s="5">
        <v>690886</v>
      </c>
      <c r="D30" s="5">
        <v>340401</v>
      </c>
      <c r="E30" s="5">
        <v>96760</v>
      </c>
      <c r="F30" s="5">
        <v>1340</v>
      </c>
      <c r="G30" s="5">
        <v>243857</v>
      </c>
      <c r="H30" s="5">
        <v>8528</v>
      </c>
      <c r="I30" s="5">
        <v>1004196</v>
      </c>
      <c r="J30" s="5">
        <v>635234</v>
      </c>
      <c r="K30" s="5">
        <v>305</v>
      </c>
      <c r="L30" s="5">
        <v>0</v>
      </c>
      <c r="M30" s="5">
        <v>362491</v>
      </c>
      <c r="N30" s="5">
        <v>6167</v>
      </c>
    </row>
    <row r="31" spans="1:14">
      <c r="A31" s="5">
        <v>1397</v>
      </c>
      <c r="B31" s="5" t="s">
        <v>578</v>
      </c>
      <c r="C31" s="5">
        <v>6634295</v>
      </c>
      <c r="D31" s="5">
        <v>1564650</v>
      </c>
      <c r="E31" s="5">
        <v>430568</v>
      </c>
      <c r="F31" s="5">
        <v>82690</v>
      </c>
      <c r="G31" s="5">
        <v>4471367</v>
      </c>
      <c r="H31" s="5">
        <v>85021</v>
      </c>
      <c r="I31" s="5">
        <v>8935595</v>
      </c>
      <c r="J31" s="5">
        <v>2383630</v>
      </c>
      <c r="K31" s="5">
        <v>652316</v>
      </c>
      <c r="L31" s="5">
        <v>54303</v>
      </c>
      <c r="M31" s="5">
        <v>5747654</v>
      </c>
      <c r="N31" s="5">
        <v>97692</v>
      </c>
    </row>
    <row r="32" spans="1:14">
      <c r="A32" s="5">
        <v>1397</v>
      </c>
      <c r="B32" s="5" t="s">
        <v>579</v>
      </c>
      <c r="C32" s="5">
        <v>9401876</v>
      </c>
      <c r="D32" s="5">
        <v>2546579</v>
      </c>
      <c r="E32" s="5">
        <v>387639</v>
      </c>
      <c r="F32" s="5">
        <v>191837</v>
      </c>
      <c r="G32" s="5">
        <v>6044614</v>
      </c>
      <c r="H32" s="5">
        <v>231207</v>
      </c>
      <c r="I32" s="5">
        <v>12891080</v>
      </c>
      <c r="J32" s="5">
        <v>3576208</v>
      </c>
      <c r="K32" s="5">
        <v>595925</v>
      </c>
      <c r="L32" s="5">
        <v>201226</v>
      </c>
      <c r="M32" s="5">
        <v>8168603</v>
      </c>
      <c r="N32" s="5">
        <v>349118</v>
      </c>
    </row>
    <row r="33" spans="1:14">
      <c r="A33" s="5">
        <v>1397</v>
      </c>
      <c r="B33" s="5" t="s">
        <v>580</v>
      </c>
      <c r="C33" s="5">
        <v>655051</v>
      </c>
      <c r="D33" s="5">
        <v>253570</v>
      </c>
      <c r="E33" s="5">
        <v>46998</v>
      </c>
      <c r="F33" s="5">
        <v>0</v>
      </c>
      <c r="G33" s="5">
        <v>350005</v>
      </c>
      <c r="H33" s="5">
        <v>4478</v>
      </c>
      <c r="I33" s="5">
        <v>804251</v>
      </c>
      <c r="J33" s="5">
        <v>298112</v>
      </c>
      <c r="K33" s="5">
        <v>70287</v>
      </c>
      <c r="L33" s="5">
        <v>0</v>
      </c>
      <c r="M33" s="5">
        <v>430174</v>
      </c>
      <c r="N33" s="5">
        <v>5677</v>
      </c>
    </row>
    <row r="34" spans="1:14">
      <c r="A34" s="5">
        <v>1397</v>
      </c>
      <c r="B34" s="5" t="s">
        <v>581</v>
      </c>
      <c r="C34" s="5">
        <v>735084</v>
      </c>
      <c r="D34" s="5">
        <v>223610</v>
      </c>
      <c r="E34" s="5">
        <v>15622</v>
      </c>
      <c r="F34" s="5">
        <v>90808</v>
      </c>
      <c r="G34" s="5">
        <v>404587</v>
      </c>
      <c r="H34" s="5">
        <v>458</v>
      </c>
      <c r="I34" s="5">
        <v>1062062</v>
      </c>
      <c r="J34" s="5">
        <v>419310</v>
      </c>
      <c r="K34" s="5">
        <v>27565</v>
      </c>
      <c r="L34" s="5">
        <v>101042</v>
      </c>
      <c r="M34" s="5">
        <v>513096</v>
      </c>
      <c r="N34" s="5">
        <v>1048</v>
      </c>
    </row>
    <row r="35" spans="1:14">
      <c r="A35" s="5">
        <v>1397</v>
      </c>
      <c r="B35" s="5" t="s">
        <v>582</v>
      </c>
      <c r="C35" s="5">
        <v>8360442</v>
      </c>
      <c r="D35" s="5">
        <v>3658529</v>
      </c>
      <c r="E35" s="5">
        <v>668568</v>
      </c>
      <c r="F35" s="5">
        <v>486438</v>
      </c>
      <c r="G35" s="5">
        <v>3493158</v>
      </c>
      <c r="H35" s="5">
        <v>53750</v>
      </c>
      <c r="I35" s="5">
        <v>11992404</v>
      </c>
      <c r="J35" s="5">
        <v>5331375</v>
      </c>
      <c r="K35" s="5">
        <v>635632</v>
      </c>
      <c r="L35" s="5">
        <v>1061878</v>
      </c>
      <c r="M35" s="5">
        <v>4908126</v>
      </c>
      <c r="N35" s="5">
        <v>55393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31" t="s">
        <v>165</v>
      </c>
      <c r="B1" s="31"/>
      <c r="C1" s="36" t="str">
        <f>CONCATENATE("2-",'فهرست جداول'!B3,"-",MID('فهرست جداول'!B1, 30,25))</f>
        <v xml:space="preserve">2-شاغلان کارگاه‏ها بر حسب سطح مهارت و فعالیت-49-10 نفر کارکن سال 1397 </v>
      </c>
      <c r="D1" s="36"/>
      <c r="E1" s="36"/>
      <c r="F1" s="36"/>
      <c r="G1" s="36"/>
      <c r="H1" s="36"/>
      <c r="I1" s="36"/>
      <c r="J1" s="36"/>
      <c r="K1" s="36"/>
    </row>
    <row r="2" spans="1:11" ht="21" customHeight="1" thickBot="1">
      <c r="A2" s="37" t="s">
        <v>128</v>
      </c>
      <c r="B2" s="37" t="s">
        <v>157</v>
      </c>
      <c r="C2" s="37" t="s">
        <v>0</v>
      </c>
      <c r="D2" s="39" t="s">
        <v>1</v>
      </c>
      <c r="E2" s="35" t="s">
        <v>4</v>
      </c>
      <c r="F2" s="21" t="s">
        <v>5</v>
      </c>
      <c r="G2" s="21"/>
      <c r="H2" s="21"/>
      <c r="I2" s="21"/>
      <c r="J2" s="21"/>
      <c r="K2" s="35" t="s">
        <v>6</v>
      </c>
    </row>
    <row r="3" spans="1:11" ht="22.5" customHeight="1" thickBot="1">
      <c r="A3" s="38"/>
      <c r="B3" s="38"/>
      <c r="C3" s="38"/>
      <c r="D3" s="40"/>
      <c r="E3" s="24"/>
      <c r="F3" s="13" t="s">
        <v>3</v>
      </c>
      <c r="G3" s="13" t="s">
        <v>8</v>
      </c>
      <c r="H3" s="13" t="s">
        <v>9</v>
      </c>
      <c r="I3" s="13" t="s">
        <v>123</v>
      </c>
      <c r="J3" s="13" t="s">
        <v>10</v>
      </c>
      <c r="K3" s="24"/>
    </row>
    <row r="4" spans="1:11">
      <c r="A4" s="5">
        <v>1397</v>
      </c>
      <c r="B4" s="5">
        <v>1</v>
      </c>
      <c r="C4" s="5" t="s">
        <v>168</v>
      </c>
      <c r="D4" s="5" t="s">
        <v>169</v>
      </c>
      <c r="E4" s="5">
        <v>465197</v>
      </c>
      <c r="F4" s="5">
        <v>359629</v>
      </c>
      <c r="G4" s="5">
        <v>178614</v>
      </c>
      <c r="H4" s="5">
        <v>135915</v>
      </c>
      <c r="I4" s="5">
        <v>19506</v>
      </c>
      <c r="J4" s="5">
        <v>25594</v>
      </c>
      <c r="K4" s="5">
        <v>105568</v>
      </c>
    </row>
    <row r="5" spans="1:11">
      <c r="A5" s="5">
        <v>1397</v>
      </c>
      <c r="B5" s="5">
        <v>2</v>
      </c>
      <c r="C5" s="5" t="s">
        <v>170</v>
      </c>
      <c r="D5" s="5" t="s">
        <v>171</v>
      </c>
      <c r="E5" s="5">
        <v>84800</v>
      </c>
      <c r="F5" s="5">
        <v>64932</v>
      </c>
      <c r="G5" s="5">
        <v>37784</v>
      </c>
      <c r="H5" s="5">
        <v>19900</v>
      </c>
      <c r="I5" s="5">
        <v>2835</v>
      </c>
      <c r="J5" s="5">
        <v>4414</v>
      </c>
      <c r="K5" s="5">
        <v>19868</v>
      </c>
    </row>
    <row r="6" spans="1:11">
      <c r="A6" s="5">
        <v>1397</v>
      </c>
      <c r="B6" s="5">
        <v>3</v>
      </c>
      <c r="C6" s="5" t="s">
        <v>172</v>
      </c>
      <c r="D6" s="5" t="s">
        <v>173</v>
      </c>
      <c r="E6" s="5">
        <v>7228</v>
      </c>
      <c r="F6" s="5">
        <v>5823</v>
      </c>
      <c r="G6" s="5">
        <v>2960</v>
      </c>
      <c r="H6" s="5">
        <v>2373</v>
      </c>
      <c r="I6" s="5">
        <v>231</v>
      </c>
      <c r="J6" s="5">
        <v>260</v>
      </c>
      <c r="K6" s="5">
        <v>1405</v>
      </c>
    </row>
    <row r="7" spans="1:11">
      <c r="A7" s="5">
        <v>1397</v>
      </c>
      <c r="B7" s="5">
        <v>4</v>
      </c>
      <c r="C7" s="5" t="s">
        <v>174</v>
      </c>
      <c r="D7" s="5" t="s">
        <v>173</v>
      </c>
      <c r="E7" s="5">
        <v>7228</v>
      </c>
      <c r="F7" s="5">
        <v>5823</v>
      </c>
      <c r="G7" s="5">
        <v>2960</v>
      </c>
      <c r="H7" s="5">
        <v>2373</v>
      </c>
      <c r="I7" s="5">
        <v>231</v>
      </c>
      <c r="J7" s="5">
        <v>260</v>
      </c>
      <c r="K7" s="5">
        <v>1405</v>
      </c>
    </row>
    <row r="8" spans="1:11">
      <c r="A8" s="5">
        <v>1397</v>
      </c>
      <c r="B8" s="5">
        <v>3</v>
      </c>
      <c r="C8" s="5" t="s">
        <v>175</v>
      </c>
      <c r="D8" s="5" t="s">
        <v>176</v>
      </c>
      <c r="E8" s="5">
        <v>2918</v>
      </c>
      <c r="F8" s="5">
        <v>2339</v>
      </c>
      <c r="G8" s="5">
        <v>1291</v>
      </c>
      <c r="H8" s="5">
        <v>787</v>
      </c>
      <c r="I8" s="5">
        <v>125</v>
      </c>
      <c r="J8" s="5">
        <v>135</v>
      </c>
      <c r="K8" s="5">
        <v>579</v>
      </c>
    </row>
    <row r="9" spans="1:11">
      <c r="A9" s="5">
        <v>1397</v>
      </c>
      <c r="B9" s="5">
        <v>4</v>
      </c>
      <c r="C9" s="5" t="s">
        <v>177</v>
      </c>
      <c r="D9" s="5" t="s">
        <v>176</v>
      </c>
      <c r="E9" s="5">
        <v>2918</v>
      </c>
      <c r="F9" s="5">
        <v>2339</v>
      </c>
      <c r="G9" s="5">
        <v>1291</v>
      </c>
      <c r="H9" s="5">
        <v>787</v>
      </c>
      <c r="I9" s="5">
        <v>125</v>
      </c>
      <c r="J9" s="5">
        <v>135</v>
      </c>
      <c r="K9" s="5">
        <v>579</v>
      </c>
    </row>
    <row r="10" spans="1:11">
      <c r="A10" s="5">
        <v>1397</v>
      </c>
      <c r="B10" s="5">
        <v>3</v>
      </c>
      <c r="C10" s="5" t="s">
        <v>178</v>
      </c>
      <c r="D10" s="5" t="s">
        <v>179</v>
      </c>
      <c r="E10" s="5">
        <v>12403</v>
      </c>
      <c r="F10" s="5">
        <v>10122</v>
      </c>
      <c r="G10" s="5">
        <v>6301</v>
      </c>
      <c r="H10" s="5">
        <v>2727</v>
      </c>
      <c r="I10" s="5">
        <v>392</v>
      </c>
      <c r="J10" s="5">
        <v>702</v>
      </c>
      <c r="K10" s="5">
        <v>2280</v>
      </c>
    </row>
    <row r="11" spans="1:11">
      <c r="A11" s="5">
        <v>1397</v>
      </c>
      <c r="B11" s="5">
        <v>4</v>
      </c>
      <c r="C11" s="5" t="s">
        <v>180</v>
      </c>
      <c r="D11" s="5" t="s">
        <v>179</v>
      </c>
      <c r="E11" s="5">
        <v>12403</v>
      </c>
      <c r="F11" s="5">
        <v>10122</v>
      </c>
      <c r="G11" s="5">
        <v>6301</v>
      </c>
      <c r="H11" s="5">
        <v>2727</v>
      </c>
      <c r="I11" s="5">
        <v>392</v>
      </c>
      <c r="J11" s="5">
        <v>702</v>
      </c>
      <c r="K11" s="5">
        <v>2280</v>
      </c>
    </row>
    <row r="12" spans="1:11">
      <c r="A12" s="5">
        <v>1397</v>
      </c>
      <c r="B12" s="5">
        <v>3</v>
      </c>
      <c r="C12" s="5" t="s">
        <v>181</v>
      </c>
      <c r="D12" s="5" t="s">
        <v>182</v>
      </c>
      <c r="E12" s="5">
        <v>1673</v>
      </c>
      <c r="F12" s="5">
        <v>1205</v>
      </c>
      <c r="G12" s="5">
        <v>691</v>
      </c>
      <c r="H12" s="5">
        <v>336</v>
      </c>
      <c r="I12" s="5">
        <v>52</v>
      </c>
      <c r="J12" s="5">
        <v>126</v>
      </c>
      <c r="K12" s="5">
        <v>468</v>
      </c>
    </row>
    <row r="13" spans="1:11">
      <c r="A13" s="5">
        <v>1397</v>
      </c>
      <c r="B13" s="5">
        <v>4</v>
      </c>
      <c r="C13" s="5" t="s">
        <v>183</v>
      </c>
      <c r="D13" s="5" t="s">
        <v>182</v>
      </c>
      <c r="E13" s="5">
        <v>1673</v>
      </c>
      <c r="F13" s="5">
        <v>1205</v>
      </c>
      <c r="G13" s="5">
        <v>691</v>
      </c>
      <c r="H13" s="5">
        <v>336</v>
      </c>
      <c r="I13" s="5">
        <v>52</v>
      </c>
      <c r="J13" s="5">
        <v>126</v>
      </c>
      <c r="K13" s="5">
        <v>468</v>
      </c>
    </row>
    <row r="14" spans="1:11">
      <c r="A14" s="5">
        <v>1397</v>
      </c>
      <c r="B14" s="5">
        <v>3</v>
      </c>
      <c r="C14" s="5" t="s">
        <v>184</v>
      </c>
      <c r="D14" s="5" t="s">
        <v>185</v>
      </c>
      <c r="E14" s="5">
        <v>8285</v>
      </c>
      <c r="F14" s="5">
        <v>6074</v>
      </c>
      <c r="G14" s="5">
        <v>3707</v>
      </c>
      <c r="H14" s="5">
        <v>1478</v>
      </c>
      <c r="I14" s="5">
        <v>305</v>
      </c>
      <c r="J14" s="5">
        <v>584</v>
      </c>
      <c r="K14" s="5">
        <v>2211</v>
      </c>
    </row>
    <row r="15" spans="1:11">
      <c r="A15" s="5">
        <v>1397</v>
      </c>
      <c r="B15" s="5">
        <v>4</v>
      </c>
      <c r="C15" s="5" t="s">
        <v>186</v>
      </c>
      <c r="D15" s="5" t="s">
        <v>185</v>
      </c>
      <c r="E15" s="5">
        <v>8285</v>
      </c>
      <c r="F15" s="5">
        <v>6074</v>
      </c>
      <c r="G15" s="5">
        <v>3707</v>
      </c>
      <c r="H15" s="5">
        <v>1478</v>
      </c>
      <c r="I15" s="5">
        <v>305</v>
      </c>
      <c r="J15" s="5">
        <v>584</v>
      </c>
      <c r="K15" s="5">
        <v>2211</v>
      </c>
    </row>
    <row r="16" spans="1:11">
      <c r="A16" s="5">
        <v>1397</v>
      </c>
      <c r="B16" s="5">
        <v>3</v>
      </c>
      <c r="C16" s="5" t="s">
        <v>187</v>
      </c>
      <c r="D16" s="5" t="s">
        <v>188</v>
      </c>
      <c r="E16" s="5">
        <v>11121</v>
      </c>
      <c r="F16" s="5">
        <v>7937</v>
      </c>
      <c r="G16" s="5">
        <v>4459</v>
      </c>
      <c r="H16" s="5">
        <v>2238</v>
      </c>
      <c r="I16" s="5">
        <v>504</v>
      </c>
      <c r="J16" s="5">
        <v>736</v>
      </c>
      <c r="K16" s="5">
        <v>3184</v>
      </c>
    </row>
    <row r="17" spans="1:11">
      <c r="A17" s="5">
        <v>1397</v>
      </c>
      <c r="B17" s="5">
        <v>4</v>
      </c>
      <c r="C17" s="5" t="s">
        <v>189</v>
      </c>
      <c r="D17" s="5" t="s">
        <v>190</v>
      </c>
      <c r="E17" s="5">
        <v>10096</v>
      </c>
      <c r="F17" s="5">
        <v>7146</v>
      </c>
      <c r="G17" s="5">
        <v>4105</v>
      </c>
      <c r="H17" s="5">
        <v>1903</v>
      </c>
      <c r="I17" s="5">
        <v>453</v>
      </c>
      <c r="J17" s="5">
        <v>684</v>
      </c>
      <c r="K17" s="5">
        <v>2950</v>
      </c>
    </row>
    <row r="18" spans="1:11">
      <c r="A18" s="5">
        <v>1397</v>
      </c>
      <c r="B18" s="5">
        <v>4</v>
      </c>
      <c r="C18" s="5" t="s">
        <v>191</v>
      </c>
      <c r="D18" s="5" t="s">
        <v>192</v>
      </c>
      <c r="E18" s="5">
        <v>1025</v>
      </c>
      <c r="F18" s="5">
        <v>791</v>
      </c>
      <c r="G18" s="5">
        <v>354</v>
      </c>
      <c r="H18" s="5">
        <v>334</v>
      </c>
      <c r="I18" s="5">
        <v>51</v>
      </c>
      <c r="J18" s="5">
        <v>52</v>
      </c>
      <c r="K18" s="5">
        <v>234</v>
      </c>
    </row>
    <row r="19" spans="1:11">
      <c r="A19" s="5">
        <v>1397</v>
      </c>
      <c r="B19" s="5">
        <v>3</v>
      </c>
      <c r="C19" s="5" t="s">
        <v>193</v>
      </c>
      <c r="D19" s="5" t="s">
        <v>194</v>
      </c>
      <c r="E19" s="5">
        <v>34790</v>
      </c>
      <c r="F19" s="5">
        <v>27061</v>
      </c>
      <c r="G19" s="5">
        <v>15971</v>
      </c>
      <c r="H19" s="5">
        <v>8831</v>
      </c>
      <c r="I19" s="5">
        <v>925</v>
      </c>
      <c r="J19" s="5">
        <v>1333</v>
      </c>
      <c r="K19" s="5">
        <v>7729</v>
      </c>
    </row>
    <row r="20" spans="1:11">
      <c r="A20" s="5">
        <v>1397</v>
      </c>
      <c r="B20" s="5">
        <v>4</v>
      </c>
      <c r="C20" s="5" t="s">
        <v>195</v>
      </c>
      <c r="D20" s="5" t="s">
        <v>194</v>
      </c>
      <c r="E20" s="5">
        <v>15311</v>
      </c>
      <c r="F20" s="5">
        <v>11932</v>
      </c>
      <c r="G20" s="5">
        <v>6652</v>
      </c>
      <c r="H20" s="5">
        <v>4827</v>
      </c>
      <c r="I20" s="5">
        <v>225</v>
      </c>
      <c r="J20" s="5">
        <v>229</v>
      </c>
      <c r="K20" s="5">
        <v>3379</v>
      </c>
    </row>
    <row r="21" spans="1:11">
      <c r="A21" s="5">
        <v>1397</v>
      </c>
      <c r="B21" s="5">
        <v>4</v>
      </c>
      <c r="C21" s="5" t="s">
        <v>196</v>
      </c>
      <c r="D21" s="5" t="s">
        <v>197</v>
      </c>
      <c r="E21" s="5">
        <v>2596</v>
      </c>
      <c r="F21" s="5">
        <v>2177</v>
      </c>
      <c r="G21" s="5">
        <v>1486</v>
      </c>
      <c r="H21" s="5">
        <v>486</v>
      </c>
      <c r="I21" s="5">
        <v>90</v>
      </c>
      <c r="J21" s="5">
        <v>116</v>
      </c>
      <c r="K21" s="5">
        <v>419</v>
      </c>
    </row>
    <row r="22" spans="1:11">
      <c r="A22" s="5">
        <v>1397</v>
      </c>
      <c r="B22" s="5">
        <v>4</v>
      </c>
      <c r="C22" s="5" t="s">
        <v>198</v>
      </c>
      <c r="D22" s="5" t="s">
        <v>199</v>
      </c>
      <c r="E22" s="5">
        <v>4070</v>
      </c>
      <c r="F22" s="5">
        <v>3144</v>
      </c>
      <c r="G22" s="5">
        <v>2045</v>
      </c>
      <c r="H22" s="5">
        <v>944</v>
      </c>
      <c r="I22" s="5">
        <v>39</v>
      </c>
      <c r="J22" s="5">
        <v>116</v>
      </c>
      <c r="K22" s="5">
        <v>925</v>
      </c>
    </row>
    <row r="23" spans="1:11">
      <c r="A23" s="5">
        <v>1397</v>
      </c>
      <c r="B23" s="5">
        <v>4</v>
      </c>
      <c r="C23" s="5" t="s">
        <v>200</v>
      </c>
      <c r="D23" s="5" t="s">
        <v>201</v>
      </c>
      <c r="E23" s="5">
        <v>1305</v>
      </c>
      <c r="F23" s="5">
        <v>1077</v>
      </c>
      <c r="G23" s="5">
        <v>689</v>
      </c>
      <c r="H23" s="5">
        <v>312</v>
      </c>
      <c r="I23" s="5">
        <v>38</v>
      </c>
      <c r="J23" s="5">
        <v>38</v>
      </c>
      <c r="K23" s="5">
        <v>227</v>
      </c>
    </row>
    <row r="24" spans="1:11">
      <c r="A24" s="5">
        <v>1397</v>
      </c>
      <c r="B24" s="5">
        <v>4</v>
      </c>
      <c r="C24" s="5" t="s">
        <v>202</v>
      </c>
      <c r="D24" s="5" t="s">
        <v>203</v>
      </c>
      <c r="E24" s="5">
        <v>1588</v>
      </c>
      <c r="F24" s="5">
        <v>1276</v>
      </c>
      <c r="G24" s="5">
        <v>845</v>
      </c>
      <c r="H24" s="5">
        <v>274</v>
      </c>
      <c r="I24" s="5">
        <v>57</v>
      </c>
      <c r="J24" s="5">
        <v>102</v>
      </c>
      <c r="K24" s="5">
        <v>312</v>
      </c>
    </row>
    <row r="25" spans="1:11">
      <c r="A25" s="5">
        <v>1397</v>
      </c>
      <c r="B25" s="5">
        <v>4</v>
      </c>
      <c r="C25" s="5" t="s">
        <v>204</v>
      </c>
      <c r="D25" s="5" t="s">
        <v>205</v>
      </c>
      <c r="E25" s="5">
        <v>9921</v>
      </c>
      <c r="F25" s="5">
        <v>7454</v>
      </c>
      <c r="G25" s="5">
        <v>4254</v>
      </c>
      <c r="H25" s="5">
        <v>1989</v>
      </c>
      <c r="I25" s="5">
        <v>478</v>
      </c>
      <c r="J25" s="5">
        <v>733</v>
      </c>
      <c r="K25" s="5">
        <v>2467</v>
      </c>
    </row>
    <row r="26" spans="1:11">
      <c r="A26" s="5">
        <v>1397</v>
      </c>
      <c r="B26" s="5">
        <v>3</v>
      </c>
      <c r="C26" s="5" t="s">
        <v>206</v>
      </c>
      <c r="D26" s="5" t="s">
        <v>207</v>
      </c>
      <c r="E26" s="5">
        <v>6383</v>
      </c>
      <c r="F26" s="5">
        <v>4371</v>
      </c>
      <c r="G26" s="5">
        <v>2404</v>
      </c>
      <c r="H26" s="5">
        <v>1130</v>
      </c>
      <c r="I26" s="5">
        <v>300</v>
      </c>
      <c r="J26" s="5">
        <v>538</v>
      </c>
      <c r="K26" s="5">
        <v>2011</v>
      </c>
    </row>
    <row r="27" spans="1:11">
      <c r="A27" s="5">
        <v>1397</v>
      </c>
      <c r="B27" s="5">
        <v>4</v>
      </c>
      <c r="C27" s="5" t="s">
        <v>208</v>
      </c>
      <c r="D27" s="5" t="s">
        <v>207</v>
      </c>
      <c r="E27" s="5">
        <v>6383</v>
      </c>
      <c r="F27" s="5">
        <v>4371</v>
      </c>
      <c r="G27" s="5">
        <v>2404</v>
      </c>
      <c r="H27" s="5">
        <v>1130</v>
      </c>
      <c r="I27" s="5">
        <v>300</v>
      </c>
      <c r="J27" s="5">
        <v>538</v>
      </c>
      <c r="K27" s="5">
        <v>2011</v>
      </c>
    </row>
    <row r="28" spans="1:11">
      <c r="A28" s="5">
        <v>1397</v>
      </c>
      <c r="B28" s="5">
        <v>2</v>
      </c>
      <c r="C28" s="5" t="s">
        <v>209</v>
      </c>
      <c r="D28" s="5" t="s">
        <v>210</v>
      </c>
      <c r="E28" s="5">
        <v>2707</v>
      </c>
      <c r="F28" s="5">
        <v>2053</v>
      </c>
      <c r="G28" s="5">
        <v>1023</v>
      </c>
      <c r="H28" s="5">
        <v>633</v>
      </c>
      <c r="I28" s="5">
        <v>171</v>
      </c>
      <c r="J28" s="5">
        <v>227</v>
      </c>
      <c r="K28" s="5">
        <v>654</v>
      </c>
    </row>
    <row r="29" spans="1:11">
      <c r="A29" s="5">
        <v>1397</v>
      </c>
      <c r="B29" s="5">
        <v>3</v>
      </c>
      <c r="C29" s="5" t="s">
        <v>211</v>
      </c>
      <c r="D29" s="5" t="s">
        <v>210</v>
      </c>
      <c r="E29" s="5">
        <v>2707</v>
      </c>
      <c r="F29" s="5">
        <v>2053</v>
      </c>
      <c r="G29" s="5">
        <v>1023</v>
      </c>
      <c r="H29" s="5">
        <v>633</v>
      </c>
      <c r="I29" s="5">
        <v>171</v>
      </c>
      <c r="J29" s="5">
        <v>227</v>
      </c>
      <c r="K29" s="5">
        <v>654</v>
      </c>
    </row>
    <row r="30" spans="1:11">
      <c r="A30" s="5">
        <v>1397</v>
      </c>
      <c r="B30" s="5">
        <v>4</v>
      </c>
      <c r="C30" s="5" t="s">
        <v>212</v>
      </c>
      <c r="D30" s="5" t="s">
        <v>213</v>
      </c>
      <c r="E30" s="5">
        <v>201</v>
      </c>
      <c r="F30" s="5">
        <v>136</v>
      </c>
      <c r="G30" s="5">
        <v>62</v>
      </c>
      <c r="H30" s="5">
        <v>45</v>
      </c>
      <c r="I30" s="5">
        <v>11</v>
      </c>
      <c r="J30" s="5">
        <v>19</v>
      </c>
      <c r="K30" s="5">
        <v>65</v>
      </c>
    </row>
    <row r="31" spans="1:11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5">
        <v>1397</v>
      </c>
      <c r="B32" s="5">
        <v>4</v>
      </c>
      <c r="C32" s="5" t="s">
        <v>216</v>
      </c>
      <c r="D32" s="5" t="s">
        <v>217</v>
      </c>
      <c r="E32" s="5">
        <v>83</v>
      </c>
      <c r="F32" s="5">
        <v>67</v>
      </c>
      <c r="G32" s="5">
        <v>34</v>
      </c>
      <c r="H32" s="5">
        <v>5</v>
      </c>
      <c r="I32" s="5">
        <v>15</v>
      </c>
      <c r="J32" s="5">
        <v>13</v>
      </c>
      <c r="K32" s="5">
        <v>16</v>
      </c>
    </row>
    <row r="33" spans="1:11">
      <c r="A33" s="5">
        <v>1397</v>
      </c>
      <c r="B33" s="5">
        <v>4</v>
      </c>
      <c r="C33" s="5" t="s">
        <v>218</v>
      </c>
      <c r="D33" s="5" t="s">
        <v>219</v>
      </c>
      <c r="E33" s="5">
        <v>2423</v>
      </c>
      <c r="F33" s="5">
        <v>1850</v>
      </c>
      <c r="G33" s="5">
        <v>927</v>
      </c>
      <c r="H33" s="5">
        <v>583</v>
      </c>
      <c r="I33" s="5">
        <v>145</v>
      </c>
      <c r="J33" s="5">
        <v>195</v>
      </c>
      <c r="K33" s="5">
        <v>573</v>
      </c>
    </row>
    <row r="34" spans="1:11">
      <c r="A34" s="5">
        <v>1397</v>
      </c>
      <c r="B34" s="5">
        <v>2</v>
      </c>
      <c r="C34" s="5" t="s">
        <v>220</v>
      </c>
      <c r="D34" s="5" t="s">
        <v>221</v>
      </c>
      <c r="E34" s="5">
        <v>173</v>
      </c>
      <c r="F34" s="5">
        <v>122</v>
      </c>
      <c r="G34" s="5">
        <v>49</v>
      </c>
      <c r="H34" s="5">
        <v>42</v>
      </c>
      <c r="I34" s="5">
        <v>16</v>
      </c>
      <c r="J34" s="5">
        <v>15</v>
      </c>
      <c r="K34" s="5">
        <v>51</v>
      </c>
    </row>
    <row r="35" spans="1:11">
      <c r="A35" s="5">
        <v>1397</v>
      </c>
      <c r="B35" s="5">
        <v>3</v>
      </c>
      <c r="C35" s="5" t="s">
        <v>222</v>
      </c>
      <c r="D35" s="5" t="s">
        <v>223</v>
      </c>
      <c r="E35" s="5">
        <v>173</v>
      </c>
      <c r="F35" s="5">
        <v>122</v>
      </c>
      <c r="G35" s="5">
        <v>49</v>
      </c>
      <c r="H35" s="5">
        <v>42</v>
      </c>
      <c r="I35" s="5">
        <v>16</v>
      </c>
      <c r="J35" s="5">
        <v>15</v>
      </c>
      <c r="K35" s="5">
        <v>51</v>
      </c>
    </row>
    <row r="36" spans="1:11">
      <c r="A36" s="5">
        <v>1397</v>
      </c>
      <c r="B36" s="5">
        <v>4</v>
      </c>
      <c r="C36" s="5" t="s">
        <v>224</v>
      </c>
      <c r="D36" s="5" t="s">
        <v>225</v>
      </c>
      <c r="E36" s="5">
        <v>173</v>
      </c>
      <c r="F36" s="5">
        <v>122</v>
      </c>
      <c r="G36" s="5">
        <v>49</v>
      </c>
      <c r="H36" s="5">
        <v>42</v>
      </c>
      <c r="I36" s="5">
        <v>16</v>
      </c>
      <c r="J36" s="5">
        <v>15</v>
      </c>
      <c r="K36" s="5">
        <v>51</v>
      </c>
    </row>
    <row r="37" spans="1:11">
      <c r="A37" s="5">
        <v>1397</v>
      </c>
      <c r="B37" s="5">
        <v>2</v>
      </c>
      <c r="C37" s="5" t="s">
        <v>226</v>
      </c>
      <c r="D37" s="5" t="s">
        <v>227</v>
      </c>
      <c r="E37" s="5">
        <v>28616</v>
      </c>
      <c r="F37" s="5">
        <v>22408</v>
      </c>
      <c r="G37" s="5">
        <v>9966</v>
      </c>
      <c r="H37" s="5">
        <v>10836</v>
      </c>
      <c r="I37" s="5">
        <v>769</v>
      </c>
      <c r="J37" s="5">
        <v>836</v>
      </c>
      <c r="K37" s="5">
        <v>6208</v>
      </c>
    </row>
    <row r="38" spans="1:11">
      <c r="A38" s="5">
        <v>1397</v>
      </c>
      <c r="B38" s="5">
        <v>3</v>
      </c>
      <c r="C38" s="5" t="s">
        <v>228</v>
      </c>
      <c r="D38" s="5" t="s">
        <v>229</v>
      </c>
      <c r="E38" s="5">
        <v>12210</v>
      </c>
      <c r="F38" s="5">
        <v>9811</v>
      </c>
      <c r="G38" s="5">
        <v>4527</v>
      </c>
      <c r="H38" s="5">
        <v>4385</v>
      </c>
      <c r="I38" s="5">
        <v>428</v>
      </c>
      <c r="J38" s="5">
        <v>470</v>
      </c>
      <c r="K38" s="5">
        <v>2399</v>
      </c>
    </row>
    <row r="39" spans="1:11">
      <c r="A39" s="5">
        <v>1397</v>
      </c>
      <c r="B39" s="5">
        <v>4</v>
      </c>
      <c r="C39" s="5" t="s">
        <v>230</v>
      </c>
      <c r="D39" s="5" t="s">
        <v>231</v>
      </c>
      <c r="E39" s="5">
        <v>5032</v>
      </c>
      <c r="F39" s="5">
        <v>4032</v>
      </c>
      <c r="G39" s="5">
        <v>1973</v>
      </c>
      <c r="H39" s="5">
        <v>1677</v>
      </c>
      <c r="I39" s="5">
        <v>202</v>
      </c>
      <c r="J39" s="5">
        <v>181</v>
      </c>
      <c r="K39" s="5">
        <v>1000</v>
      </c>
    </row>
    <row r="40" spans="1:11">
      <c r="A40" s="5">
        <v>1397</v>
      </c>
      <c r="B40" s="5">
        <v>4</v>
      </c>
      <c r="C40" s="5" t="s">
        <v>232</v>
      </c>
      <c r="D40" s="5" t="s">
        <v>233</v>
      </c>
      <c r="E40" s="5">
        <v>4083</v>
      </c>
      <c r="F40" s="5">
        <v>3208</v>
      </c>
      <c r="G40" s="5">
        <v>1264</v>
      </c>
      <c r="H40" s="5">
        <v>1672</v>
      </c>
      <c r="I40" s="5">
        <v>120</v>
      </c>
      <c r="J40" s="5">
        <v>152</v>
      </c>
      <c r="K40" s="5">
        <v>875</v>
      </c>
    </row>
    <row r="41" spans="1:11">
      <c r="A41" s="5">
        <v>1397</v>
      </c>
      <c r="B41" s="5">
        <v>4</v>
      </c>
      <c r="C41" s="5" t="s">
        <v>234</v>
      </c>
      <c r="D41" s="5" t="s">
        <v>235</v>
      </c>
      <c r="E41" s="5">
        <v>3095</v>
      </c>
      <c r="F41" s="5">
        <v>2571</v>
      </c>
      <c r="G41" s="5">
        <v>1291</v>
      </c>
      <c r="H41" s="5">
        <v>1037</v>
      </c>
      <c r="I41" s="5">
        <v>106</v>
      </c>
      <c r="J41" s="5">
        <v>137</v>
      </c>
      <c r="K41" s="5">
        <v>524</v>
      </c>
    </row>
    <row r="42" spans="1:11">
      <c r="A42" s="5">
        <v>1397</v>
      </c>
      <c r="B42" s="5">
        <v>3</v>
      </c>
      <c r="C42" s="5" t="s">
        <v>236</v>
      </c>
      <c r="D42" s="5" t="s">
        <v>237</v>
      </c>
      <c r="E42" s="5">
        <v>16406</v>
      </c>
      <c r="F42" s="5">
        <v>12597</v>
      </c>
      <c r="G42" s="5">
        <v>5439</v>
      </c>
      <c r="H42" s="5">
        <v>6451</v>
      </c>
      <c r="I42" s="5">
        <v>341</v>
      </c>
      <c r="J42" s="5">
        <v>366</v>
      </c>
      <c r="K42" s="5">
        <v>3809</v>
      </c>
    </row>
    <row r="43" spans="1:11">
      <c r="A43" s="5">
        <v>1397</v>
      </c>
      <c r="B43" s="5">
        <v>4</v>
      </c>
      <c r="C43" s="5" t="s">
        <v>238</v>
      </c>
      <c r="D43" s="5" t="s">
        <v>239</v>
      </c>
      <c r="E43" s="5">
        <v>204</v>
      </c>
      <c r="F43" s="5">
        <v>164</v>
      </c>
      <c r="G43" s="5">
        <v>84</v>
      </c>
      <c r="H43" s="5">
        <v>47</v>
      </c>
      <c r="I43" s="5">
        <v>17</v>
      </c>
      <c r="J43" s="5">
        <v>16</v>
      </c>
      <c r="K43" s="5">
        <v>40</v>
      </c>
    </row>
    <row r="44" spans="1:11">
      <c r="A44" s="5">
        <v>1397</v>
      </c>
      <c r="B44" s="5">
        <v>4</v>
      </c>
      <c r="C44" s="5" t="s">
        <v>240</v>
      </c>
      <c r="D44" s="5" t="s">
        <v>241</v>
      </c>
      <c r="E44" s="5">
        <v>2508</v>
      </c>
      <c r="F44" s="5">
        <v>1993</v>
      </c>
      <c r="G44" s="5">
        <v>839</v>
      </c>
      <c r="H44" s="5">
        <v>1077</v>
      </c>
      <c r="I44" s="5">
        <v>21</v>
      </c>
      <c r="J44" s="5">
        <v>55</v>
      </c>
      <c r="K44" s="5">
        <v>515</v>
      </c>
    </row>
    <row r="45" spans="1:11">
      <c r="A45" s="5">
        <v>1397</v>
      </c>
      <c r="B45" s="5">
        <v>4</v>
      </c>
      <c r="C45" s="5" t="s">
        <v>242</v>
      </c>
      <c r="D45" s="5" t="s">
        <v>243</v>
      </c>
      <c r="E45" s="5">
        <v>11702</v>
      </c>
      <c r="F45" s="5">
        <v>8956</v>
      </c>
      <c r="G45" s="5">
        <v>3864</v>
      </c>
      <c r="H45" s="5">
        <v>4732</v>
      </c>
      <c r="I45" s="5">
        <v>167</v>
      </c>
      <c r="J45" s="5">
        <v>193</v>
      </c>
      <c r="K45" s="5">
        <v>2746</v>
      </c>
    </row>
    <row r="46" spans="1:11">
      <c r="A46" s="5">
        <v>1397</v>
      </c>
      <c r="B46" s="5">
        <v>4</v>
      </c>
      <c r="C46" s="5" t="s">
        <v>244</v>
      </c>
      <c r="D46" s="5" t="s">
        <v>245</v>
      </c>
      <c r="E46" s="5">
        <v>377</v>
      </c>
      <c r="F46" s="5">
        <v>297</v>
      </c>
      <c r="G46" s="5">
        <v>177</v>
      </c>
      <c r="H46" s="5">
        <v>78</v>
      </c>
      <c r="I46" s="5">
        <v>35</v>
      </c>
      <c r="J46" s="5">
        <v>7</v>
      </c>
      <c r="K46" s="5">
        <v>81</v>
      </c>
    </row>
    <row r="47" spans="1:11">
      <c r="A47" s="5">
        <v>1397</v>
      </c>
      <c r="B47" s="5">
        <v>4</v>
      </c>
      <c r="C47" s="5" t="s">
        <v>246</v>
      </c>
      <c r="D47" s="5" t="s">
        <v>247</v>
      </c>
      <c r="E47" s="5">
        <v>1616</v>
      </c>
      <c r="F47" s="5">
        <v>1189</v>
      </c>
      <c r="G47" s="5">
        <v>475</v>
      </c>
      <c r="H47" s="5">
        <v>518</v>
      </c>
      <c r="I47" s="5">
        <v>101</v>
      </c>
      <c r="J47" s="5">
        <v>95</v>
      </c>
      <c r="K47" s="5">
        <v>428</v>
      </c>
    </row>
    <row r="48" spans="1:11">
      <c r="A48" s="5">
        <v>1397</v>
      </c>
      <c r="B48" s="5">
        <v>2</v>
      </c>
      <c r="C48" s="5" t="s">
        <v>248</v>
      </c>
      <c r="D48" s="5" t="s">
        <v>249</v>
      </c>
      <c r="E48" s="5">
        <v>7718</v>
      </c>
      <c r="F48" s="5">
        <v>6486</v>
      </c>
      <c r="G48" s="5">
        <v>2336</v>
      </c>
      <c r="H48" s="5">
        <v>3662</v>
      </c>
      <c r="I48" s="5">
        <v>336</v>
      </c>
      <c r="J48" s="5">
        <v>152</v>
      </c>
      <c r="K48" s="5">
        <v>1232</v>
      </c>
    </row>
    <row r="49" spans="1:11">
      <c r="A49" s="5">
        <v>1397</v>
      </c>
      <c r="B49" s="5">
        <v>3</v>
      </c>
      <c r="C49" s="5" t="s">
        <v>250</v>
      </c>
      <c r="D49" s="5" t="s">
        <v>251</v>
      </c>
      <c r="E49" s="5">
        <v>6671</v>
      </c>
      <c r="F49" s="5">
        <v>5630</v>
      </c>
      <c r="G49" s="5">
        <v>2020</v>
      </c>
      <c r="H49" s="5">
        <v>3192</v>
      </c>
      <c r="I49" s="5">
        <v>318</v>
      </c>
      <c r="J49" s="5">
        <v>100</v>
      </c>
      <c r="K49" s="5">
        <v>1041</v>
      </c>
    </row>
    <row r="50" spans="1:11">
      <c r="A50" s="5">
        <v>1397</v>
      </c>
      <c r="B50" s="5">
        <v>4</v>
      </c>
      <c r="C50" s="5" t="s">
        <v>252</v>
      </c>
      <c r="D50" s="5" t="s">
        <v>251</v>
      </c>
      <c r="E50" s="5">
        <v>6671</v>
      </c>
      <c r="F50" s="5">
        <v>5630</v>
      </c>
      <c r="G50" s="5">
        <v>2020</v>
      </c>
      <c r="H50" s="5">
        <v>3192</v>
      </c>
      <c r="I50" s="5">
        <v>318</v>
      </c>
      <c r="J50" s="5">
        <v>100</v>
      </c>
      <c r="K50" s="5">
        <v>1041</v>
      </c>
    </row>
    <row r="51" spans="1:11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5">
        <v>1397</v>
      </c>
      <c r="B53" s="5">
        <v>3</v>
      </c>
      <c r="C53" s="5" t="s">
        <v>257</v>
      </c>
      <c r="D53" s="5" t="s">
        <v>258</v>
      </c>
      <c r="E53" s="5">
        <v>1048</v>
      </c>
      <c r="F53" s="5">
        <v>856</v>
      </c>
      <c r="G53" s="5">
        <v>317</v>
      </c>
      <c r="H53" s="5">
        <v>470</v>
      </c>
      <c r="I53" s="5">
        <v>18</v>
      </c>
      <c r="J53" s="5">
        <v>52</v>
      </c>
      <c r="K53" s="5">
        <v>191</v>
      </c>
    </row>
    <row r="54" spans="1:11">
      <c r="A54" s="5">
        <v>1397</v>
      </c>
      <c r="B54" s="5">
        <v>4</v>
      </c>
      <c r="C54" s="5" t="s">
        <v>259</v>
      </c>
      <c r="D54" s="5" t="s">
        <v>258</v>
      </c>
      <c r="E54" s="5">
        <v>1048</v>
      </c>
      <c r="F54" s="5">
        <v>856</v>
      </c>
      <c r="G54" s="5">
        <v>317</v>
      </c>
      <c r="H54" s="5">
        <v>470</v>
      </c>
      <c r="I54" s="5">
        <v>18</v>
      </c>
      <c r="J54" s="5">
        <v>52</v>
      </c>
      <c r="K54" s="5">
        <v>191</v>
      </c>
    </row>
    <row r="55" spans="1:11">
      <c r="A55" s="5">
        <v>1397</v>
      </c>
      <c r="B55" s="5">
        <v>2</v>
      </c>
      <c r="C55" s="5" t="s">
        <v>260</v>
      </c>
      <c r="D55" s="5" t="s">
        <v>261</v>
      </c>
      <c r="E55" s="5">
        <v>5264</v>
      </c>
      <c r="F55" s="5">
        <v>4321</v>
      </c>
      <c r="G55" s="5">
        <v>1637</v>
      </c>
      <c r="H55" s="5">
        <v>2401</v>
      </c>
      <c r="I55" s="5">
        <v>141</v>
      </c>
      <c r="J55" s="5">
        <v>142</v>
      </c>
      <c r="K55" s="5">
        <v>943</v>
      </c>
    </row>
    <row r="56" spans="1:11">
      <c r="A56" s="5">
        <v>1397</v>
      </c>
      <c r="B56" s="5">
        <v>3</v>
      </c>
      <c r="C56" s="5" t="s">
        <v>262</v>
      </c>
      <c r="D56" s="5" t="s">
        <v>263</v>
      </c>
      <c r="E56" s="5">
        <v>2335</v>
      </c>
      <c r="F56" s="5">
        <v>1886</v>
      </c>
      <c r="G56" s="5">
        <v>758</v>
      </c>
      <c r="H56" s="5">
        <v>958</v>
      </c>
      <c r="I56" s="5">
        <v>67</v>
      </c>
      <c r="J56" s="5">
        <v>104</v>
      </c>
      <c r="K56" s="5">
        <v>449</v>
      </c>
    </row>
    <row r="57" spans="1:11">
      <c r="A57" s="5">
        <v>1397</v>
      </c>
      <c r="B57" s="5">
        <v>4</v>
      </c>
      <c r="C57" s="5" t="s">
        <v>264</v>
      </c>
      <c r="D57" s="5" t="s">
        <v>265</v>
      </c>
      <c r="E57" s="5">
        <v>1786</v>
      </c>
      <c r="F57" s="5">
        <v>1438</v>
      </c>
      <c r="G57" s="5">
        <v>580</v>
      </c>
      <c r="H57" s="5">
        <v>736</v>
      </c>
      <c r="I57" s="5">
        <v>44</v>
      </c>
      <c r="J57" s="5">
        <v>79</v>
      </c>
      <c r="K57" s="5">
        <v>348</v>
      </c>
    </row>
    <row r="58" spans="1:11">
      <c r="A58" s="5">
        <v>1397</v>
      </c>
      <c r="B58" s="5">
        <v>4</v>
      </c>
      <c r="C58" s="5" t="s">
        <v>266</v>
      </c>
      <c r="D58" s="5" t="s">
        <v>267</v>
      </c>
      <c r="E58" s="5">
        <v>549</v>
      </c>
      <c r="F58" s="5">
        <v>448</v>
      </c>
      <c r="G58" s="5">
        <v>178</v>
      </c>
      <c r="H58" s="5">
        <v>222</v>
      </c>
      <c r="I58" s="5">
        <v>23</v>
      </c>
      <c r="J58" s="5">
        <v>25</v>
      </c>
      <c r="K58" s="5">
        <v>101</v>
      </c>
    </row>
    <row r="59" spans="1:11">
      <c r="A59" s="5">
        <v>1397</v>
      </c>
      <c r="B59" s="5">
        <v>3</v>
      </c>
      <c r="C59" s="5" t="s">
        <v>268</v>
      </c>
      <c r="D59" s="5" t="s">
        <v>269</v>
      </c>
      <c r="E59" s="5">
        <v>2929</v>
      </c>
      <c r="F59" s="5">
        <v>2435</v>
      </c>
      <c r="G59" s="5">
        <v>880</v>
      </c>
      <c r="H59" s="5">
        <v>1443</v>
      </c>
      <c r="I59" s="5">
        <v>74</v>
      </c>
      <c r="J59" s="5">
        <v>39</v>
      </c>
      <c r="K59" s="5">
        <v>494</v>
      </c>
    </row>
    <row r="60" spans="1:11">
      <c r="A60" s="5">
        <v>1397</v>
      </c>
      <c r="B60" s="5">
        <v>4</v>
      </c>
      <c r="C60" s="5" t="s">
        <v>270</v>
      </c>
      <c r="D60" s="5" t="s">
        <v>269</v>
      </c>
      <c r="E60" s="5">
        <v>2929</v>
      </c>
      <c r="F60" s="5">
        <v>2435</v>
      </c>
      <c r="G60" s="5">
        <v>880</v>
      </c>
      <c r="H60" s="5">
        <v>1443</v>
      </c>
      <c r="I60" s="5">
        <v>74</v>
      </c>
      <c r="J60" s="5">
        <v>39</v>
      </c>
      <c r="K60" s="5">
        <v>494</v>
      </c>
    </row>
    <row r="61" spans="1:11">
      <c r="A61" s="5">
        <v>1397</v>
      </c>
      <c r="B61" s="5">
        <v>2</v>
      </c>
      <c r="C61" s="5" t="s">
        <v>271</v>
      </c>
      <c r="D61" s="5" t="s">
        <v>272</v>
      </c>
      <c r="E61" s="5">
        <v>7130</v>
      </c>
      <c r="F61" s="5">
        <v>5724</v>
      </c>
      <c r="G61" s="5">
        <v>3344</v>
      </c>
      <c r="H61" s="5">
        <v>2011</v>
      </c>
      <c r="I61" s="5">
        <v>218</v>
      </c>
      <c r="J61" s="5">
        <v>152</v>
      </c>
      <c r="K61" s="5">
        <v>1406</v>
      </c>
    </row>
    <row r="62" spans="1:11">
      <c r="A62" s="5">
        <v>1397</v>
      </c>
      <c r="B62" s="5">
        <v>3</v>
      </c>
      <c r="C62" s="5" t="s">
        <v>273</v>
      </c>
      <c r="D62" s="5" t="s">
        <v>274</v>
      </c>
      <c r="E62" s="5">
        <v>490</v>
      </c>
      <c r="F62" s="5">
        <v>373</v>
      </c>
      <c r="G62" s="5">
        <v>231</v>
      </c>
      <c r="H62" s="5">
        <v>127</v>
      </c>
      <c r="I62" s="5">
        <v>11</v>
      </c>
      <c r="J62" s="5">
        <v>4</v>
      </c>
      <c r="K62" s="5">
        <v>118</v>
      </c>
    </row>
    <row r="63" spans="1:11">
      <c r="A63" s="5">
        <v>1397</v>
      </c>
      <c r="B63" s="5">
        <v>4</v>
      </c>
      <c r="C63" s="5" t="s">
        <v>275</v>
      </c>
      <c r="D63" s="5" t="s">
        <v>274</v>
      </c>
      <c r="E63" s="5">
        <v>490</v>
      </c>
      <c r="F63" s="5">
        <v>373</v>
      </c>
      <c r="G63" s="5">
        <v>231</v>
      </c>
      <c r="H63" s="5">
        <v>127</v>
      </c>
      <c r="I63" s="5">
        <v>11</v>
      </c>
      <c r="J63" s="5">
        <v>4</v>
      </c>
      <c r="K63" s="5">
        <v>118</v>
      </c>
    </row>
    <row r="64" spans="1:11">
      <c r="A64" s="5">
        <v>1397</v>
      </c>
      <c r="B64" s="5">
        <v>3</v>
      </c>
      <c r="C64" s="5" t="s">
        <v>276</v>
      </c>
      <c r="D64" s="5" t="s">
        <v>277</v>
      </c>
      <c r="E64" s="5">
        <v>6640</v>
      </c>
      <c r="F64" s="5">
        <v>5352</v>
      </c>
      <c r="G64" s="5">
        <v>3113</v>
      </c>
      <c r="H64" s="5">
        <v>1884</v>
      </c>
      <c r="I64" s="5">
        <v>207</v>
      </c>
      <c r="J64" s="5">
        <v>148</v>
      </c>
      <c r="K64" s="5">
        <v>1289</v>
      </c>
    </row>
    <row r="65" spans="1:11">
      <c r="A65" s="5">
        <v>1397</v>
      </c>
      <c r="B65" s="5">
        <v>4</v>
      </c>
      <c r="C65" s="5" t="s">
        <v>278</v>
      </c>
      <c r="D65" s="5" t="s">
        <v>279</v>
      </c>
      <c r="E65" s="5">
        <v>1799</v>
      </c>
      <c r="F65" s="5">
        <v>1364</v>
      </c>
      <c r="G65" s="5">
        <v>815</v>
      </c>
      <c r="H65" s="5">
        <v>432</v>
      </c>
      <c r="I65" s="5">
        <v>57</v>
      </c>
      <c r="J65" s="5">
        <v>61</v>
      </c>
      <c r="K65" s="5">
        <v>434</v>
      </c>
    </row>
    <row r="66" spans="1:11">
      <c r="A66" s="5">
        <v>1397</v>
      </c>
      <c r="B66" s="5">
        <v>4</v>
      </c>
      <c r="C66" s="5" t="s">
        <v>280</v>
      </c>
      <c r="D66" s="5" t="s">
        <v>281</v>
      </c>
      <c r="E66" s="5">
        <v>3277</v>
      </c>
      <c r="F66" s="5">
        <v>2620</v>
      </c>
      <c r="G66" s="5">
        <v>1285</v>
      </c>
      <c r="H66" s="5">
        <v>1143</v>
      </c>
      <c r="I66" s="5">
        <v>123</v>
      </c>
      <c r="J66" s="5">
        <v>69</v>
      </c>
      <c r="K66" s="5">
        <v>657</v>
      </c>
    </row>
    <row r="67" spans="1:11">
      <c r="A67" s="5">
        <v>1397</v>
      </c>
      <c r="B67" s="5">
        <v>4</v>
      </c>
      <c r="C67" s="5" t="s">
        <v>282</v>
      </c>
      <c r="D67" s="5" t="s">
        <v>283</v>
      </c>
      <c r="E67" s="5">
        <v>1216</v>
      </c>
      <c r="F67" s="5">
        <v>1062</v>
      </c>
      <c r="G67" s="5">
        <v>776</v>
      </c>
      <c r="H67" s="5">
        <v>251</v>
      </c>
      <c r="I67" s="5">
        <v>20</v>
      </c>
      <c r="J67" s="5">
        <v>16</v>
      </c>
      <c r="K67" s="5">
        <v>154</v>
      </c>
    </row>
    <row r="68" spans="1:11">
      <c r="A68" s="5">
        <v>1397</v>
      </c>
      <c r="B68" s="5">
        <v>4</v>
      </c>
      <c r="C68" s="5" t="s">
        <v>284</v>
      </c>
      <c r="D68" s="5" t="s">
        <v>285</v>
      </c>
      <c r="E68" s="5">
        <v>348</v>
      </c>
      <c r="F68" s="5">
        <v>305</v>
      </c>
      <c r="G68" s="5">
        <v>237</v>
      </c>
      <c r="H68" s="5">
        <v>58</v>
      </c>
      <c r="I68" s="5">
        <v>8</v>
      </c>
      <c r="J68" s="5">
        <v>2</v>
      </c>
      <c r="K68" s="5">
        <v>43</v>
      </c>
    </row>
    <row r="69" spans="1:11">
      <c r="A69" s="5">
        <v>1397</v>
      </c>
      <c r="B69" s="5">
        <v>2</v>
      </c>
      <c r="C69" s="5" t="s">
        <v>286</v>
      </c>
      <c r="D69" s="5" t="s">
        <v>287</v>
      </c>
      <c r="E69" s="5">
        <v>11425</v>
      </c>
      <c r="F69" s="5">
        <v>8966</v>
      </c>
      <c r="G69" s="5">
        <v>5566</v>
      </c>
      <c r="H69" s="5">
        <v>2634</v>
      </c>
      <c r="I69" s="5">
        <v>360</v>
      </c>
      <c r="J69" s="5">
        <v>406</v>
      </c>
      <c r="K69" s="5">
        <v>2459</v>
      </c>
    </row>
    <row r="70" spans="1:11">
      <c r="A70" s="5">
        <v>1397</v>
      </c>
      <c r="B70" s="5">
        <v>3</v>
      </c>
      <c r="C70" s="5" t="s">
        <v>288</v>
      </c>
      <c r="D70" s="5" t="s">
        <v>287</v>
      </c>
      <c r="E70" s="5">
        <v>11425</v>
      </c>
      <c r="F70" s="5">
        <v>8966</v>
      </c>
      <c r="G70" s="5">
        <v>5566</v>
      </c>
      <c r="H70" s="5">
        <v>2634</v>
      </c>
      <c r="I70" s="5">
        <v>360</v>
      </c>
      <c r="J70" s="5">
        <v>406</v>
      </c>
      <c r="K70" s="5">
        <v>2459</v>
      </c>
    </row>
    <row r="71" spans="1:11">
      <c r="A71" s="5">
        <v>1397</v>
      </c>
      <c r="B71" s="5">
        <v>4</v>
      </c>
      <c r="C71" s="5" t="s">
        <v>289</v>
      </c>
      <c r="D71" s="5" t="s">
        <v>290</v>
      </c>
      <c r="E71" s="5">
        <v>3891</v>
      </c>
      <c r="F71" s="5">
        <v>3129</v>
      </c>
      <c r="G71" s="5">
        <v>1966</v>
      </c>
      <c r="H71" s="5">
        <v>885</v>
      </c>
      <c r="I71" s="5">
        <v>129</v>
      </c>
      <c r="J71" s="5">
        <v>149</v>
      </c>
      <c r="K71" s="5">
        <v>762</v>
      </c>
    </row>
    <row r="72" spans="1:11">
      <c r="A72" s="5">
        <v>1397</v>
      </c>
      <c r="B72" s="5">
        <v>4</v>
      </c>
      <c r="C72" s="5" t="s">
        <v>291</v>
      </c>
      <c r="D72" s="5" t="s">
        <v>292</v>
      </c>
      <c r="E72" s="5">
        <v>3886</v>
      </c>
      <c r="F72" s="5">
        <v>3029</v>
      </c>
      <c r="G72" s="5">
        <v>1935</v>
      </c>
      <c r="H72" s="5">
        <v>877</v>
      </c>
      <c r="I72" s="5">
        <v>106</v>
      </c>
      <c r="J72" s="5">
        <v>111</v>
      </c>
      <c r="K72" s="5">
        <v>857</v>
      </c>
    </row>
    <row r="73" spans="1:11">
      <c r="A73" s="5">
        <v>1397</v>
      </c>
      <c r="B73" s="5">
        <v>4</v>
      </c>
      <c r="C73" s="5" t="s">
        <v>293</v>
      </c>
      <c r="D73" s="5" t="s">
        <v>294</v>
      </c>
      <c r="E73" s="5">
        <v>3649</v>
      </c>
      <c r="F73" s="5">
        <v>2809</v>
      </c>
      <c r="G73" s="5">
        <v>1665</v>
      </c>
      <c r="H73" s="5">
        <v>872</v>
      </c>
      <c r="I73" s="5">
        <v>126</v>
      </c>
      <c r="J73" s="5">
        <v>146</v>
      </c>
      <c r="K73" s="5">
        <v>840</v>
      </c>
    </row>
    <row r="74" spans="1:11">
      <c r="A74" s="5">
        <v>1397</v>
      </c>
      <c r="B74" s="5">
        <v>2</v>
      </c>
      <c r="C74" s="5" t="s">
        <v>295</v>
      </c>
      <c r="D74" s="5" t="s">
        <v>296</v>
      </c>
      <c r="E74" s="5">
        <v>10014</v>
      </c>
      <c r="F74" s="5">
        <v>7128</v>
      </c>
      <c r="G74" s="5">
        <v>2968</v>
      </c>
      <c r="H74" s="5">
        <v>3168</v>
      </c>
      <c r="I74" s="5">
        <v>323</v>
      </c>
      <c r="J74" s="5">
        <v>668</v>
      </c>
      <c r="K74" s="5">
        <v>2886</v>
      </c>
    </row>
    <row r="75" spans="1:11">
      <c r="A75" s="5">
        <v>1397</v>
      </c>
      <c r="B75" s="5">
        <v>7</v>
      </c>
      <c r="C75" s="5" t="s">
        <v>297</v>
      </c>
      <c r="D75" s="5" t="s">
        <v>298</v>
      </c>
      <c r="E75" s="5">
        <v>10014</v>
      </c>
      <c r="F75" s="5">
        <v>7128</v>
      </c>
      <c r="G75" s="5">
        <v>2968</v>
      </c>
      <c r="H75" s="5">
        <v>3168</v>
      </c>
      <c r="I75" s="5">
        <v>323</v>
      </c>
      <c r="J75" s="5">
        <v>668</v>
      </c>
      <c r="K75" s="5">
        <v>2886</v>
      </c>
    </row>
    <row r="76" spans="1:11">
      <c r="A76" s="5">
        <v>1397</v>
      </c>
      <c r="B76" s="5">
        <v>4</v>
      </c>
      <c r="C76" s="5" t="s">
        <v>299</v>
      </c>
      <c r="D76" s="5" t="s">
        <v>300</v>
      </c>
      <c r="E76" s="5">
        <v>9105</v>
      </c>
      <c r="F76" s="5">
        <v>6368</v>
      </c>
      <c r="G76" s="5">
        <v>2739</v>
      </c>
      <c r="H76" s="5">
        <v>2805</v>
      </c>
      <c r="I76" s="5">
        <v>289</v>
      </c>
      <c r="J76" s="5">
        <v>535</v>
      </c>
      <c r="K76" s="5">
        <v>2736</v>
      </c>
    </row>
    <row r="77" spans="1:11">
      <c r="A77" s="5">
        <v>1397</v>
      </c>
      <c r="B77" s="5">
        <v>9</v>
      </c>
      <c r="C77" s="5" t="s">
        <v>301</v>
      </c>
      <c r="D77" s="5" t="s">
        <v>302</v>
      </c>
      <c r="E77" s="5">
        <v>910</v>
      </c>
      <c r="F77" s="5">
        <v>760</v>
      </c>
      <c r="G77" s="5">
        <v>230</v>
      </c>
      <c r="H77" s="5">
        <v>363</v>
      </c>
      <c r="I77" s="5">
        <v>34</v>
      </c>
      <c r="J77" s="5">
        <v>133</v>
      </c>
      <c r="K77" s="5">
        <v>150</v>
      </c>
    </row>
    <row r="78" spans="1:11">
      <c r="A78" s="5">
        <v>1397</v>
      </c>
      <c r="B78" s="5">
        <v>2</v>
      </c>
      <c r="C78" s="5" t="s">
        <v>303</v>
      </c>
      <c r="D78" s="5" t="s">
        <v>304</v>
      </c>
      <c r="E78" s="5">
        <v>5403</v>
      </c>
      <c r="F78" s="5">
        <v>3673</v>
      </c>
      <c r="G78" s="5">
        <v>1667</v>
      </c>
      <c r="H78" s="5">
        <v>1126</v>
      </c>
      <c r="I78" s="5">
        <v>366</v>
      </c>
      <c r="J78" s="5">
        <v>513</v>
      </c>
      <c r="K78" s="5">
        <v>1730</v>
      </c>
    </row>
    <row r="79" spans="1:11">
      <c r="A79" s="5">
        <v>1397</v>
      </c>
      <c r="B79" s="5">
        <v>3</v>
      </c>
      <c r="C79" s="5" t="s">
        <v>305</v>
      </c>
      <c r="D79" s="5" t="s">
        <v>306</v>
      </c>
      <c r="E79" s="5">
        <v>343</v>
      </c>
      <c r="F79" s="5">
        <v>281</v>
      </c>
      <c r="G79" s="5">
        <v>205</v>
      </c>
      <c r="H79" s="5">
        <v>55</v>
      </c>
      <c r="I79" s="5">
        <v>11</v>
      </c>
      <c r="J79" s="5">
        <v>10</v>
      </c>
      <c r="K79" s="5">
        <v>62</v>
      </c>
    </row>
    <row r="80" spans="1:11">
      <c r="A80" s="5">
        <v>1397</v>
      </c>
      <c r="B80" s="5">
        <v>4</v>
      </c>
      <c r="C80" s="5" t="s">
        <v>307</v>
      </c>
      <c r="D80" s="5" t="s">
        <v>308</v>
      </c>
      <c r="E80" s="5">
        <v>343</v>
      </c>
      <c r="F80" s="5">
        <v>281</v>
      </c>
      <c r="G80" s="5">
        <v>205</v>
      </c>
      <c r="H80" s="5">
        <v>55</v>
      </c>
      <c r="I80" s="5">
        <v>11</v>
      </c>
      <c r="J80" s="5">
        <v>10</v>
      </c>
      <c r="K80" s="5">
        <v>62</v>
      </c>
    </row>
    <row r="81" spans="1:11">
      <c r="A81" s="5">
        <v>1397</v>
      </c>
      <c r="B81" s="5">
        <v>3</v>
      </c>
      <c r="C81" s="5" t="s">
        <v>309</v>
      </c>
      <c r="D81" s="5" t="s">
        <v>310</v>
      </c>
      <c r="E81" s="5">
        <v>5060</v>
      </c>
      <c r="F81" s="5">
        <v>3392</v>
      </c>
      <c r="G81" s="5">
        <v>1462</v>
      </c>
      <c r="H81" s="5">
        <v>1071</v>
      </c>
      <c r="I81" s="5">
        <v>355</v>
      </c>
      <c r="J81" s="5">
        <v>503</v>
      </c>
      <c r="K81" s="5">
        <v>1668</v>
      </c>
    </row>
    <row r="82" spans="1:11">
      <c r="A82" s="5">
        <v>1397</v>
      </c>
      <c r="B82" s="5">
        <v>4</v>
      </c>
      <c r="C82" s="5" t="s">
        <v>311</v>
      </c>
      <c r="D82" s="5" t="s">
        <v>310</v>
      </c>
      <c r="E82" s="5">
        <v>5060</v>
      </c>
      <c r="F82" s="5">
        <v>3392</v>
      </c>
      <c r="G82" s="5">
        <v>1462</v>
      </c>
      <c r="H82" s="5">
        <v>1071</v>
      </c>
      <c r="I82" s="5">
        <v>355</v>
      </c>
      <c r="J82" s="5">
        <v>503</v>
      </c>
      <c r="K82" s="5">
        <v>1668</v>
      </c>
    </row>
    <row r="83" spans="1:11">
      <c r="A83" s="5">
        <v>1397</v>
      </c>
      <c r="B83" s="5">
        <v>2</v>
      </c>
      <c r="C83" s="5" t="s">
        <v>312</v>
      </c>
      <c r="D83" s="5" t="s">
        <v>313</v>
      </c>
      <c r="E83" s="5">
        <v>26953</v>
      </c>
      <c r="F83" s="5">
        <v>19550</v>
      </c>
      <c r="G83" s="5">
        <v>9545</v>
      </c>
      <c r="H83" s="5">
        <v>5969</v>
      </c>
      <c r="I83" s="5">
        <v>1607</v>
      </c>
      <c r="J83" s="5">
        <v>2429</v>
      </c>
      <c r="K83" s="5">
        <v>7402</v>
      </c>
    </row>
    <row r="84" spans="1:11">
      <c r="A84" s="5">
        <v>1397</v>
      </c>
      <c r="B84" s="5">
        <v>3</v>
      </c>
      <c r="C84" s="5" t="s">
        <v>314</v>
      </c>
      <c r="D84" s="5" t="s">
        <v>315</v>
      </c>
      <c r="E84" s="5">
        <v>12766</v>
      </c>
      <c r="F84" s="5">
        <v>9307</v>
      </c>
      <c r="G84" s="5">
        <v>4690</v>
      </c>
      <c r="H84" s="5">
        <v>2818</v>
      </c>
      <c r="I84" s="5">
        <v>749</v>
      </c>
      <c r="J84" s="5">
        <v>1051</v>
      </c>
      <c r="K84" s="5">
        <v>3459</v>
      </c>
    </row>
    <row r="85" spans="1:11">
      <c r="A85" s="5">
        <v>1397</v>
      </c>
      <c r="B85" s="5">
        <v>4</v>
      </c>
      <c r="C85" s="5" t="s">
        <v>316</v>
      </c>
      <c r="D85" s="5" t="s">
        <v>317</v>
      </c>
      <c r="E85" s="5">
        <v>7491</v>
      </c>
      <c r="F85" s="5">
        <v>5470</v>
      </c>
      <c r="G85" s="5">
        <v>2735</v>
      </c>
      <c r="H85" s="5">
        <v>1687</v>
      </c>
      <c r="I85" s="5">
        <v>446</v>
      </c>
      <c r="J85" s="5">
        <v>602</v>
      </c>
      <c r="K85" s="5">
        <v>2021</v>
      </c>
    </row>
    <row r="86" spans="1:11">
      <c r="A86" s="5">
        <v>1397</v>
      </c>
      <c r="B86" s="5">
        <v>4</v>
      </c>
      <c r="C86" s="5" t="s">
        <v>318</v>
      </c>
      <c r="D86" s="5" t="s">
        <v>319</v>
      </c>
      <c r="E86" s="5">
        <v>1614</v>
      </c>
      <c r="F86" s="5">
        <v>1114</v>
      </c>
      <c r="G86" s="5">
        <v>582</v>
      </c>
      <c r="H86" s="5">
        <v>340</v>
      </c>
      <c r="I86" s="5">
        <v>83</v>
      </c>
      <c r="J86" s="5">
        <v>110</v>
      </c>
      <c r="K86" s="5">
        <v>499</v>
      </c>
    </row>
    <row r="87" spans="1:11">
      <c r="A87" s="5">
        <v>1397</v>
      </c>
      <c r="B87" s="5">
        <v>4</v>
      </c>
      <c r="C87" s="5" t="s">
        <v>320</v>
      </c>
      <c r="D87" s="5" t="s">
        <v>321</v>
      </c>
      <c r="E87" s="5">
        <v>3662</v>
      </c>
      <c r="F87" s="5">
        <v>2723</v>
      </c>
      <c r="G87" s="5">
        <v>1373</v>
      </c>
      <c r="H87" s="5">
        <v>790</v>
      </c>
      <c r="I87" s="5">
        <v>221</v>
      </c>
      <c r="J87" s="5">
        <v>339</v>
      </c>
      <c r="K87" s="5">
        <v>938</v>
      </c>
    </row>
    <row r="88" spans="1:11">
      <c r="A88" s="5">
        <v>1397</v>
      </c>
      <c r="B88" s="5">
        <v>3</v>
      </c>
      <c r="C88" s="5" t="s">
        <v>322</v>
      </c>
      <c r="D88" s="5" t="s">
        <v>323</v>
      </c>
      <c r="E88" s="5">
        <v>13429</v>
      </c>
      <c r="F88" s="5">
        <v>9643</v>
      </c>
      <c r="G88" s="5">
        <v>4582</v>
      </c>
      <c r="H88" s="5">
        <v>2896</v>
      </c>
      <c r="I88" s="5">
        <v>824</v>
      </c>
      <c r="J88" s="5">
        <v>1341</v>
      </c>
      <c r="K88" s="5">
        <v>3786</v>
      </c>
    </row>
    <row r="89" spans="1:11">
      <c r="A89" s="5">
        <v>1397</v>
      </c>
      <c r="B89" s="5">
        <v>4</v>
      </c>
      <c r="C89" s="5" t="s">
        <v>324</v>
      </c>
      <c r="D89" s="5" t="s">
        <v>325</v>
      </c>
      <c r="E89" s="5">
        <v>1197</v>
      </c>
      <c r="F89" s="5">
        <v>848</v>
      </c>
      <c r="G89" s="5">
        <v>436</v>
      </c>
      <c r="H89" s="5">
        <v>270</v>
      </c>
      <c r="I89" s="5">
        <v>35</v>
      </c>
      <c r="J89" s="5">
        <v>108</v>
      </c>
      <c r="K89" s="5">
        <v>349</v>
      </c>
    </row>
    <row r="90" spans="1:11">
      <c r="A90" s="5">
        <v>1397</v>
      </c>
      <c r="B90" s="5">
        <v>4</v>
      </c>
      <c r="C90" s="5" t="s">
        <v>326</v>
      </c>
      <c r="D90" s="5" t="s">
        <v>327</v>
      </c>
      <c r="E90" s="5">
        <v>7213</v>
      </c>
      <c r="F90" s="5">
        <v>5146</v>
      </c>
      <c r="G90" s="5">
        <v>2361</v>
      </c>
      <c r="H90" s="5">
        <v>1489</v>
      </c>
      <c r="I90" s="5">
        <v>552</v>
      </c>
      <c r="J90" s="5">
        <v>743</v>
      </c>
      <c r="K90" s="5">
        <v>2067</v>
      </c>
    </row>
    <row r="91" spans="1:11">
      <c r="A91" s="5">
        <v>1397</v>
      </c>
      <c r="B91" s="5">
        <v>4</v>
      </c>
      <c r="C91" s="5" t="s">
        <v>328</v>
      </c>
      <c r="D91" s="5" t="s">
        <v>329</v>
      </c>
      <c r="E91" s="5">
        <v>3602</v>
      </c>
      <c r="F91" s="5">
        <v>2669</v>
      </c>
      <c r="G91" s="5">
        <v>1365</v>
      </c>
      <c r="H91" s="5">
        <v>851</v>
      </c>
      <c r="I91" s="5">
        <v>160</v>
      </c>
      <c r="J91" s="5">
        <v>293</v>
      </c>
      <c r="K91" s="5">
        <v>933</v>
      </c>
    </row>
    <row r="92" spans="1:11">
      <c r="A92" s="5">
        <v>1397</v>
      </c>
      <c r="B92" s="5">
        <v>4</v>
      </c>
      <c r="C92" s="5" t="s">
        <v>330</v>
      </c>
      <c r="D92" s="5" t="s">
        <v>331</v>
      </c>
      <c r="E92" s="5">
        <v>1417</v>
      </c>
      <c r="F92" s="5">
        <v>980</v>
      </c>
      <c r="G92" s="5">
        <v>420</v>
      </c>
      <c r="H92" s="5">
        <v>286</v>
      </c>
      <c r="I92" s="5">
        <v>77</v>
      </c>
      <c r="J92" s="5">
        <v>197</v>
      </c>
      <c r="K92" s="5">
        <v>437</v>
      </c>
    </row>
    <row r="93" spans="1:11">
      <c r="A93" s="5">
        <v>1397</v>
      </c>
      <c r="B93" s="5">
        <v>3</v>
      </c>
      <c r="C93" s="5" t="s">
        <v>332</v>
      </c>
      <c r="D93" s="5" t="s">
        <v>333</v>
      </c>
      <c r="E93" s="5">
        <v>758</v>
      </c>
      <c r="F93" s="5">
        <v>600</v>
      </c>
      <c r="G93" s="5">
        <v>273</v>
      </c>
      <c r="H93" s="5">
        <v>256</v>
      </c>
      <c r="I93" s="5">
        <v>34</v>
      </c>
      <c r="J93" s="5">
        <v>38</v>
      </c>
      <c r="K93" s="5">
        <v>158</v>
      </c>
    </row>
    <row r="94" spans="1:11">
      <c r="A94" s="5">
        <v>1397</v>
      </c>
      <c r="B94" s="5">
        <v>4</v>
      </c>
      <c r="C94" s="5" t="s">
        <v>334</v>
      </c>
      <c r="D94" s="5" t="s">
        <v>333</v>
      </c>
      <c r="E94" s="5">
        <v>758</v>
      </c>
      <c r="F94" s="5">
        <v>600</v>
      </c>
      <c r="G94" s="5">
        <v>273</v>
      </c>
      <c r="H94" s="5">
        <v>256</v>
      </c>
      <c r="I94" s="5">
        <v>34</v>
      </c>
      <c r="J94" s="5">
        <v>38</v>
      </c>
      <c r="K94" s="5">
        <v>158</v>
      </c>
    </row>
    <row r="95" spans="1:11">
      <c r="A95" s="5">
        <v>1397</v>
      </c>
      <c r="B95" s="5">
        <v>2</v>
      </c>
      <c r="C95" s="5" t="s">
        <v>335</v>
      </c>
      <c r="D95" s="5" t="s">
        <v>336</v>
      </c>
      <c r="E95" s="5">
        <v>3931</v>
      </c>
      <c r="F95" s="5">
        <v>2809</v>
      </c>
      <c r="G95" s="5">
        <v>941</v>
      </c>
      <c r="H95" s="5">
        <v>932</v>
      </c>
      <c r="I95" s="5">
        <v>252</v>
      </c>
      <c r="J95" s="5">
        <v>685</v>
      </c>
      <c r="K95" s="5">
        <v>1122</v>
      </c>
    </row>
    <row r="96" spans="1:11">
      <c r="A96" s="5">
        <v>1397</v>
      </c>
      <c r="B96" s="5">
        <v>3</v>
      </c>
      <c r="C96" s="5" t="s">
        <v>337</v>
      </c>
      <c r="D96" s="5" t="s">
        <v>336</v>
      </c>
      <c r="E96" s="5">
        <v>3931</v>
      </c>
      <c r="F96" s="5">
        <v>2809</v>
      </c>
      <c r="G96" s="5">
        <v>941</v>
      </c>
      <c r="H96" s="5">
        <v>932</v>
      </c>
      <c r="I96" s="5">
        <v>252</v>
      </c>
      <c r="J96" s="5">
        <v>685</v>
      </c>
      <c r="K96" s="5">
        <v>1122</v>
      </c>
    </row>
    <row r="97" spans="1:11">
      <c r="A97" s="5">
        <v>1397</v>
      </c>
      <c r="B97" s="5">
        <v>4</v>
      </c>
      <c r="C97" s="5" t="s">
        <v>338</v>
      </c>
      <c r="D97" s="5" t="s">
        <v>336</v>
      </c>
      <c r="E97" s="5">
        <v>3931</v>
      </c>
      <c r="F97" s="5">
        <v>2809</v>
      </c>
      <c r="G97" s="5">
        <v>941</v>
      </c>
      <c r="H97" s="5">
        <v>932</v>
      </c>
      <c r="I97" s="5">
        <v>252</v>
      </c>
      <c r="J97" s="5">
        <v>685</v>
      </c>
      <c r="K97" s="5">
        <v>1122</v>
      </c>
    </row>
    <row r="98" spans="1:11">
      <c r="A98" s="5">
        <v>1397</v>
      </c>
      <c r="B98" s="5">
        <v>2</v>
      </c>
      <c r="C98" s="5" t="s">
        <v>339</v>
      </c>
      <c r="D98" s="5" t="s">
        <v>340</v>
      </c>
      <c r="E98" s="5">
        <v>45224</v>
      </c>
      <c r="F98" s="5">
        <v>34496</v>
      </c>
      <c r="G98" s="5">
        <v>17801</v>
      </c>
      <c r="H98" s="5">
        <v>12500</v>
      </c>
      <c r="I98" s="5">
        <v>1858</v>
      </c>
      <c r="J98" s="5">
        <v>2338</v>
      </c>
      <c r="K98" s="5">
        <v>10728</v>
      </c>
    </row>
    <row r="99" spans="1:11">
      <c r="A99" s="5">
        <v>1397</v>
      </c>
      <c r="B99" s="5">
        <v>3</v>
      </c>
      <c r="C99" s="5" t="s">
        <v>341</v>
      </c>
      <c r="D99" s="5" t="s">
        <v>342</v>
      </c>
      <c r="E99" s="5">
        <v>4031</v>
      </c>
      <c r="F99" s="5">
        <v>3148</v>
      </c>
      <c r="G99" s="5">
        <v>1467</v>
      </c>
      <c r="H99" s="5">
        <v>1092</v>
      </c>
      <c r="I99" s="5">
        <v>301</v>
      </c>
      <c r="J99" s="5">
        <v>288</v>
      </c>
      <c r="K99" s="5">
        <v>884</v>
      </c>
    </row>
    <row r="100" spans="1:11">
      <c r="A100" s="5">
        <v>1397</v>
      </c>
      <c r="B100" s="5">
        <v>4</v>
      </c>
      <c r="C100" s="5" t="s">
        <v>343</v>
      </c>
      <c r="D100" s="5" t="s">
        <v>344</v>
      </c>
      <c r="E100" s="5">
        <v>662</v>
      </c>
      <c r="F100" s="5">
        <v>550</v>
      </c>
      <c r="G100" s="5">
        <v>254</v>
      </c>
      <c r="H100" s="5">
        <v>183</v>
      </c>
      <c r="I100" s="5">
        <v>60</v>
      </c>
      <c r="J100" s="5">
        <v>53</v>
      </c>
      <c r="K100" s="5">
        <v>113</v>
      </c>
    </row>
    <row r="101" spans="1:11">
      <c r="A101" s="5">
        <v>1397</v>
      </c>
      <c r="B101" s="5">
        <v>4</v>
      </c>
      <c r="C101" s="5" t="s">
        <v>345</v>
      </c>
      <c r="D101" s="5" t="s">
        <v>346</v>
      </c>
      <c r="E101" s="5">
        <v>3369</v>
      </c>
      <c r="F101" s="5">
        <v>2598</v>
      </c>
      <c r="G101" s="5">
        <v>1213</v>
      </c>
      <c r="H101" s="5">
        <v>909</v>
      </c>
      <c r="I101" s="5">
        <v>241</v>
      </c>
      <c r="J101" s="5">
        <v>235</v>
      </c>
      <c r="K101" s="5">
        <v>771</v>
      </c>
    </row>
    <row r="102" spans="1:11">
      <c r="A102" s="5">
        <v>1397</v>
      </c>
      <c r="B102" s="5">
        <v>3</v>
      </c>
      <c r="C102" s="5" t="s">
        <v>347</v>
      </c>
      <c r="D102" s="5" t="s">
        <v>348</v>
      </c>
      <c r="E102" s="5">
        <v>41193</v>
      </c>
      <c r="F102" s="5">
        <v>31349</v>
      </c>
      <c r="G102" s="5">
        <v>16334</v>
      </c>
      <c r="H102" s="5">
        <v>11408</v>
      </c>
      <c r="I102" s="5">
        <v>1556</v>
      </c>
      <c r="J102" s="5">
        <v>2050</v>
      </c>
      <c r="K102" s="5">
        <v>9845</v>
      </c>
    </row>
    <row r="103" spans="1:11">
      <c r="A103" s="5">
        <v>1397</v>
      </c>
      <c r="B103" s="5">
        <v>4</v>
      </c>
      <c r="C103" s="5" t="s">
        <v>349</v>
      </c>
      <c r="D103" s="5" t="s">
        <v>348</v>
      </c>
      <c r="E103" s="5">
        <v>41193</v>
      </c>
      <c r="F103" s="5">
        <v>31349</v>
      </c>
      <c r="G103" s="5">
        <v>16334</v>
      </c>
      <c r="H103" s="5">
        <v>11408</v>
      </c>
      <c r="I103" s="5">
        <v>1556</v>
      </c>
      <c r="J103" s="5">
        <v>2050</v>
      </c>
      <c r="K103" s="5">
        <v>9845</v>
      </c>
    </row>
    <row r="104" spans="1:11">
      <c r="A104" s="5">
        <v>1397</v>
      </c>
      <c r="B104" s="5">
        <v>2</v>
      </c>
      <c r="C104" s="5" t="s">
        <v>350</v>
      </c>
      <c r="D104" s="5" t="s">
        <v>351</v>
      </c>
      <c r="E104" s="5">
        <v>84781</v>
      </c>
      <c r="F104" s="5">
        <v>65998</v>
      </c>
      <c r="G104" s="5">
        <v>36982</v>
      </c>
      <c r="H104" s="5">
        <v>24402</v>
      </c>
      <c r="I104" s="5">
        <v>1993</v>
      </c>
      <c r="J104" s="5">
        <v>2621</v>
      </c>
      <c r="K104" s="5">
        <v>18783</v>
      </c>
    </row>
    <row r="105" spans="1:11">
      <c r="A105" s="5">
        <v>1397</v>
      </c>
      <c r="B105" s="5">
        <v>3</v>
      </c>
      <c r="C105" s="5" t="s">
        <v>352</v>
      </c>
      <c r="D105" s="5" t="s">
        <v>353</v>
      </c>
      <c r="E105" s="5">
        <v>3089</v>
      </c>
      <c r="F105" s="5">
        <v>2567</v>
      </c>
      <c r="G105" s="5">
        <v>1915</v>
      </c>
      <c r="H105" s="5">
        <v>504</v>
      </c>
      <c r="I105" s="5">
        <v>87</v>
      </c>
      <c r="J105" s="5">
        <v>60</v>
      </c>
      <c r="K105" s="5">
        <v>522</v>
      </c>
    </row>
    <row r="106" spans="1:11">
      <c r="A106" s="5">
        <v>1397</v>
      </c>
      <c r="B106" s="5">
        <v>4</v>
      </c>
      <c r="C106" s="5" t="s">
        <v>354</v>
      </c>
      <c r="D106" s="5" t="s">
        <v>353</v>
      </c>
      <c r="E106" s="5">
        <v>3089</v>
      </c>
      <c r="F106" s="5">
        <v>2567</v>
      </c>
      <c r="G106" s="5">
        <v>1915</v>
      </c>
      <c r="H106" s="5">
        <v>504</v>
      </c>
      <c r="I106" s="5">
        <v>87</v>
      </c>
      <c r="J106" s="5">
        <v>60</v>
      </c>
      <c r="K106" s="5">
        <v>522</v>
      </c>
    </row>
    <row r="107" spans="1:11">
      <c r="A107" s="5">
        <v>1397</v>
      </c>
      <c r="B107" s="5">
        <v>3</v>
      </c>
      <c r="C107" s="5" t="s">
        <v>355</v>
      </c>
      <c r="D107" s="5" t="s">
        <v>356</v>
      </c>
      <c r="E107" s="5">
        <v>81692</v>
      </c>
      <c r="F107" s="5">
        <v>63431</v>
      </c>
      <c r="G107" s="5">
        <v>35067</v>
      </c>
      <c r="H107" s="5">
        <v>23897</v>
      </c>
      <c r="I107" s="5">
        <v>1907</v>
      </c>
      <c r="J107" s="5">
        <v>2560</v>
      </c>
      <c r="K107" s="5">
        <v>18260</v>
      </c>
    </row>
    <row r="108" spans="1:11">
      <c r="A108" s="5">
        <v>1397</v>
      </c>
      <c r="B108" s="5">
        <v>4</v>
      </c>
      <c r="C108" s="5" t="s">
        <v>357</v>
      </c>
      <c r="D108" s="5" t="s">
        <v>358</v>
      </c>
      <c r="E108" s="5">
        <v>2286</v>
      </c>
      <c r="F108" s="5">
        <v>1887</v>
      </c>
      <c r="G108" s="5">
        <v>682</v>
      </c>
      <c r="H108" s="5">
        <v>1060</v>
      </c>
      <c r="I108" s="5">
        <v>56</v>
      </c>
      <c r="J108" s="5">
        <v>90</v>
      </c>
      <c r="K108" s="5">
        <v>399</v>
      </c>
    </row>
    <row r="109" spans="1:11">
      <c r="A109" s="5">
        <v>1397</v>
      </c>
      <c r="B109" s="5">
        <v>4</v>
      </c>
      <c r="C109" s="5" t="s">
        <v>359</v>
      </c>
      <c r="D109" s="5" t="s">
        <v>360</v>
      </c>
      <c r="E109" s="5">
        <v>27092</v>
      </c>
      <c r="F109" s="5">
        <v>21976</v>
      </c>
      <c r="G109" s="5">
        <v>13596</v>
      </c>
      <c r="H109" s="5">
        <v>8028</v>
      </c>
      <c r="I109" s="5">
        <v>159</v>
      </c>
      <c r="J109" s="5">
        <v>193</v>
      </c>
      <c r="K109" s="5">
        <v>5116</v>
      </c>
    </row>
    <row r="110" spans="1:11">
      <c r="A110" s="5">
        <v>1397</v>
      </c>
      <c r="B110" s="5">
        <v>4</v>
      </c>
      <c r="C110" s="5" t="s">
        <v>361</v>
      </c>
      <c r="D110" s="5" t="s">
        <v>362</v>
      </c>
      <c r="E110" s="5">
        <v>885</v>
      </c>
      <c r="F110" s="5">
        <v>776</v>
      </c>
      <c r="G110" s="5">
        <v>532</v>
      </c>
      <c r="H110" s="5">
        <v>186</v>
      </c>
      <c r="I110" s="5">
        <v>23</v>
      </c>
      <c r="J110" s="5">
        <v>36</v>
      </c>
      <c r="K110" s="5">
        <v>109</v>
      </c>
    </row>
    <row r="111" spans="1:11">
      <c r="A111" s="5">
        <v>1397</v>
      </c>
      <c r="B111" s="5">
        <v>4</v>
      </c>
      <c r="C111" s="5" t="s">
        <v>363</v>
      </c>
      <c r="D111" s="5" t="s">
        <v>364</v>
      </c>
      <c r="E111" s="5">
        <v>3690</v>
      </c>
      <c r="F111" s="5">
        <v>2822</v>
      </c>
      <c r="G111" s="5">
        <v>1301</v>
      </c>
      <c r="H111" s="5">
        <v>1093</v>
      </c>
      <c r="I111" s="5">
        <v>206</v>
      </c>
      <c r="J111" s="5">
        <v>222</v>
      </c>
      <c r="K111" s="5">
        <v>868</v>
      </c>
    </row>
    <row r="112" spans="1:11">
      <c r="A112" s="5">
        <v>1397</v>
      </c>
      <c r="B112" s="5">
        <v>4</v>
      </c>
      <c r="C112" s="5" t="s">
        <v>365</v>
      </c>
      <c r="D112" s="5" t="s">
        <v>366</v>
      </c>
      <c r="E112" s="5">
        <v>22105</v>
      </c>
      <c r="F112" s="5">
        <v>16083</v>
      </c>
      <c r="G112" s="5">
        <v>7896</v>
      </c>
      <c r="H112" s="5">
        <v>6114</v>
      </c>
      <c r="I112" s="5">
        <v>843</v>
      </c>
      <c r="J112" s="5">
        <v>1231</v>
      </c>
      <c r="K112" s="5">
        <v>6022</v>
      </c>
    </row>
    <row r="113" spans="1:11">
      <c r="A113" s="5">
        <v>1397</v>
      </c>
      <c r="B113" s="5">
        <v>4</v>
      </c>
      <c r="C113" s="5" t="s">
        <v>367</v>
      </c>
      <c r="D113" s="5" t="s">
        <v>368</v>
      </c>
      <c r="E113" s="5">
        <v>14502</v>
      </c>
      <c r="F113" s="5">
        <v>11560</v>
      </c>
      <c r="G113" s="5">
        <v>7139</v>
      </c>
      <c r="H113" s="5">
        <v>4154</v>
      </c>
      <c r="I113" s="5">
        <v>134</v>
      </c>
      <c r="J113" s="5">
        <v>134</v>
      </c>
      <c r="K113" s="5">
        <v>2942</v>
      </c>
    </row>
    <row r="114" spans="1:11">
      <c r="A114" s="5">
        <v>1397</v>
      </c>
      <c r="B114" s="5">
        <v>4</v>
      </c>
      <c r="C114" s="5" t="s">
        <v>369</v>
      </c>
      <c r="D114" s="5" t="s">
        <v>370</v>
      </c>
      <c r="E114" s="5">
        <v>11132</v>
      </c>
      <c r="F114" s="5">
        <v>8327</v>
      </c>
      <c r="G114" s="5">
        <v>3921</v>
      </c>
      <c r="H114" s="5">
        <v>3263</v>
      </c>
      <c r="I114" s="5">
        <v>487</v>
      </c>
      <c r="J114" s="5">
        <v>655</v>
      </c>
      <c r="K114" s="5">
        <v>2805</v>
      </c>
    </row>
    <row r="115" spans="1:11">
      <c r="A115" s="5">
        <v>1397</v>
      </c>
      <c r="B115" s="5">
        <v>2</v>
      </c>
      <c r="C115" s="5" t="s">
        <v>371</v>
      </c>
      <c r="D115" s="5" t="s">
        <v>372</v>
      </c>
      <c r="E115" s="5">
        <v>16879</v>
      </c>
      <c r="F115" s="5">
        <v>13401</v>
      </c>
      <c r="G115" s="5">
        <v>6474</v>
      </c>
      <c r="H115" s="5">
        <v>5137</v>
      </c>
      <c r="I115" s="5">
        <v>921</v>
      </c>
      <c r="J115" s="5">
        <v>869</v>
      </c>
      <c r="K115" s="5">
        <v>3478</v>
      </c>
    </row>
    <row r="116" spans="1:11">
      <c r="A116" s="5">
        <v>1397</v>
      </c>
      <c r="B116" s="5">
        <v>3</v>
      </c>
      <c r="C116" s="5" t="s">
        <v>373</v>
      </c>
      <c r="D116" s="5" t="s">
        <v>374</v>
      </c>
      <c r="E116" s="5">
        <v>7521</v>
      </c>
      <c r="F116" s="5">
        <v>5956</v>
      </c>
      <c r="G116" s="5">
        <v>2863</v>
      </c>
      <c r="H116" s="5">
        <v>2336</v>
      </c>
      <c r="I116" s="5">
        <v>389</v>
      </c>
      <c r="J116" s="5">
        <v>368</v>
      </c>
      <c r="K116" s="5">
        <v>1565</v>
      </c>
    </row>
    <row r="117" spans="1:11">
      <c r="A117" s="5">
        <v>1397</v>
      </c>
      <c r="B117" s="5">
        <v>4</v>
      </c>
      <c r="C117" s="5" t="s">
        <v>375</v>
      </c>
      <c r="D117" s="5" t="s">
        <v>374</v>
      </c>
      <c r="E117" s="5">
        <v>7521</v>
      </c>
      <c r="F117" s="5">
        <v>5956</v>
      </c>
      <c r="G117" s="5">
        <v>2863</v>
      </c>
      <c r="H117" s="5">
        <v>2336</v>
      </c>
      <c r="I117" s="5">
        <v>389</v>
      </c>
      <c r="J117" s="5">
        <v>368</v>
      </c>
      <c r="K117" s="5">
        <v>1565</v>
      </c>
    </row>
    <row r="118" spans="1:11">
      <c r="A118" s="5">
        <v>1397</v>
      </c>
      <c r="B118" s="5">
        <v>3</v>
      </c>
      <c r="C118" s="5" t="s">
        <v>376</v>
      </c>
      <c r="D118" s="5" t="s">
        <v>377</v>
      </c>
      <c r="E118" s="5">
        <v>5805</v>
      </c>
      <c r="F118" s="5">
        <v>4590</v>
      </c>
      <c r="G118" s="5">
        <v>2469</v>
      </c>
      <c r="H118" s="5">
        <v>1490</v>
      </c>
      <c r="I118" s="5">
        <v>336</v>
      </c>
      <c r="J118" s="5">
        <v>295</v>
      </c>
      <c r="K118" s="5">
        <v>1214</v>
      </c>
    </row>
    <row r="119" spans="1:11">
      <c r="A119" s="5">
        <v>1397</v>
      </c>
      <c r="B119" s="5">
        <v>4</v>
      </c>
      <c r="C119" s="5" t="s">
        <v>378</v>
      </c>
      <c r="D119" s="5" t="s">
        <v>377</v>
      </c>
      <c r="E119" s="5">
        <v>5805</v>
      </c>
      <c r="F119" s="5">
        <v>4590</v>
      </c>
      <c r="G119" s="5">
        <v>2469</v>
      </c>
      <c r="H119" s="5">
        <v>1490</v>
      </c>
      <c r="I119" s="5">
        <v>336</v>
      </c>
      <c r="J119" s="5">
        <v>295</v>
      </c>
      <c r="K119" s="5">
        <v>1214</v>
      </c>
    </row>
    <row r="120" spans="1:11">
      <c r="A120" s="5">
        <v>1397</v>
      </c>
      <c r="B120" s="5">
        <v>3</v>
      </c>
      <c r="C120" s="5" t="s">
        <v>379</v>
      </c>
      <c r="D120" s="5" t="s">
        <v>380</v>
      </c>
      <c r="E120" s="5">
        <v>3553</v>
      </c>
      <c r="F120" s="5">
        <v>2854</v>
      </c>
      <c r="G120" s="5">
        <v>1142</v>
      </c>
      <c r="H120" s="5">
        <v>1310</v>
      </c>
      <c r="I120" s="5">
        <v>196</v>
      </c>
      <c r="J120" s="5">
        <v>206</v>
      </c>
      <c r="K120" s="5">
        <v>699</v>
      </c>
    </row>
    <row r="121" spans="1:11">
      <c r="A121" s="5">
        <v>1397</v>
      </c>
      <c r="B121" s="5">
        <v>4</v>
      </c>
      <c r="C121" s="5" t="s">
        <v>381</v>
      </c>
      <c r="D121" s="5" t="s">
        <v>382</v>
      </c>
      <c r="E121" s="5">
        <v>2639</v>
      </c>
      <c r="F121" s="5">
        <v>2183</v>
      </c>
      <c r="G121" s="5">
        <v>1006</v>
      </c>
      <c r="H121" s="5">
        <v>892</v>
      </c>
      <c r="I121" s="5">
        <v>119</v>
      </c>
      <c r="J121" s="5">
        <v>166</v>
      </c>
      <c r="K121" s="5">
        <v>456</v>
      </c>
    </row>
    <row r="122" spans="1:11">
      <c r="A122" s="5">
        <v>1397</v>
      </c>
      <c r="B122" s="5">
        <v>4</v>
      </c>
      <c r="C122" s="5" t="s">
        <v>383</v>
      </c>
      <c r="D122" s="5" t="s">
        <v>384</v>
      </c>
      <c r="E122" s="5">
        <v>914</v>
      </c>
      <c r="F122" s="5">
        <v>671</v>
      </c>
      <c r="G122" s="5">
        <v>136</v>
      </c>
      <c r="H122" s="5">
        <v>418</v>
      </c>
      <c r="I122" s="5">
        <v>77</v>
      </c>
      <c r="J122" s="5">
        <v>40</v>
      </c>
      <c r="K122" s="5">
        <v>243</v>
      </c>
    </row>
    <row r="123" spans="1:11">
      <c r="A123" s="5">
        <v>1397</v>
      </c>
      <c r="B123" s="5">
        <v>2</v>
      </c>
      <c r="C123" s="5" t="s">
        <v>385</v>
      </c>
      <c r="D123" s="5" t="s">
        <v>386</v>
      </c>
      <c r="E123" s="5">
        <v>37190</v>
      </c>
      <c r="F123" s="5">
        <v>29291</v>
      </c>
      <c r="G123" s="5">
        <v>12585</v>
      </c>
      <c r="H123" s="5">
        <v>12648</v>
      </c>
      <c r="I123" s="5">
        <v>2017</v>
      </c>
      <c r="J123" s="5">
        <v>2040</v>
      </c>
      <c r="K123" s="5">
        <v>7899</v>
      </c>
    </row>
    <row r="124" spans="1:11">
      <c r="A124" s="5">
        <v>1397</v>
      </c>
      <c r="B124" s="5">
        <v>3</v>
      </c>
      <c r="C124" s="5" t="s">
        <v>387</v>
      </c>
      <c r="D124" s="5" t="s">
        <v>388</v>
      </c>
      <c r="E124" s="5">
        <v>13643</v>
      </c>
      <c r="F124" s="5">
        <v>10749</v>
      </c>
      <c r="G124" s="5">
        <v>4497</v>
      </c>
      <c r="H124" s="5">
        <v>4372</v>
      </c>
      <c r="I124" s="5">
        <v>940</v>
      </c>
      <c r="J124" s="5">
        <v>940</v>
      </c>
      <c r="K124" s="5">
        <v>2894</v>
      </c>
    </row>
    <row r="125" spans="1:11">
      <c r="A125" s="5">
        <v>1397</v>
      </c>
      <c r="B125" s="5">
        <v>4</v>
      </c>
      <c r="C125" s="5" t="s">
        <v>389</v>
      </c>
      <c r="D125" s="5" t="s">
        <v>390</v>
      </c>
      <c r="E125" s="5">
        <v>10436</v>
      </c>
      <c r="F125" s="5">
        <v>8316</v>
      </c>
      <c r="G125" s="5">
        <v>3586</v>
      </c>
      <c r="H125" s="5">
        <v>3370</v>
      </c>
      <c r="I125" s="5">
        <v>690</v>
      </c>
      <c r="J125" s="5">
        <v>670</v>
      </c>
      <c r="K125" s="5">
        <v>2120</v>
      </c>
    </row>
    <row r="126" spans="1:11">
      <c r="A126" s="5">
        <v>1397</v>
      </c>
      <c r="B126" s="5">
        <v>4</v>
      </c>
      <c r="C126" s="5" t="s">
        <v>391</v>
      </c>
      <c r="D126" s="5" t="s">
        <v>392</v>
      </c>
      <c r="E126" s="5">
        <v>3078</v>
      </c>
      <c r="F126" s="5">
        <v>2331</v>
      </c>
      <c r="G126" s="5">
        <v>890</v>
      </c>
      <c r="H126" s="5">
        <v>942</v>
      </c>
      <c r="I126" s="5">
        <v>244</v>
      </c>
      <c r="J126" s="5">
        <v>255</v>
      </c>
      <c r="K126" s="5">
        <v>747</v>
      </c>
    </row>
    <row r="127" spans="1:11">
      <c r="A127" s="5">
        <v>1397</v>
      </c>
      <c r="B127" s="5">
        <v>4</v>
      </c>
      <c r="C127" s="5" t="s">
        <v>393</v>
      </c>
      <c r="D127" s="5" t="s">
        <v>394</v>
      </c>
      <c r="E127" s="5">
        <v>128</v>
      </c>
      <c r="F127" s="5">
        <v>102</v>
      </c>
      <c r="G127" s="5">
        <v>21</v>
      </c>
      <c r="H127" s="5">
        <v>60</v>
      </c>
      <c r="I127" s="5">
        <v>6</v>
      </c>
      <c r="J127" s="5">
        <v>15</v>
      </c>
      <c r="K127" s="5">
        <v>26</v>
      </c>
    </row>
    <row r="128" spans="1:11">
      <c r="A128" s="5">
        <v>1397</v>
      </c>
      <c r="B128" s="5">
        <v>3</v>
      </c>
      <c r="C128" s="5" t="s">
        <v>395</v>
      </c>
      <c r="D128" s="5" t="s">
        <v>396</v>
      </c>
      <c r="E128" s="5">
        <v>23547</v>
      </c>
      <c r="F128" s="5">
        <v>18542</v>
      </c>
      <c r="G128" s="5">
        <v>8089</v>
      </c>
      <c r="H128" s="5">
        <v>8276</v>
      </c>
      <c r="I128" s="5">
        <v>1077</v>
      </c>
      <c r="J128" s="5">
        <v>1100</v>
      </c>
      <c r="K128" s="5">
        <v>5005</v>
      </c>
    </row>
    <row r="129" spans="1:11">
      <c r="A129" s="5">
        <v>1397</v>
      </c>
      <c r="B129" s="5">
        <v>4</v>
      </c>
      <c r="C129" s="5" t="s">
        <v>397</v>
      </c>
      <c r="D129" s="5" t="s">
        <v>398</v>
      </c>
      <c r="E129" s="5">
        <v>2792</v>
      </c>
      <c r="F129" s="5">
        <v>2207</v>
      </c>
      <c r="G129" s="5">
        <v>1163</v>
      </c>
      <c r="H129" s="5">
        <v>908</v>
      </c>
      <c r="I129" s="5">
        <v>77</v>
      </c>
      <c r="J129" s="5">
        <v>59</v>
      </c>
      <c r="K129" s="5">
        <v>585</v>
      </c>
    </row>
    <row r="130" spans="1:11">
      <c r="A130" s="5">
        <v>1397</v>
      </c>
      <c r="B130" s="5">
        <v>4</v>
      </c>
      <c r="C130" s="5" t="s">
        <v>399</v>
      </c>
      <c r="D130" s="5" t="s">
        <v>400</v>
      </c>
      <c r="E130" s="5">
        <v>4750</v>
      </c>
      <c r="F130" s="5">
        <v>3754</v>
      </c>
      <c r="G130" s="5">
        <v>1156</v>
      </c>
      <c r="H130" s="5">
        <v>2255</v>
      </c>
      <c r="I130" s="5">
        <v>160</v>
      </c>
      <c r="J130" s="5">
        <v>184</v>
      </c>
      <c r="K130" s="5">
        <v>996</v>
      </c>
    </row>
    <row r="131" spans="1:11">
      <c r="A131" s="5">
        <v>1397</v>
      </c>
      <c r="B131" s="5">
        <v>4</v>
      </c>
      <c r="C131" s="5" t="s">
        <v>401</v>
      </c>
      <c r="D131" s="5" t="s">
        <v>402</v>
      </c>
      <c r="E131" s="5">
        <v>1978</v>
      </c>
      <c r="F131" s="5">
        <v>1653</v>
      </c>
      <c r="G131" s="5">
        <v>912</v>
      </c>
      <c r="H131" s="5">
        <v>583</v>
      </c>
      <c r="I131" s="5">
        <v>66</v>
      </c>
      <c r="J131" s="5">
        <v>92</v>
      </c>
      <c r="K131" s="5">
        <v>325</v>
      </c>
    </row>
    <row r="132" spans="1:11">
      <c r="A132" s="5">
        <v>1397</v>
      </c>
      <c r="B132" s="5">
        <v>4</v>
      </c>
      <c r="C132" s="5" t="s">
        <v>403</v>
      </c>
      <c r="D132" s="5" t="s">
        <v>404</v>
      </c>
      <c r="E132" s="5">
        <v>14027</v>
      </c>
      <c r="F132" s="5">
        <v>10928</v>
      </c>
      <c r="G132" s="5">
        <v>4857</v>
      </c>
      <c r="H132" s="5">
        <v>4530</v>
      </c>
      <c r="I132" s="5">
        <v>775</v>
      </c>
      <c r="J132" s="5">
        <v>766</v>
      </c>
      <c r="K132" s="5">
        <v>3099</v>
      </c>
    </row>
    <row r="133" spans="1:11">
      <c r="A133" s="5">
        <v>1397</v>
      </c>
      <c r="B133" s="5">
        <v>2</v>
      </c>
      <c r="C133" s="5" t="s">
        <v>405</v>
      </c>
      <c r="D133" s="5" t="s">
        <v>406</v>
      </c>
      <c r="E133" s="5">
        <v>5450</v>
      </c>
      <c r="F133" s="5">
        <v>4128</v>
      </c>
      <c r="G133" s="5">
        <v>898</v>
      </c>
      <c r="H133" s="5">
        <v>1465</v>
      </c>
      <c r="I133" s="5">
        <v>608</v>
      </c>
      <c r="J133" s="5">
        <v>1157</v>
      </c>
      <c r="K133" s="5">
        <v>1322</v>
      </c>
    </row>
    <row r="134" spans="1:11">
      <c r="A134" s="5">
        <v>1397</v>
      </c>
      <c r="B134" s="5">
        <v>3</v>
      </c>
      <c r="C134" s="5" t="s">
        <v>407</v>
      </c>
      <c r="D134" s="5" t="s">
        <v>408</v>
      </c>
      <c r="E134" s="5">
        <v>598</v>
      </c>
      <c r="F134" s="5">
        <v>446</v>
      </c>
      <c r="G134" s="5">
        <v>158</v>
      </c>
      <c r="H134" s="5">
        <v>186</v>
      </c>
      <c r="I134" s="5">
        <v>36</v>
      </c>
      <c r="J134" s="5">
        <v>66</v>
      </c>
      <c r="K134" s="5">
        <v>152</v>
      </c>
    </row>
    <row r="135" spans="1:11">
      <c r="A135" s="5">
        <v>1397</v>
      </c>
      <c r="B135" s="5">
        <v>4</v>
      </c>
      <c r="C135" s="5" t="s">
        <v>409</v>
      </c>
      <c r="D135" s="5" t="s">
        <v>408</v>
      </c>
      <c r="E135" s="5">
        <v>598</v>
      </c>
      <c r="F135" s="5">
        <v>446</v>
      </c>
      <c r="G135" s="5">
        <v>158</v>
      </c>
      <c r="H135" s="5">
        <v>186</v>
      </c>
      <c r="I135" s="5">
        <v>36</v>
      </c>
      <c r="J135" s="5">
        <v>66</v>
      </c>
      <c r="K135" s="5">
        <v>152</v>
      </c>
    </row>
    <row r="136" spans="1:11">
      <c r="A136" s="5">
        <v>1397</v>
      </c>
      <c r="B136" s="5">
        <v>3</v>
      </c>
      <c r="C136" s="5" t="s">
        <v>410</v>
      </c>
      <c r="D136" s="5" t="s">
        <v>411</v>
      </c>
      <c r="E136" s="5">
        <v>713</v>
      </c>
      <c r="F136" s="5">
        <v>520</v>
      </c>
      <c r="G136" s="5">
        <v>77</v>
      </c>
      <c r="H136" s="5">
        <v>178</v>
      </c>
      <c r="I136" s="5">
        <v>67</v>
      </c>
      <c r="J136" s="5">
        <v>198</v>
      </c>
      <c r="K136" s="5">
        <v>193</v>
      </c>
    </row>
    <row r="137" spans="1:11">
      <c r="A137" s="5">
        <v>1397</v>
      </c>
      <c r="B137" s="5">
        <v>4</v>
      </c>
      <c r="C137" s="5" t="s">
        <v>412</v>
      </c>
      <c r="D137" s="5" t="s">
        <v>411</v>
      </c>
      <c r="E137" s="5">
        <v>713</v>
      </c>
      <c r="F137" s="5">
        <v>520</v>
      </c>
      <c r="G137" s="5">
        <v>77</v>
      </c>
      <c r="H137" s="5">
        <v>178</v>
      </c>
      <c r="I137" s="5">
        <v>67</v>
      </c>
      <c r="J137" s="5">
        <v>198</v>
      </c>
      <c r="K137" s="5">
        <v>193</v>
      </c>
    </row>
    <row r="138" spans="1:11">
      <c r="A138" s="5">
        <v>1397</v>
      </c>
      <c r="B138" s="5">
        <v>3</v>
      </c>
      <c r="C138" s="5" t="s">
        <v>413</v>
      </c>
      <c r="D138" s="5" t="s">
        <v>414</v>
      </c>
      <c r="E138" s="5">
        <v>1541</v>
      </c>
      <c r="F138" s="5">
        <v>1178</v>
      </c>
      <c r="G138" s="5">
        <v>209</v>
      </c>
      <c r="H138" s="5">
        <v>539</v>
      </c>
      <c r="I138" s="5">
        <v>119</v>
      </c>
      <c r="J138" s="5">
        <v>311</v>
      </c>
      <c r="K138" s="5">
        <v>363</v>
      </c>
    </row>
    <row r="139" spans="1:11">
      <c r="A139" s="5">
        <v>1397</v>
      </c>
      <c r="B139" s="5">
        <v>4</v>
      </c>
      <c r="C139" s="5" t="s">
        <v>415</v>
      </c>
      <c r="D139" s="5" t="s">
        <v>414</v>
      </c>
      <c r="E139" s="5">
        <v>1541</v>
      </c>
      <c r="F139" s="5">
        <v>1178</v>
      </c>
      <c r="G139" s="5">
        <v>209</v>
      </c>
      <c r="H139" s="5">
        <v>539</v>
      </c>
      <c r="I139" s="5">
        <v>119</v>
      </c>
      <c r="J139" s="5">
        <v>311</v>
      </c>
      <c r="K139" s="5">
        <v>363</v>
      </c>
    </row>
    <row r="140" spans="1:11">
      <c r="A140" s="5">
        <v>1397</v>
      </c>
      <c r="B140" s="5">
        <v>3</v>
      </c>
      <c r="C140" s="5" t="s">
        <v>416</v>
      </c>
      <c r="D140" s="5" t="s">
        <v>417</v>
      </c>
      <c r="E140" s="5">
        <v>547</v>
      </c>
      <c r="F140" s="5">
        <v>405</v>
      </c>
      <c r="G140" s="5">
        <v>106</v>
      </c>
      <c r="H140" s="5">
        <v>121</v>
      </c>
      <c r="I140" s="5">
        <v>67</v>
      </c>
      <c r="J140" s="5">
        <v>111</v>
      </c>
      <c r="K140" s="5">
        <v>142</v>
      </c>
    </row>
    <row r="141" spans="1:11">
      <c r="A141" s="5">
        <v>1397</v>
      </c>
      <c r="B141" s="5">
        <v>4</v>
      </c>
      <c r="C141" s="5" t="s">
        <v>418</v>
      </c>
      <c r="D141" s="5" t="s">
        <v>417</v>
      </c>
      <c r="E141" s="5">
        <v>547</v>
      </c>
      <c r="F141" s="5">
        <v>405</v>
      </c>
      <c r="G141" s="5">
        <v>106</v>
      </c>
      <c r="H141" s="5">
        <v>121</v>
      </c>
      <c r="I141" s="5">
        <v>67</v>
      </c>
      <c r="J141" s="5">
        <v>111</v>
      </c>
      <c r="K141" s="5">
        <v>142</v>
      </c>
    </row>
    <row r="142" spans="1:11">
      <c r="A142" s="5">
        <v>1397</v>
      </c>
      <c r="B142" s="5">
        <v>3</v>
      </c>
      <c r="C142" s="5" t="s">
        <v>419</v>
      </c>
      <c r="D142" s="5" t="s">
        <v>420</v>
      </c>
      <c r="E142" s="5">
        <v>1586</v>
      </c>
      <c r="F142" s="5">
        <v>1244</v>
      </c>
      <c r="G142" s="5">
        <v>242</v>
      </c>
      <c r="H142" s="5">
        <v>329</v>
      </c>
      <c r="I142" s="5">
        <v>260</v>
      </c>
      <c r="J142" s="5">
        <v>413</v>
      </c>
      <c r="K142" s="5">
        <v>341</v>
      </c>
    </row>
    <row r="143" spans="1:11">
      <c r="A143" s="5">
        <v>1397</v>
      </c>
      <c r="B143" s="5">
        <v>4</v>
      </c>
      <c r="C143" s="5" t="s">
        <v>421</v>
      </c>
      <c r="D143" s="5" t="s">
        <v>422</v>
      </c>
      <c r="E143" s="5">
        <v>1586</v>
      </c>
      <c r="F143" s="5">
        <v>1244</v>
      </c>
      <c r="G143" s="5">
        <v>242</v>
      </c>
      <c r="H143" s="5">
        <v>329</v>
      </c>
      <c r="I143" s="5">
        <v>260</v>
      </c>
      <c r="J143" s="5">
        <v>413</v>
      </c>
      <c r="K143" s="5">
        <v>341</v>
      </c>
    </row>
    <row r="144" spans="1:11">
      <c r="A144" s="5">
        <v>1397</v>
      </c>
      <c r="B144" s="5">
        <v>0</v>
      </c>
      <c r="C144" s="5" t="s">
        <v>423</v>
      </c>
      <c r="D144" s="5" t="s">
        <v>424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</row>
    <row r="145" spans="1:11">
      <c r="A145" s="5">
        <v>1397</v>
      </c>
      <c r="B145" s="5">
        <v>3</v>
      </c>
      <c r="C145" s="5" t="s">
        <v>425</v>
      </c>
      <c r="D145" s="5" t="s">
        <v>426</v>
      </c>
      <c r="E145" s="5">
        <v>123</v>
      </c>
      <c r="F145" s="5">
        <v>69</v>
      </c>
      <c r="G145" s="5">
        <v>19</v>
      </c>
      <c r="H145" s="5">
        <v>18</v>
      </c>
      <c r="I145" s="5">
        <v>10</v>
      </c>
      <c r="J145" s="5">
        <v>22</v>
      </c>
      <c r="K145" s="5">
        <v>54</v>
      </c>
    </row>
    <row r="146" spans="1:11">
      <c r="A146" s="5">
        <v>1397</v>
      </c>
      <c r="B146" s="5">
        <v>4</v>
      </c>
      <c r="C146" s="5" t="s">
        <v>427</v>
      </c>
      <c r="D146" s="5" t="s">
        <v>426</v>
      </c>
      <c r="E146" s="5">
        <v>123</v>
      </c>
      <c r="F146" s="5">
        <v>69</v>
      </c>
      <c r="G146" s="5">
        <v>19</v>
      </c>
      <c r="H146" s="5">
        <v>18</v>
      </c>
      <c r="I146" s="5">
        <v>10</v>
      </c>
      <c r="J146" s="5">
        <v>22</v>
      </c>
      <c r="K146" s="5">
        <v>54</v>
      </c>
    </row>
    <row r="147" spans="1:11">
      <c r="A147" s="5">
        <v>1397</v>
      </c>
      <c r="B147" s="5">
        <v>7</v>
      </c>
      <c r="C147" s="5" t="s">
        <v>428</v>
      </c>
      <c r="D147" s="5" t="s">
        <v>429</v>
      </c>
      <c r="E147" s="5">
        <v>343</v>
      </c>
      <c r="F147" s="5">
        <v>266</v>
      </c>
      <c r="G147" s="5">
        <v>87</v>
      </c>
      <c r="H147" s="5">
        <v>95</v>
      </c>
      <c r="I147" s="5">
        <v>49</v>
      </c>
      <c r="J147" s="5">
        <v>36</v>
      </c>
      <c r="K147" s="5">
        <v>78</v>
      </c>
    </row>
    <row r="148" spans="1:11">
      <c r="A148" s="5">
        <v>1397</v>
      </c>
      <c r="B148" s="5">
        <v>9</v>
      </c>
      <c r="C148" s="5" t="s">
        <v>430</v>
      </c>
      <c r="D148" s="5" t="s">
        <v>429</v>
      </c>
      <c r="E148" s="5">
        <v>343</v>
      </c>
      <c r="F148" s="5">
        <v>266</v>
      </c>
      <c r="G148" s="5">
        <v>87</v>
      </c>
      <c r="H148" s="5">
        <v>95</v>
      </c>
      <c r="I148" s="5">
        <v>49</v>
      </c>
      <c r="J148" s="5">
        <v>36</v>
      </c>
      <c r="K148" s="5">
        <v>78</v>
      </c>
    </row>
    <row r="149" spans="1:11">
      <c r="A149" s="5">
        <v>1397</v>
      </c>
      <c r="B149" s="5">
        <v>2</v>
      </c>
      <c r="C149" s="5" t="s">
        <v>431</v>
      </c>
      <c r="D149" s="5" t="s">
        <v>432</v>
      </c>
      <c r="E149" s="5">
        <v>18897</v>
      </c>
      <c r="F149" s="5">
        <v>14631</v>
      </c>
      <c r="G149" s="5">
        <v>6628</v>
      </c>
      <c r="H149" s="5">
        <v>5122</v>
      </c>
      <c r="I149" s="5">
        <v>1240</v>
      </c>
      <c r="J149" s="5">
        <v>1641</v>
      </c>
      <c r="K149" s="5">
        <v>4266</v>
      </c>
    </row>
    <row r="150" spans="1:11">
      <c r="A150" s="5">
        <v>1397</v>
      </c>
      <c r="B150" s="5">
        <v>3</v>
      </c>
      <c r="C150" s="5" t="s">
        <v>433</v>
      </c>
      <c r="D150" s="5" t="s">
        <v>434</v>
      </c>
      <c r="E150" s="5">
        <v>5812</v>
      </c>
      <c r="F150" s="5">
        <v>4427</v>
      </c>
      <c r="G150" s="5">
        <v>1377</v>
      </c>
      <c r="H150" s="5">
        <v>1701</v>
      </c>
      <c r="I150" s="5">
        <v>508</v>
      </c>
      <c r="J150" s="5">
        <v>841</v>
      </c>
      <c r="K150" s="5">
        <v>1385</v>
      </c>
    </row>
    <row r="151" spans="1:11">
      <c r="A151" s="5">
        <v>1397</v>
      </c>
      <c r="B151" s="5">
        <v>4</v>
      </c>
      <c r="C151" s="5" t="s">
        <v>435</v>
      </c>
      <c r="D151" s="5" t="s">
        <v>434</v>
      </c>
      <c r="E151" s="5">
        <v>5812</v>
      </c>
      <c r="F151" s="5">
        <v>4427</v>
      </c>
      <c r="G151" s="5">
        <v>1377</v>
      </c>
      <c r="H151" s="5">
        <v>1701</v>
      </c>
      <c r="I151" s="5">
        <v>508</v>
      </c>
      <c r="J151" s="5">
        <v>841</v>
      </c>
      <c r="K151" s="5">
        <v>1385</v>
      </c>
    </row>
    <row r="152" spans="1:11">
      <c r="A152" s="5">
        <v>1397</v>
      </c>
      <c r="B152" s="5">
        <v>3</v>
      </c>
      <c r="C152" s="5" t="s">
        <v>436</v>
      </c>
      <c r="D152" s="5" t="s">
        <v>437</v>
      </c>
      <c r="E152" s="5">
        <v>306</v>
      </c>
      <c r="F152" s="5">
        <v>218</v>
      </c>
      <c r="G152" s="5">
        <v>72</v>
      </c>
      <c r="H152" s="5">
        <v>100</v>
      </c>
      <c r="I152" s="5">
        <v>26</v>
      </c>
      <c r="J152" s="5">
        <v>21</v>
      </c>
      <c r="K152" s="5">
        <v>89</v>
      </c>
    </row>
    <row r="153" spans="1:11">
      <c r="A153" s="5">
        <v>1397</v>
      </c>
      <c r="B153" s="5">
        <v>4</v>
      </c>
      <c r="C153" s="5" t="s">
        <v>438</v>
      </c>
      <c r="D153" s="5" t="s">
        <v>437</v>
      </c>
      <c r="E153" s="5">
        <v>306</v>
      </c>
      <c r="F153" s="5">
        <v>218</v>
      </c>
      <c r="G153" s="5">
        <v>72</v>
      </c>
      <c r="H153" s="5">
        <v>100</v>
      </c>
      <c r="I153" s="5">
        <v>26</v>
      </c>
      <c r="J153" s="5">
        <v>21</v>
      </c>
      <c r="K153" s="5">
        <v>89</v>
      </c>
    </row>
    <row r="154" spans="1:11">
      <c r="A154" s="5">
        <v>1397</v>
      </c>
      <c r="B154" s="5">
        <v>3</v>
      </c>
      <c r="C154" s="5" t="s">
        <v>439</v>
      </c>
      <c r="D154" s="5" t="s">
        <v>440</v>
      </c>
      <c r="E154" s="5">
        <v>3848</v>
      </c>
      <c r="F154" s="5">
        <v>2968</v>
      </c>
      <c r="G154" s="5">
        <v>1400</v>
      </c>
      <c r="H154" s="5">
        <v>941</v>
      </c>
      <c r="I154" s="5">
        <v>332</v>
      </c>
      <c r="J154" s="5">
        <v>295</v>
      </c>
      <c r="K154" s="5">
        <v>880</v>
      </c>
    </row>
    <row r="155" spans="1:11">
      <c r="A155" s="5">
        <v>1397</v>
      </c>
      <c r="B155" s="5">
        <v>14</v>
      </c>
      <c r="C155" s="5" t="s">
        <v>441</v>
      </c>
      <c r="D155" s="5" t="s">
        <v>442</v>
      </c>
      <c r="E155" s="5">
        <v>3848</v>
      </c>
      <c r="F155" s="5">
        <v>2968</v>
      </c>
      <c r="G155" s="5">
        <v>1400</v>
      </c>
      <c r="H155" s="5">
        <v>941</v>
      </c>
      <c r="I155" s="5">
        <v>332</v>
      </c>
      <c r="J155" s="5">
        <v>295</v>
      </c>
      <c r="K155" s="5">
        <v>880</v>
      </c>
    </row>
    <row r="156" spans="1:11">
      <c r="A156" s="5">
        <v>1397</v>
      </c>
      <c r="B156" s="5">
        <v>3</v>
      </c>
      <c r="C156" s="5" t="s">
        <v>443</v>
      </c>
      <c r="D156" s="5" t="s">
        <v>444</v>
      </c>
      <c r="E156" s="5">
        <v>2433</v>
      </c>
      <c r="F156" s="5">
        <v>1862</v>
      </c>
      <c r="G156" s="5">
        <v>921</v>
      </c>
      <c r="H156" s="5">
        <v>625</v>
      </c>
      <c r="I156" s="5">
        <v>148</v>
      </c>
      <c r="J156" s="5">
        <v>167</v>
      </c>
      <c r="K156" s="5">
        <v>571</v>
      </c>
    </row>
    <row r="157" spans="1:11">
      <c r="A157" s="5">
        <v>1397</v>
      </c>
      <c r="B157" s="5">
        <v>4</v>
      </c>
      <c r="C157" s="5" t="s">
        <v>445</v>
      </c>
      <c r="D157" s="5" t="s">
        <v>444</v>
      </c>
      <c r="E157" s="5">
        <v>2433</v>
      </c>
      <c r="F157" s="5">
        <v>1862</v>
      </c>
      <c r="G157" s="5">
        <v>921</v>
      </c>
      <c r="H157" s="5">
        <v>625</v>
      </c>
      <c r="I157" s="5">
        <v>148</v>
      </c>
      <c r="J157" s="5">
        <v>167</v>
      </c>
      <c r="K157" s="5">
        <v>571</v>
      </c>
    </row>
    <row r="158" spans="1:11">
      <c r="A158" s="5">
        <v>1397</v>
      </c>
      <c r="B158" s="5">
        <v>3</v>
      </c>
      <c r="C158" s="5" t="s">
        <v>446</v>
      </c>
      <c r="D158" s="5" t="s">
        <v>447</v>
      </c>
      <c r="E158" s="5">
        <v>6196</v>
      </c>
      <c r="F158" s="5">
        <v>4935</v>
      </c>
      <c r="G158" s="5">
        <v>2789</v>
      </c>
      <c r="H158" s="5">
        <v>1680</v>
      </c>
      <c r="I158" s="5">
        <v>198</v>
      </c>
      <c r="J158" s="5">
        <v>268</v>
      </c>
      <c r="K158" s="5">
        <v>1261</v>
      </c>
    </row>
    <row r="159" spans="1:11">
      <c r="A159" s="5">
        <v>1397</v>
      </c>
      <c r="B159" s="5">
        <v>4</v>
      </c>
      <c r="C159" s="5" t="s">
        <v>448</v>
      </c>
      <c r="D159" s="5" t="s">
        <v>447</v>
      </c>
      <c r="E159" s="5">
        <v>6196</v>
      </c>
      <c r="F159" s="5">
        <v>4935</v>
      </c>
      <c r="G159" s="5">
        <v>2789</v>
      </c>
      <c r="H159" s="5">
        <v>1680</v>
      </c>
      <c r="I159" s="5">
        <v>198</v>
      </c>
      <c r="J159" s="5">
        <v>268</v>
      </c>
      <c r="K159" s="5">
        <v>1261</v>
      </c>
    </row>
    <row r="160" spans="1:11">
      <c r="A160" s="5">
        <v>1397</v>
      </c>
      <c r="B160" s="5">
        <v>3</v>
      </c>
      <c r="C160" s="5" t="s">
        <v>449</v>
      </c>
      <c r="D160" s="5" t="s">
        <v>450</v>
      </c>
      <c r="E160" s="5">
        <v>301</v>
      </c>
      <c r="F160" s="5">
        <v>222</v>
      </c>
      <c r="G160" s="5">
        <v>69</v>
      </c>
      <c r="H160" s="5">
        <v>75</v>
      </c>
      <c r="I160" s="5">
        <v>29</v>
      </c>
      <c r="J160" s="5">
        <v>49</v>
      </c>
      <c r="K160" s="5">
        <v>79</v>
      </c>
    </row>
    <row r="161" spans="1:11">
      <c r="A161" s="5">
        <v>1397</v>
      </c>
      <c r="B161" s="5">
        <v>4</v>
      </c>
      <c r="C161" s="5" t="s">
        <v>451</v>
      </c>
      <c r="D161" s="5" t="s">
        <v>450</v>
      </c>
      <c r="E161" s="5">
        <v>301</v>
      </c>
      <c r="F161" s="5">
        <v>222</v>
      </c>
      <c r="G161" s="5">
        <v>69</v>
      </c>
      <c r="H161" s="5">
        <v>75</v>
      </c>
      <c r="I161" s="5">
        <v>29</v>
      </c>
      <c r="J161" s="5">
        <v>49</v>
      </c>
      <c r="K161" s="5">
        <v>79</v>
      </c>
    </row>
    <row r="162" spans="1:11">
      <c r="A162" s="5">
        <v>1397</v>
      </c>
      <c r="B162" s="5">
        <v>2</v>
      </c>
      <c r="C162" s="5" t="s">
        <v>452</v>
      </c>
      <c r="D162" s="5" t="s">
        <v>453</v>
      </c>
      <c r="E162" s="5">
        <v>25160</v>
      </c>
      <c r="F162" s="5">
        <v>19646</v>
      </c>
      <c r="G162" s="5">
        <v>7295</v>
      </c>
      <c r="H162" s="5">
        <v>8332</v>
      </c>
      <c r="I162" s="5">
        <v>1852</v>
      </c>
      <c r="J162" s="5">
        <v>2167</v>
      </c>
      <c r="K162" s="5">
        <v>5514</v>
      </c>
    </row>
    <row r="163" spans="1:11">
      <c r="A163" s="5">
        <v>1397</v>
      </c>
      <c r="B163" s="5">
        <v>3</v>
      </c>
      <c r="C163" s="5" t="s">
        <v>454</v>
      </c>
      <c r="D163" s="5" t="s">
        <v>455</v>
      </c>
      <c r="E163" s="5">
        <v>15367</v>
      </c>
      <c r="F163" s="5">
        <v>11883</v>
      </c>
      <c r="G163" s="5">
        <v>4601</v>
      </c>
      <c r="H163" s="5">
        <v>4780</v>
      </c>
      <c r="I163" s="5">
        <v>1125</v>
      </c>
      <c r="J163" s="5">
        <v>1377</v>
      </c>
      <c r="K163" s="5">
        <v>3485</v>
      </c>
    </row>
    <row r="164" spans="1:11">
      <c r="A164" s="5">
        <v>1397</v>
      </c>
      <c r="B164" s="5">
        <v>4</v>
      </c>
      <c r="C164" s="5" t="s">
        <v>456</v>
      </c>
      <c r="D164" s="5" t="s">
        <v>457</v>
      </c>
      <c r="E164" s="5">
        <v>223</v>
      </c>
      <c r="F164" s="5">
        <v>177</v>
      </c>
      <c r="G164" s="5">
        <v>65</v>
      </c>
      <c r="H164" s="5">
        <v>49</v>
      </c>
      <c r="I164" s="5">
        <v>32</v>
      </c>
      <c r="J164" s="5">
        <v>31</v>
      </c>
      <c r="K164" s="5">
        <v>46</v>
      </c>
    </row>
    <row r="165" spans="1:11">
      <c r="A165" s="5">
        <v>1397</v>
      </c>
      <c r="B165" s="5">
        <v>4</v>
      </c>
      <c r="C165" s="5" t="s">
        <v>458</v>
      </c>
      <c r="D165" s="5" t="s">
        <v>459</v>
      </c>
      <c r="E165" s="5">
        <v>35</v>
      </c>
      <c r="F165" s="5">
        <v>29</v>
      </c>
      <c r="G165" s="5">
        <v>6</v>
      </c>
      <c r="H165" s="5">
        <v>19</v>
      </c>
      <c r="I165" s="5">
        <v>2</v>
      </c>
      <c r="J165" s="5">
        <v>2</v>
      </c>
      <c r="K165" s="5">
        <v>6</v>
      </c>
    </row>
    <row r="166" spans="1:11">
      <c r="A166" s="5">
        <v>1397</v>
      </c>
      <c r="B166" s="5">
        <v>4</v>
      </c>
      <c r="C166" s="5" t="s">
        <v>460</v>
      </c>
      <c r="D166" s="5" t="s">
        <v>461</v>
      </c>
      <c r="E166" s="5">
        <v>4094</v>
      </c>
      <c r="F166" s="5">
        <v>3158</v>
      </c>
      <c r="G166" s="5">
        <v>1230</v>
      </c>
      <c r="H166" s="5">
        <v>1356</v>
      </c>
      <c r="I166" s="5">
        <v>221</v>
      </c>
      <c r="J166" s="5">
        <v>352</v>
      </c>
      <c r="K166" s="5">
        <v>936</v>
      </c>
    </row>
    <row r="167" spans="1:11">
      <c r="A167" s="5">
        <v>1397</v>
      </c>
      <c r="B167" s="5">
        <v>4</v>
      </c>
      <c r="C167" s="5" t="s">
        <v>462</v>
      </c>
      <c r="D167" s="5" t="s">
        <v>463</v>
      </c>
      <c r="E167" s="5">
        <v>2107</v>
      </c>
      <c r="F167" s="5">
        <v>1672</v>
      </c>
      <c r="G167" s="5">
        <v>652</v>
      </c>
      <c r="H167" s="5">
        <v>714</v>
      </c>
      <c r="I167" s="5">
        <v>126</v>
      </c>
      <c r="J167" s="5">
        <v>180</v>
      </c>
      <c r="K167" s="5">
        <v>435</v>
      </c>
    </row>
    <row r="168" spans="1:11">
      <c r="A168" s="5">
        <v>1397</v>
      </c>
      <c r="B168" s="5">
        <v>4</v>
      </c>
      <c r="C168" s="5" t="s">
        <v>464</v>
      </c>
      <c r="D168" s="5" t="s">
        <v>465</v>
      </c>
      <c r="E168" s="5">
        <v>378</v>
      </c>
      <c r="F168" s="5">
        <v>271</v>
      </c>
      <c r="G168" s="5">
        <v>101</v>
      </c>
      <c r="H168" s="5">
        <v>113</v>
      </c>
      <c r="I168" s="5">
        <v>22</v>
      </c>
      <c r="J168" s="5">
        <v>35</v>
      </c>
      <c r="K168" s="5">
        <v>106</v>
      </c>
    </row>
    <row r="169" spans="1:11">
      <c r="A169" s="5">
        <v>1397</v>
      </c>
      <c r="B169" s="5">
        <v>4</v>
      </c>
      <c r="C169" s="5" t="s">
        <v>466</v>
      </c>
      <c r="D169" s="5" t="s">
        <v>467</v>
      </c>
      <c r="E169" s="5">
        <v>1319</v>
      </c>
      <c r="F169" s="5">
        <v>1050</v>
      </c>
      <c r="G169" s="5">
        <v>344</v>
      </c>
      <c r="H169" s="5">
        <v>414</v>
      </c>
      <c r="I169" s="5">
        <v>136</v>
      </c>
      <c r="J169" s="5">
        <v>156</v>
      </c>
      <c r="K169" s="5">
        <v>269</v>
      </c>
    </row>
    <row r="170" spans="1:11">
      <c r="A170" s="5">
        <v>1397</v>
      </c>
      <c r="B170" s="5">
        <v>4</v>
      </c>
      <c r="C170" s="5" t="s">
        <v>468</v>
      </c>
      <c r="D170" s="5" t="s">
        <v>469</v>
      </c>
      <c r="E170" s="5">
        <v>74</v>
      </c>
      <c r="F170" s="5">
        <v>55</v>
      </c>
      <c r="G170" s="5">
        <v>4</v>
      </c>
      <c r="H170" s="5">
        <v>42</v>
      </c>
      <c r="I170" s="5">
        <v>2</v>
      </c>
      <c r="J170" s="5">
        <v>7</v>
      </c>
      <c r="K170" s="5">
        <v>19</v>
      </c>
    </row>
    <row r="171" spans="1:11">
      <c r="A171" s="5">
        <v>1397</v>
      </c>
      <c r="B171" s="5">
        <v>9</v>
      </c>
      <c r="C171" s="5" t="s">
        <v>470</v>
      </c>
      <c r="D171" s="5" t="s">
        <v>471</v>
      </c>
      <c r="E171" s="5">
        <v>7139</v>
      </c>
      <c r="F171" s="5">
        <v>5470</v>
      </c>
      <c r="G171" s="5">
        <v>2198</v>
      </c>
      <c r="H171" s="5">
        <v>2073</v>
      </c>
      <c r="I171" s="5">
        <v>585</v>
      </c>
      <c r="J171" s="5">
        <v>614</v>
      </c>
      <c r="K171" s="5">
        <v>1669</v>
      </c>
    </row>
    <row r="172" spans="1:11">
      <c r="A172" s="5">
        <v>1397</v>
      </c>
      <c r="B172" s="5">
        <v>3</v>
      </c>
      <c r="C172" s="5" t="s">
        <v>472</v>
      </c>
      <c r="D172" s="5" t="s">
        <v>473</v>
      </c>
      <c r="E172" s="5">
        <v>9793</v>
      </c>
      <c r="F172" s="5">
        <v>7764</v>
      </c>
      <c r="G172" s="5">
        <v>2695</v>
      </c>
      <c r="H172" s="5">
        <v>3553</v>
      </c>
      <c r="I172" s="5">
        <v>726</v>
      </c>
      <c r="J172" s="5">
        <v>790</v>
      </c>
      <c r="K172" s="5">
        <v>2029</v>
      </c>
    </row>
    <row r="173" spans="1:11">
      <c r="A173" s="5">
        <v>1397</v>
      </c>
      <c r="B173" s="5">
        <v>4</v>
      </c>
      <c r="C173" s="5" t="s">
        <v>474</v>
      </c>
      <c r="D173" s="5" t="s">
        <v>475</v>
      </c>
      <c r="E173" s="5">
        <v>3074</v>
      </c>
      <c r="F173" s="5">
        <v>2433</v>
      </c>
      <c r="G173" s="5">
        <v>879</v>
      </c>
      <c r="H173" s="5">
        <v>1200</v>
      </c>
      <c r="I173" s="5">
        <v>171</v>
      </c>
      <c r="J173" s="5">
        <v>183</v>
      </c>
      <c r="K173" s="5">
        <v>641</v>
      </c>
    </row>
    <row r="174" spans="1:11">
      <c r="A174" s="5">
        <v>1397</v>
      </c>
      <c r="B174" s="5">
        <v>4</v>
      </c>
      <c r="C174" s="5" t="s">
        <v>476</v>
      </c>
      <c r="D174" s="5" t="s">
        <v>477</v>
      </c>
      <c r="E174" s="5">
        <v>1856</v>
      </c>
      <c r="F174" s="5">
        <v>1436</v>
      </c>
      <c r="G174" s="5">
        <v>391</v>
      </c>
      <c r="H174" s="5">
        <v>674</v>
      </c>
      <c r="I174" s="5">
        <v>187</v>
      </c>
      <c r="J174" s="5">
        <v>184</v>
      </c>
      <c r="K174" s="5">
        <v>421</v>
      </c>
    </row>
    <row r="175" spans="1:11">
      <c r="A175" s="5">
        <v>1397</v>
      </c>
      <c r="B175" s="5">
        <v>4</v>
      </c>
      <c r="C175" s="5" t="s">
        <v>478</v>
      </c>
      <c r="D175" s="5" t="s">
        <v>479</v>
      </c>
      <c r="E175" s="5">
        <v>242</v>
      </c>
      <c r="F175" s="5">
        <v>199</v>
      </c>
      <c r="G175" s="5">
        <v>114</v>
      </c>
      <c r="H175" s="5">
        <v>45</v>
      </c>
      <c r="I175" s="5">
        <v>7</v>
      </c>
      <c r="J175" s="5">
        <v>32</v>
      </c>
      <c r="K175" s="5">
        <v>43</v>
      </c>
    </row>
    <row r="176" spans="1:11">
      <c r="A176" s="5">
        <v>1397</v>
      </c>
      <c r="B176" s="5">
        <v>4</v>
      </c>
      <c r="C176" s="5" t="s">
        <v>480</v>
      </c>
      <c r="D176" s="5" t="s">
        <v>481</v>
      </c>
      <c r="E176" s="5">
        <v>1848</v>
      </c>
      <c r="F176" s="5">
        <v>1395</v>
      </c>
      <c r="G176" s="5">
        <v>657</v>
      </c>
      <c r="H176" s="5">
        <v>504</v>
      </c>
      <c r="I176" s="5">
        <v>103</v>
      </c>
      <c r="J176" s="5">
        <v>132</v>
      </c>
      <c r="K176" s="5">
        <v>453</v>
      </c>
    </row>
    <row r="177" spans="1:11">
      <c r="A177" s="5">
        <v>1397</v>
      </c>
      <c r="B177" s="5">
        <v>4</v>
      </c>
      <c r="C177" s="5" t="s">
        <v>482</v>
      </c>
      <c r="D177" s="5" t="s">
        <v>483</v>
      </c>
      <c r="E177" s="5">
        <v>1088</v>
      </c>
      <c r="F177" s="5">
        <v>870</v>
      </c>
      <c r="G177" s="5">
        <v>348</v>
      </c>
      <c r="H177" s="5">
        <v>371</v>
      </c>
      <c r="I177" s="5">
        <v>73</v>
      </c>
      <c r="J177" s="5">
        <v>78</v>
      </c>
      <c r="K177" s="5">
        <v>218</v>
      </c>
    </row>
    <row r="178" spans="1:11">
      <c r="A178" s="5">
        <v>1397</v>
      </c>
      <c r="B178" s="5">
        <v>4</v>
      </c>
      <c r="C178" s="5" t="s">
        <v>484</v>
      </c>
      <c r="D178" s="5" t="s">
        <v>485</v>
      </c>
      <c r="E178" s="5">
        <v>130</v>
      </c>
      <c r="F178" s="5">
        <v>94</v>
      </c>
      <c r="G178" s="5">
        <v>39</v>
      </c>
      <c r="H178" s="5">
        <v>28</v>
      </c>
      <c r="I178" s="5">
        <v>13</v>
      </c>
      <c r="J178" s="5">
        <v>14</v>
      </c>
      <c r="K178" s="5">
        <v>36</v>
      </c>
    </row>
    <row r="179" spans="1:11">
      <c r="A179" s="5">
        <v>1397</v>
      </c>
      <c r="B179" s="5">
        <v>4</v>
      </c>
      <c r="C179" s="5" t="s">
        <v>486</v>
      </c>
      <c r="D179" s="5" t="s">
        <v>487</v>
      </c>
      <c r="E179" s="5">
        <v>1555</v>
      </c>
      <c r="F179" s="5">
        <v>1338</v>
      </c>
      <c r="G179" s="5">
        <v>267</v>
      </c>
      <c r="H179" s="5">
        <v>732</v>
      </c>
      <c r="I179" s="5">
        <v>173</v>
      </c>
      <c r="J179" s="5">
        <v>167</v>
      </c>
      <c r="K179" s="5">
        <v>217</v>
      </c>
    </row>
    <row r="180" spans="1:11">
      <c r="A180" s="5">
        <v>1397</v>
      </c>
      <c r="B180" s="5">
        <v>2</v>
      </c>
      <c r="C180" s="5" t="s">
        <v>488</v>
      </c>
      <c r="D180" s="5" t="s">
        <v>489</v>
      </c>
      <c r="E180" s="5">
        <v>12328</v>
      </c>
      <c r="F180" s="5">
        <v>10002</v>
      </c>
      <c r="G180" s="5">
        <v>4416</v>
      </c>
      <c r="H180" s="5">
        <v>4105</v>
      </c>
      <c r="I180" s="5">
        <v>605</v>
      </c>
      <c r="J180" s="5">
        <v>875</v>
      </c>
      <c r="K180" s="5">
        <v>2326</v>
      </c>
    </row>
    <row r="181" spans="1:11">
      <c r="A181" s="5">
        <v>1397</v>
      </c>
      <c r="B181" s="5">
        <v>3</v>
      </c>
      <c r="C181" s="5" t="s">
        <v>490</v>
      </c>
      <c r="D181" s="5" t="s">
        <v>491</v>
      </c>
      <c r="E181" s="5">
        <v>347</v>
      </c>
      <c r="F181" s="5">
        <v>248</v>
      </c>
      <c r="G181" s="5">
        <v>97</v>
      </c>
      <c r="H181" s="5">
        <v>79</v>
      </c>
      <c r="I181" s="5">
        <v>25</v>
      </c>
      <c r="J181" s="5">
        <v>47</v>
      </c>
      <c r="K181" s="5">
        <v>99</v>
      </c>
    </row>
    <row r="182" spans="1:11">
      <c r="A182" s="5">
        <v>1397</v>
      </c>
      <c r="B182" s="5">
        <v>4</v>
      </c>
      <c r="C182" s="5" t="s">
        <v>492</v>
      </c>
      <c r="D182" s="5" t="s">
        <v>491</v>
      </c>
      <c r="E182" s="5">
        <v>347</v>
      </c>
      <c r="F182" s="5">
        <v>248</v>
      </c>
      <c r="G182" s="5">
        <v>97</v>
      </c>
      <c r="H182" s="5">
        <v>79</v>
      </c>
      <c r="I182" s="5">
        <v>25</v>
      </c>
      <c r="J182" s="5">
        <v>47</v>
      </c>
      <c r="K182" s="5">
        <v>99</v>
      </c>
    </row>
    <row r="183" spans="1:11">
      <c r="A183" s="5">
        <v>1397</v>
      </c>
      <c r="B183" s="5">
        <v>3</v>
      </c>
      <c r="C183" s="5" t="s">
        <v>493</v>
      </c>
      <c r="D183" s="5" t="s">
        <v>494</v>
      </c>
      <c r="E183" s="5">
        <v>913</v>
      </c>
      <c r="F183" s="5">
        <v>687</v>
      </c>
      <c r="G183" s="5">
        <v>312</v>
      </c>
      <c r="H183" s="5">
        <v>282</v>
      </c>
      <c r="I183" s="5">
        <v>52</v>
      </c>
      <c r="J183" s="5">
        <v>41</v>
      </c>
      <c r="K183" s="5">
        <v>226</v>
      </c>
    </row>
    <row r="184" spans="1:11">
      <c r="A184" s="5">
        <v>1397</v>
      </c>
      <c r="B184" s="5">
        <v>4</v>
      </c>
      <c r="C184" s="5" t="s">
        <v>495</v>
      </c>
      <c r="D184" s="5" t="s">
        <v>494</v>
      </c>
      <c r="E184" s="5">
        <v>913</v>
      </c>
      <c r="F184" s="5">
        <v>687</v>
      </c>
      <c r="G184" s="5">
        <v>312</v>
      </c>
      <c r="H184" s="5">
        <v>282</v>
      </c>
      <c r="I184" s="5">
        <v>52</v>
      </c>
      <c r="J184" s="5">
        <v>41</v>
      </c>
      <c r="K184" s="5">
        <v>226</v>
      </c>
    </row>
    <row r="185" spans="1:11">
      <c r="A185" s="5">
        <v>1397</v>
      </c>
      <c r="B185" s="5">
        <v>3</v>
      </c>
      <c r="C185" s="5" t="s">
        <v>496</v>
      </c>
      <c r="D185" s="5" t="s">
        <v>497</v>
      </c>
      <c r="E185" s="5">
        <v>11068</v>
      </c>
      <c r="F185" s="5">
        <v>9067</v>
      </c>
      <c r="G185" s="5">
        <v>4007</v>
      </c>
      <c r="H185" s="5">
        <v>3744</v>
      </c>
      <c r="I185" s="5">
        <v>528</v>
      </c>
      <c r="J185" s="5">
        <v>787</v>
      </c>
      <c r="K185" s="5">
        <v>2001</v>
      </c>
    </row>
    <row r="186" spans="1:11">
      <c r="A186" s="5">
        <v>1397</v>
      </c>
      <c r="B186" s="5">
        <v>4</v>
      </c>
      <c r="C186" s="5" t="s">
        <v>498</v>
      </c>
      <c r="D186" s="5" t="s">
        <v>497</v>
      </c>
      <c r="E186" s="5">
        <v>11068</v>
      </c>
      <c r="F186" s="5">
        <v>9067</v>
      </c>
      <c r="G186" s="5">
        <v>4007</v>
      </c>
      <c r="H186" s="5">
        <v>3744</v>
      </c>
      <c r="I186" s="5">
        <v>528</v>
      </c>
      <c r="J186" s="5">
        <v>787</v>
      </c>
      <c r="K186" s="5">
        <v>2001</v>
      </c>
    </row>
    <row r="187" spans="1:11">
      <c r="A187" s="5">
        <v>1397</v>
      </c>
      <c r="B187" s="5">
        <v>2</v>
      </c>
      <c r="C187" s="5" t="s">
        <v>499</v>
      </c>
      <c r="D187" s="5" t="s">
        <v>500</v>
      </c>
      <c r="E187" s="5">
        <v>1945</v>
      </c>
      <c r="F187" s="5">
        <v>1485</v>
      </c>
      <c r="G187" s="5">
        <v>651</v>
      </c>
      <c r="H187" s="5">
        <v>540</v>
      </c>
      <c r="I187" s="5">
        <v>126</v>
      </c>
      <c r="J187" s="5">
        <v>167</v>
      </c>
      <c r="K187" s="5">
        <v>460</v>
      </c>
    </row>
    <row r="188" spans="1:11">
      <c r="A188" s="5">
        <v>1397</v>
      </c>
      <c r="B188" s="5">
        <v>3</v>
      </c>
      <c r="C188" s="5" t="s">
        <v>501</v>
      </c>
      <c r="D188" s="5" t="s">
        <v>502</v>
      </c>
      <c r="E188" s="5">
        <v>424</v>
      </c>
      <c r="F188" s="5">
        <v>319</v>
      </c>
      <c r="G188" s="5">
        <v>136</v>
      </c>
      <c r="H188" s="5">
        <v>109</v>
      </c>
      <c r="I188" s="5">
        <v>33</v>
      </c>
      <c r="J188" s="5">
        <v>41</v>
      </c>
      <c r="K188" s="5">
        <v>105</v>
      </c>
    </row>
    <row r="189" spans="1:11">
      <c r="A189" s="5">
        <v>1397</v>
      </c>
      <c r="B189" s="5">
        <v>4</v>
      </c>
      <c r="C189" s="5" t="s">
        <v>503</v>
      </c>
      <c r="D189" s="5" t="s">
        <v>504</v>
      </c>
      <c r="E189" s="5">
        <v>410</v>
      </c>
      <c r="F189" s="5">
        <v>308</v>
      </c>
      <c r="G189" s="5">
        <v>132</v>
      </c>
      <c r="H189" s="5">
        <v>104</v>
      </c>
      <c r="I189" s="5">
        <v>32</v>
      </c>
      <c r="J189" s="5">
        <v>40</v>
      </c>
      <c r="K189" s="5">
        <v>102</v>
      </c>
    </row>
    <row r="190" spans="1:11">
      <c r="A190" s="5">
        <v>1397</v>
      </c>
      <c r="B190" s="5">
        <v>4</v>
      </c>
      <c r="C190" s="5" t="s">
        <v>505</v>
      </c>
      <c r="D190" s="5" t="s">
        <v>506</v>
      </c>
      <c r="E190" s="5">
        <v>14</v>
      </c>
      <c r="F190" s="5">
        <v>11</v>
      </c>
      <c r="G190" s="5">
        <v>4</v>
      </c>
      <c r="H190" s="5">
        <v>5</v>
      </c>
      <c r="I190" s="5">
        <v>1</v>
      </c>
      <c r="J190" s="5">
        <v>1</v>
      </c>
      <c r="K190" s="5">
        <v>3</v>
      </c>
    </row>
    <row r="191" spans="1:11">
      <c r="A191" s="5">
        <v>1397</v>
      </c>
      <c r="B191" s="5">
        <v>3</v>
      </c>
      <c r="C191" s="5" t="s">
        <v>507</v>
      </c>
      <c r="D191" s="5" t="s">
        <v>508</v>
      </c>
      <c r="E191" s="5">
        <v>290</v>
      </c>
      <c r="F191" s="5">
        <v>226</v>
      </c>
      <c r="G191" s="5">
        <v>97</v>
      </c>
      <c r="H191" s="5">
        <v>71</v>
      </c>
      <c r="I191" s="5">
        <v>24</v>
      </c>
      <c r="J191" s="5">
        <v>34</v>
      </c>
      <c r="K191" s="5">
        <v>63</v>
      </c>
    </row>
    <row r="192" spans="1:11">
      <c r="A192" s="5">
        <v>1397</v>
      </c>
      <c r="B192" s="5">
        <v>4</v>
      </c>
      <c r="C192" s="5" t="s">
        <v>509</v>
      </c>
      <c r="D192" s="5" t="s">
        <v>508</v>
      </c>
      <c r="E192" s="5">
        <v>290</v>
      </c>
      <c r="F192" s="5">
        <v>226</v>
      </c>
      <c r="G192" s="5">
        <v>97</v>
      </c>
      <c r="H192" s="5">
        <v>71</v>
      </c>
      <c r="I192" s="5">
        <v>24</v>
      </c>
      <c r="J192" s="5">
        <v>34</v>
      </c>
      <c r="K192" s="5">
        <v>63</v>
      </c>
    </row>
    <row r="193" spans="1:11">
      <c r="A193" s="5">
        <v>1397</v>
      </c>
      <c r="B193" s="5">
        <v>3</v>
      </c>
      <c r="C193" s="5" t="s">
        <v>510</v>
      </c>
      <c r="D193" s="5" t="s">
        <v>511</v>
      </c>
      <c r="E193" s="5">
        <v>1230</v>
      </c>
      <c r="F193" s="5">
        <v>939</v>
      </c>
      <c r="G193" s="5">
        <v>418</v>
      </c>
      <c r="H193" s="5">
        <v>359</v>
      </c>
      <c r="I193" s="5">
        <v>69</v>
      </c>
      <c r="J193" s="5">
        <v>92</v>
      </c>
      <c r="K193" s="5">
        <v>291</v>
      </c>
    </row>
    <row r="194" spans="1:11">
      <c r="A194" s="5">
        <v>1397</v>
      </c>
      <c r="B194" s="5">
        <v>4</v>
      </c>
      <c r="C194" s="5" t="s">
        <v>512</v>
      </c>
      <c r="D194" s="5" t="s">
        <v>513</v>
      </c>
      <c r="E194" s="5">
        <v>815</v>
      </c>
      <c r="F194" s="5">
        <v>626</v>
      </c>
      <c r="G194" s="5">
        <v>268</v>
      </c>
      <c r="H194" s="5">
        <v>249</v>
      </c>
      <c r="I194" s="5">
        <v>51</v>
      </c>
      <c r="J194" s="5">
        <v>57</v>
      </c>
      <c r="K194" s="5">
        <v>190</v>
      </c>
    </row>
    <row r="195" spans="1:11">
      <c r="A195" s="5">
        <v>1397</v>
      </c>
      <c r="B195" s="5">
        <v>4</v>
      </c>
      <c r="C195" s="5" t="s">
        <v>514</v>
      </c>
      <c r="D195" s="5" t="s">
        <v>515</v>
      </c>
      <c r="E195" s="5">
        <v>232</v>
      </c>
      <c r="F195" s="5">
        <v>173</v>
      </c>
      <c r="G195" s="5">
        <v>100</v>
      </c>
      <c r="H195" s="5">
        <v>55</v>
      </c>
      <c r="I195" s="5">
        <v>13</v>
      </c>
      <c r="J195" s="5">
        <v>5</v>
      </c>
      <c r="K195" s="5">
        <v>60</v>
      </c>
    </row>
    <row r="196" spans="1:11">
      <c r="A196" s="5">
        <v>1397</v>
      </c>
      <c r="B196" s="5">
        <v>4</v>
      </c>
      <c r="C196" s="5" t="s">
        <v>516</v>
      </c>
      <c r="D196" s="5" t="s">
        <v>511</v>
      </c>
      <c r="E196" s="5">
        <v>183</v>
      </c>
      <c r="F196" s="5">
        <v>141</v>
      </c>
      <c r="G196" s="5">
        <v>50</v>
      </c>
      <c r="H196" s="5">
        <v>55</v>
      </c>
      <c r="I196" s="5">
        <v>6</v>
      </c>
      <c r="J196" s="5">
        <v>30</v>
      </c>
      <c r="K196" s="5">
        <v>42</v>
      </c>
    </row>
    <row r="197" spans="1:11">
      <c r="A197" s="5">
        <v>1397</v>
      </c>
      <c r="B197" s="5">
        <v>2</v>
      </c>
      <c r="C197" s="5" t="s">
        <v>517</v>
      </c>
      <c r="D197" s="5" t="s">
        <v>518</v>
      </c>
      <c r="E197" s="5">
        <v>11204</v>
      </c>
      <c r="F197" s="5">
        <v>9034</v>
      </c>
      <c r="G197" s="5">
        <v>4160</v>
      </c>
      <c r="H197" s="5">
        <v>4283</v>
      </c>
      <c r="I197" s="5">
        <v>354</v>
      </c>
      <c r="J197" s="5">
        <v>237</v>
      </c>
      <c r="K197" s="5">
        <v>2170</v>
      </c>
    </row>
    <row r="198" spans="1:11">
      <c r="A198" s="5">
        <v>1397</v>
      </c>
      <c r="B198" s="5">
        <v>3</v>
      </c>
      <c r="C198" s="5" t="s">
        <v>519</v>
      </c>
      <c r="D198" s="5" t="s">
        <v>518</v>
      </c>
      <c r="E198" s="5">
        <v>11204</v>
      </c>
      <c r="F198" s="5">
        <v>9034</v>
      </c>
      <c r="G198" s="5">
        <v>4160</v>
      </c>
      <c r="H198" s="5">
        <v>4283</v>
      </c>
      <c r="I198" s="5">
        <v>354</v>
      </c>
      <c r="J198" s="5">
        <v>237</v>
      </c>
      <c r="K198" s="5">
        <v>2170</v>
      </c>
    </row>
    <row r="199" spans="1:11">
      <c r="A199" s="5">
        <v>1397</v>
      </c>
      <c r="B199" s="5">
        <v>4</v>
      </c>
      <c r="C199" s="5" t="s">
        <v>520</v>
      </c>
      <c r="D199" s="5" t="s">
        <v>518</v>
      </c>
      <c r="E199" s="5">
        <v>11204</v>
      </c>
      <c r="F199" s="5">
        <v>9034</v>
      </c>
      <c r="G199" s="5">
        <v>4160</v>
      </c>
      <c r="H199" s="5">
        <v>4283</v>
      </c>
      <c r="I199" s="5">
        <v>354</v>
      </c>
      <c r="J199" s="5">
        <v>237</v>
      </c>
      <c r="K199" s="5">
        <v>2170</v>
      </c>
    </row>
    <row r="200" spans="1:11">
      <c r="A200" s="5">
        <v>1397</v>
      </c>
      <c r="B200" s="5">
        <v>2</v>
      </c>
      <c r="C200" s="5" t="s">
        <v>521</v>
      </c>
      <c r="D200" s="5" t="s">
        <v>522</v>
      </c>
      <c r="E200" s="5">
        <v>11215</v>
      </c>
      <c r="F200" s="5">
        <v>8729</v>
      </c>
      <c r="G200" s="5">
        <v>3749</v>
      </c>
      <c r="H200" s="5">
        <v>3757</v>
      </c>
      <c r="I200" s="5">
        <v>459</v>
      </c>
      <c r="J200" s="5">
        <v>765</v>
      </c>
      <c r="K200" s="5">
        <v>2486</v>
      </c>
    </row>
    <row r="201" spans="1:11">
      <c r="A201" s="5">
        <v>1397</v>
      </c>
      <c r="B201" s="5">
        <v>3</v>
      </c>
      <c r="C201" s="5" t="s">
        <v>523</v>
      </c>
      <c r="D201" s="5" t="s">
        <v>524</v>
      </c>
      <c r="E201" s="5">
        <v>512</v>
      </c>
      <c r="F201" s="5">
        <v>457</v>
      </c>
      <c r="G201" s="5">
        <v>99</v>
      </c>
      <c r="H201" s="5">
        <v>346</v>
      </c>
      <c r="I201" s="5">
        <v>9</v>
      </c>
      <c r="J201" s="5">
        <v>3</v>
      </c>
      <c r="K201" s="5">
        <v>56</v>
      </c>
    </row>
    <row r="202" spans="1:11">
      <c r="A202" s="5">
        <v>1397</v>
      </c>
      <c r="B202" s="5">
        <v>9</v>
      </c>
      <c r="C202" s="5" t="s">
        <v>525</v>
      </c>
      <c r="D202" s="5" t="s">
        <v>526</v>
      </c>
      <c r="E202" s="5">
        <v>512</v>
      </c>
      <c r="F202" s="5">
        <v>457</v>
      </c>
      <c r="G202" s="5">
        <v>99</v>
      </c>
      <c r="H202" s="5">
        <v>346</v>
      </c>
      <c r="I202" s="5">
        <v>9</v>
      </c>
      <c r="J202" s="5">
        <v>3</v>
      </c>
      <c r="K202" s="5">
        <v>56</v>
      </c>
    </row>
    <row r="203" spans="1:11">
      <c r="A203" s="5">
        <v>1397</v>
      </c>
      <c r="B203" s="5">
        <v>3</v>
      </c>
      <c r="C203" s="5" t="s">
        <v>527</v>
      </c>
      <c r="D203" s="5" t="s">
        <v>528</v>
      </c>
      <c r="E203" s="5">
        <v>310</v>
      </c>
      <c r="F203" s="5">
        <v>257</v>
      </c>
      <c r="G203" s="5">
        <v>158</v>
      </c>
      <c r="H203" s="5">
        <v>81</v>
      </c>
      <c r="I203" s="5">
        <v>11</v>
      </c>
      <c r="J203" s="5">
        <v>7</v>
      </c>
      <c r="K203" s="5">
        <v>53</v>
      </c>
    </row>
    <row r="204" spans="1:11">
      <c r="A204" s="5">
        <v>1397</v>
      </c>
      <c r="B204" s="5">
        <v>4</v>
      </c>
      <c r="C204" s="5" t="s">
        <v>529</v>
      </c>
      <c r="D204" s="5" t="s">
        <v>528</v>
      </c>
      <c r="E204" s="5">
        <v>310</v>
      </c>
      <c r="F204" s="5">
        <v>257</v>
      </c>
      <c r="G204" s="5">
        <v>158</v>
      </c>
      <c r="H204" s="5">
        <v>81</v>
      </c>
      <c r="I204" s="5">
        <v>11</v>
      </c>
      <c r="J204" s="5">
        <v>7</v>
      </c>
      <c r="K204" s="5">
        <v>53</v>
      </c>
    </row>
    <row r="205" spans="1:11">
      <c r="A205" s="5">
        <v>1397</v>
      </c>
      <c r="B205" s="5">
        <v>3</v>
      </c>
      <c r="C205" s="5" t="s">
        <v>530</v>
      </c>
      <c r="D205" s="5" t="s">
        <v>531</v>
      </c>
      <c r="E205" s="5">
        <v>193</v>
      </c>
      <c r="F205" s="5">
        <v>143</v>
      </c>
      <c r="G205" s="5">
        <v>63</v>
      </c>
      <c r="H205" s="5">
        <v>72</v>
      </c>
      <c r="I205" s="5">
        <v>3</v>
      </c>
      <c r="J205" s="5">
        <v>5</v>
      </c>
      <c r="K205" s="5">
        <v>50</v>
      </c>
    </row>
    <row r="206" spans="1:11">
      <c r="A206" s="5">
        <v>1397</v>
      </c>
      <c r="B206" s="5">
        <v>4</v>
      </c>
      <c r="C206" s="5" t="s">
        <v>532</v>
      </c>
      <c r="D206" s="5" t="s">
        <v>531</v>
      </c>
      <c r="E206" s="5">
        <v>193</v>
      </c>
      <c r="F206" s="5">
        <v>143</v>
      </c>
      <c r="G206" s="5">
        <v>63</v>
      </c>
      <c r="H206" s="5">
        <v>72</v>
      </c>
      <c r="I206" s="5">
        <v>3</v>
      </c>
      <c r="J206" s="5">
        <v>5</v>
      </c>
      <c r="K206" s="5">
        <v>50</v>
      </c>
    </row>
    <row r="207" spans="1:11">
      <c r="A207" s="5">
        <v>1397</v>
      </c>
      <c r="B207" s="5">
        <v>3</v>
      </c>
      <c r="C207" s="5" t="s">
        <v>533</v>
      </c>
      <c r="D207" s="5" t="s">
        <v>534</v>
      </c>
      <c r="E207" s="5">
        <v>3671</v>
      </c>
      <c r="F207" s="5">
        <v>2609</v>
      </c>
      <c r="G207" s="5">
        <v>1050</v>
      </c>
      <c r="H207" s="5">
        <v>873</v>
      </c>
      <c r="I207" s="5">
        <v>264</v>
      </c>
      <c r="J207" s="5">
        <v>422</v>
      </c>
      <c r="K207" s="5">
        <v>1061</v>
      </c>
    </row>
    <row r="208" spans="1:11">
      <c r="A208" s="5">
        <v>1397</v>
      </c>
      <c r="B208" s="5">
        <v>4</v>
      </c>
      <c r="C208" s="5" t="s">
        <v>535</v>
      </c>
      <c r="D208" s="5" t="s">
        <v>534</v>
      </c>
      <c r="E208" s="5">
        <v>3671</v>
      </c>
      <c r="F208" s="5">
        <v>2609</v>
      </c>
      <c r="G208" s="5">
        <v>1050</v>
      </c>
      <c r="H208" s="5">
        <v>873</v>
      </c>
      <c r="I208" s="5">
        <v>264</v>
      </c>
      <c r="J208" s="5">
        <v>422</v>
      </c>
      <c r="K208" s="5">
        <v>1061</v>
      </c>
    </row>
    <row r="209" spans="1:11">
      <c r="A209" s="5">
        <v>1397</v>
      </c>
      <c r="B209" s="5">
        <v>7</v>
      </c>
      <c r="C209" s="5" t="s">
        <v>536</v>
      </c>
      <c r="D209" s="5" t="s">
        <v>537</v>
      </c>
      <c r="E209" s="5">
        <v>6529</v>
      </c>
      <c r="F209" s="5">
        <v>5263</v>
      </c>
      <c r="G209" s="5">
        <v>2378</v>
      </c>
      <c r="H209" s="5">
        <v>2385</v>
      </c>
      <c r="I209" s="5">
        <v>172</v>
      </c>
      <c r="J209" s="5">
        <v>328</v>
      </c>
      <c r="K209" s="5">
        <v>1266</v>
      </c>
    </row>
    <row r="210" spans="1:11">
      <c r="A210" s="5">
        <v>1397</v>
      </c>
      <c r="B210" s="5">
        <v>9</v>
      </c>
      <c r="C210" s="5" t="s">
        <v>538</v>
      </c>
      <c r="D210" s="5" t="s">
        <v>537</v>
      </c>
      <c r="E210" s="5">
        <v>6529</v>
      </c>
      <c r="F210" s="5">
        <v>5263</v>
      </c>
      <c r="G210" s="5">
        <v>2378</v>
      </c>
      <c r="H210" s="5">
        <v>2385</v>
      </c>
      <c r="I210" s="5">
        <v>172</v>
      </c>
      <c r="J210" s="5">
        <v>328</v>
      </c>
      <c r="K210" s="5">
        <v>1266</v>
      </c>
    </row>
    <row r="211" spans="1:11">
      <c r="A211" s="5">
        <v>1397</v>
      </c>
      <c r="B211" s="5">
        <v>2</v>
      </c>
      <c r="C211" s="5" t="s">
        <v>539</v>
      </c>
      <c r="D211" s="5" t="s">
        <v>540</v>
      </c>
      <c r="E211" s="5">
        <v>790</v>
      </c>
      <c r="F211" s="5">
        <v>616</v>
      </c>
      <c r="G211" s="5">
        <v>149</v>
      </c>
      <c r="H211" s="5">
        <v>311</v>
      </c>
      <c r="I211" s="5">
        <v>80</v>
      </c>
      <c r="J211" s="5">
        <v>76</v>
      </c>
      <c r="K211" s="5">
        <v>174</v>
      </c>
    </row>
    <row r="212" spans="1:11">
      <c r="A212" s="5">
        <v>1397</v>
      </c>
      <c r="B212" s="5">
        <v>7</v>
      </c>
      <c r="C212" s="5" t="s">
        <v>541</v>
      </c>
      <c r="D212" s="5" t="s">
        <v>542</v>
      </c>
      <c r="E212" s="5">
        <v>790</v>
      </c>
      <c r="F212" s="5">
        <v>616</v>
      </c>
      <c r="G212" s="5">
        <v>149</v>
      </c>
      <c r="H212" s="5">
        <v>311</v>
      </c>
      <c r="I212" s="5">
        <v>80</v>
      </c>
      <c r="J212" s="5">
        <v>76</v>
      </c>
      <c r="K212" s="5">
        <v>174</v>
      </c>
    </row>
    <row r="213" spans="1:11">
      <c r="A213" s="5">
        <v>1397</v>
      </c>
      <c r="B213" s="5">
        <v>19</v>
      </c>
      <c r="C213" s="5" t="s">
        <v>543</v>
      </c>
      <c r="D213" s="5" t="s">
        <v>544</v>
      </c>
      <c r="E213" s="5">
        <v>120</v>
      </c>
      <c r="F213" s="5">
        <v>97</v>
      </c>
      <c r="G213" s="5">
        <v>18</v>
      </c>
      <c r="H213" s="5">
        <v>61</v>
      </c>
      <c r="I213" s="5">
        <v>6</v>
      </c>
      <c r="J213" s="5">
        <v>13</v>
      </c>
      <c r="K213" s="5">
        <v>23</v>
      </c>
    </row>
    <row r="214" spans="1:11">
      <c r="A214" s="5">
        <v>1397</v>
      </c>
      <c r="B214" s="5">
        <v>4</v>
      </c>
      <c r="C214" s="5" t="s">
        <v>545</v>
      </c>
      <c r="D214" s="5" t="s">
        <v>546</v>
      </c>
      <c r="E214" s="5">
        <v>362</v>
      </c>
      <c r="F214" s="5">
        <v>282</v>
      </c>
      <c r="G214" s="5">
        <v>69</v>
      </c>
      <c r="H214" s="5">
        <v>136</v>
      </c>
      <c r="I214" s="5">
        <v>44</v>
      </c>
      <c r="J214" s="5">
        <v>33</v>
      </c>
      <c r="K214" s="5">
        <v>80</v>
      </c>
    </row>
    <row r="215" spans="1:11">
      <c r="A215" s="5">
        <v>1397</v>
      </c>
      <c r="B215" s="5">
        <v>4</v>
      </c>
      <c r="C215" s="5" t="s">
        <v>547</v>
      </c>
      <c r="D215" s="5" t="s">
        <v>548</v>
      </c>
      <c r="E215" s="5">
        <v>139</v>
      </c>
      <c r="F215" s="5">
        <v>106</v>
      </c>
      <c r="G215" s="5">
        <v>20</v>
      </c>
      <c r="H215" s="5">
        <v>53</v>
      </c>
      <c r="I215" s="5">
        <v>19</v>
      </c>
      <c r="J215" s="5">
        <v>14</v>
      </c>
      <c r="K215" s="5">
        <v>33</v>
      </c>
    </row>
    <row r="216" spans="1:11">
      <c r="A216" s="5">
        <v>1397</v>
      </c>
      <c r="B216" s="5">
        <v>4</v>
      </c>
      <c r="C216" s="5" t="s">
        <v>549</v>
      </c>
      <c r="D216" s="5" t="s">
        <v>550</v>
      </c>
      <c r="E216" s="5">
        <v>170</v>
      </c>
      <c r="F216" s="5">
        <v>132</v>
      </c>
      <c r="G216" s="5">
        <v>43</v>
      </c>
      <c r="H216" s="5">
        <v>62</v>
      </c>
      <c r="I216" s="5">
        <v>11</v>
      </c>
      <c r="J216" s="5">
        <v>16</v>
      </c>
      <c r="K216" s="5">
        <v>38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31" t="s">
        <v>165</v>
      </c>
      <c r="B1" s="31"/>
      <c r="C1" s="36" t="str">
        <f>CONCATENATE("3-",'فهرست جداول'!B4,"-",MID('فهرست جداول'!B1,30,25))</f>
        <v xml:space="preserve">3-شاغلان کارگاه‏ها بر حسب وضع سواد، مدرک تحصیلی و فعالیت-49-10 نفر کارکن سال 1397 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5.75" thickBot="1">
      <c r="A2" s="37" t="s">
        <v>128</v>
      </c>
      <c r="B2" s="37" t="s">
        <v>157</v>
      </c>
      <c r="C2" s="37" t="s">
        <v>0</v>
      </c>
      <c r="D2" s="39" t="s">
        <v>1</v>
      </c>
      <c r="E2" s="35" t="s">
        <v>11</v>
      </c>
      <c r="F2" s="35" t="s">
        <v>4</v>
      </c>
      <c r="G2" s="35" t="s">
        <v>12</v>
      </c>
      <c r="H2" s="21" t="s">
        <v>13</v>
      </c>
      <c r="I2" s="21"/>
      <c r="J2" s="21"/>
      <c r="K2" s="21"/>
      <c r="L2" s="21"/>
      <c r="M2" s="21"/>
      <c r="N2" s="21"/>
    </row>
    <row r="3" spans="1:14" ht="30" customHeight="1" thickBot="1">
      <c r="A3" s="38" t="s">
        <v>128</v>
      </c>
      <c r="B3" s="38"/>
      <c r="C3" s="38"/>
      <c r="D3" s="40"/>
      <c r="E3" s="24"/>
      <c r="F3" s="24"/>
      <c r="G3" s="24"/>
      <c r="H3" s="15" t="s">
        <v>2</v>
      </c>
      <c r="I3" s="13" t="s">
        <v>14</v>
      </c>
      <c r="J3" s="15" t="s">
        <v>15</v>
      </c>
      <c r="K3" s="13" t="s">
        <v>16</v>
      </c>
      <c r="L3" s="15" t="s">
        <v>17</v>
      </c>
      <c r="M3" s="13" t="s">
        <v>18</v>
      </c>
      <c r="N3" s="15" t="s">
        <v>19</v>
      </c>
    </row>
    <row r="4" spans="1:14">
      <c r="A4" s="5">
        <v>1397</v>
      </c>
      <c r="B4" s="5">
        <v>1</v>
      </c>
      <c r="C4" s="5" t="s">
        <v>168</v>
      </c>
      <c r="D4" s="5" t="s">
        <v>169</v>
      </c>
      <c r="E4" s="5">
        <v>23060</v>
      </c>
      <c r="F4" s="5">
        <v>465197</v>
      </c>
      <c r="G4" s="5">
        <v>13470</v>
      </c>
      <c r="H4" s="5">
        <v>451727</v>
      </c>
      <c r="I4" s="5">
        <v>162817</v>
      </c>
      <c r="J4" s="5">
        <v>162426</v>
      </c>
      <c r="K4" s="5">
        <v>36891</v>
      </c>
      <c r="L4" s="5">
        <v>75348</v>
      </c>
      <c r="M4" s="5">
        <v>12365</v>
      </c>
      <c r="N4" s="5">
        <v>1880</v>
      </c>
    </row>
    <row r="5" spans="1:14">
      <c r="A5" s="5">
        <v>1397</v>
      </c>
      <c r="B5" s="5">
        <v>2</v>
      </c>
      <c r="C5" s="5" t="s">
        <v>170</v>
      </c>
      <c r="D5" s="5" t="s">
        <v>171</v>
      </c>
      <c r="E5" s="5">
        <v>4053</v>
      </c>
      <c r="F5" s="5">
        <v>84800</v>
      </c>
      <c r="G5" s="5">
        <v>1974</v>
      </c>
      <c r="H5" s="5">
        <v>82826</v>
      </c>
      <c r="I5" s="5">
        <v>30736</v>
      </c>
      <c r="J5" s="5">
        <v>30420</v>
      </c>
      <c r="K5" s="5">
        <v>5693</v>
      </c>
      <c r="L5" s="5">
        <v>13319</v>
      </c>
      <c r="M5" s="5">
        <v>2123</v>
      </c>
      <c r="N5" s="5">
        <v>535</v>
      </c>
    </row>
    <row r="6" spans="1:14">
      <c r="A6" s="5">
        <v>1397</v>
      </c>
      <c r="B6" s="5">
        <v>3</v>
      </c>
      <c r="C6" s="5" t="s">
        <v>172</v>
      </c>
      <c r="D6" s="5" t="s">
        <v>173</v>
      </c>
      <c r="E6" s="5">
        <v>267</v>
      </c>
      <c r="F6" s="5">
        <v>7228</v>
      </c>
      <c r="G6" s="5">
        <v>193</v>
      </c>
      <c r="H6" s="5">
        <v>7035</v>
      </c>
      <c r="I6" s="5">
        <v>2738</v>
      </c>
      <c r="J6" s="5">
        <v>2864</v>
      </c>
      <c r="K6" s="5">
        <v>386</v>
      </c>
      <c r="L6" s="5">
        <v>822</v>
      </c>
      <c r="M6" s="5">
        <v>96</v>
      </c>
      <c r="N6" s="5">
        <v>128</v>
      </c>
    </row>
    <row r="7" spans="1:14">
      <c r="A7" s="5">
        <v>1397</v>
      </c>
      <c r="B7" s="5">
        <v>4</v>
      </c>
      <c r="C7" s="5" t="s">
        <v>174</v>
      </c>
      <c r="D7" s="5" t="s">
        <v>173</v>
      </c>
      <c r="E7" s="5">
        <v>267</v>
      </c>
      <c r="F7" s="5">
        <v>7228</v>
      </c>
      <c r="G7" s="5">
        <v>193</v>
      </c>
      <c r="H7" s="5">
        <v>7035</v>
      </c>
      <c r="I7" s="5">
        <v>2738</v>
      </c>
      <c r="J7" s="5">
        <v>2864</v>
      </c>
      <c r="K7" s="5">
        <v>386</v>
      </c>
      <c r="L7" s="5">
        <v>822</v>
      </c>
      <c r="M7" s="5">
        <v>96</v>
      </c>
      <c r="N7" s="5">
        <v>128</v>
      </c>
    </row>
    <row r="8" spans="1:14">
      <c r="A8" s="5">
        <v>1397</v>
      </c>
      <c r="B8" s="5">
        <v>3</v>
      </c>
      <c r="C8" s="5" t="s">
        <v>175</v>
      </c>
      <c r="D8" s="5" t="s">
        <v>176</v>
      </c>
      <c r="E8" s="5">
        <v>117</v>
      </c>
      <c r="F8" s="5">
        <v>2918</v>
      </c>
      <c r="G8" s="5">
        <v>130</v>
      </c>
      <c r="H8" s="5">
        <v>2788</v>
      </c>
      <c r="I8" s="5">
        <v>930</v>
      </c>
      <c r="J8" s="5">
        <v>1047</v>
      </c>
      <c r="K8" s="5">
        <v>256</v>
      </c>
      <c r="L8" s="5">
        <v>439</v>
      </c>
      <c r="M8" s="5">
        <v>93</v>
      </c>
      <c r="N8" s="5">
        <v>22</v>
      </c>
    </row>
    <row r="9" spans="1:14">
      <c r="A9" s="5">
        <v>1397</v>
      </c>
      <c r="B9" s="5">
        <v>4</v>
      </c>
      <c r="C9" s="5" t="s">
        <v>177</v>
      </c>
      <c r="D9" s="5" t="s">
        <v>176</v>
      </c>
      <c r="E9" s="5">
        <v>117</v>
      </c>
      <c r="F9" s="5">
        <v>2918</v>
      </c>
      <c r="G9" s="5">
        <v>130</v>
      </c>
      <c r="H9" s="5">
        <v>2788</v>
      </c>
      <c r="I9" s="5">
        <v>930</v>
      </c>
      <c r="J9" s="5">
        <v>1047</v>
      </c>
      <c r="K9" s="5">
        <v>256</v>
      </c>
      <c r="L9" s="5">
        <v>439</v>
      </c>
      <c r="M9" s="5">
        <v>93</v>
      </c>
      <c r="N9" s="5">
        <v>22</v>
      </c>
    </row>
    <row r="10" spans="1:14">
      <c r="A10" s="5">
        <v>1397</v>
      </c>
      <c r="B10" s="5">
        <v>3</v>
      </c>
      <c r="C10" s="5" t="s">
        <v>178</v>
      </c>
      <c r="D10" s="5" t="s">
        <v>179</v>
      </c>
      <c r="E10" s="5">
        <v>580</v>
      </c>
      <c r="F10" s="5">
        <v>12403</v>
      </c>
      <c r="G10" s="5">
        <v>532</v>
      </c>
      <c r="H10" s="5">
        <v>11870</v>
      </c>
      <c r="I10" s="5">
        <v>4197</v>
      </c>
      <c r="J10" s="5">
        <v>4758</v>
      </c>
      <c r="K10" s="5">
        <v>774</v>
      </c>
      <c r="L10" s="5">
        <v>1809</v>
      </c>
      <c r="M10" s="5">
        <v>325</v>
      </c>
      <c r="N10" s="5">
        <v>7</v>
      </c>
    </row>
    <row r="11" spans="1:14">
      <c r="A11" s="5">
        <v>1397</v>
      </c>
      <c r="B11" s="5">
        <v>4</v>
      </c>
      <c r="C11" s="5" t="s">
        <v>180</v>
      </c>
      <c r="D11" s="5" t="s">
        <v>179</v>
      </c>
      <c r="E11" s="5">
        <v>580</v>
      </c>
      <c r="F11" s="5">
        <v>12403</v>
      </c>
      <c r="G11" s="5">
        <v>532</v>
      </c>
      <c r="H11" s="5">
        <v>11870</v>
      </c>
      <c r="I11" s="5">
        <v>4197</v>
      </c>
      <c r="J11" s="5">
        <v>4758</v>
      </c>
      <c r="K11" s="5">
        <v>774</v>
      </c>
      <c r="L11" s="5">
        <v>1809</v>
      </c>
      <c r="M11" s="5">
        <v>325</v>
      </c>
      <c r="N11" s="5">
        <v>7</v>
      </c>
    </row>
    <row r="12" spans="1:14">
      <c r="A12" s="5">
        <v>1397</v>
      </c>
      <c r="B12" s="5">
        <v>3</v>
      </c>
      <c r="C12" s="5" t="s">
        <v>181</v>
      </c>
      <c r="D12" s="5" t="s">
        <v>182</v>
      </c>
      <c r="E12" s="5">
        <v>71</v>
      </c>
      <c r="F12" s="5">
        <v>1673</v>
      </c>
      <c r="G12" s="5">
        <v>6</v>
      </c>
      <c r="H12" s="5">
        <v>1666</v>
      </c>
      <c r="I12" s="5">
        <v>515</v>
      </c>
      <c r="J12" s="5">
        <v>603</v>
      </c>
      <c r="K12" s="5">
        <v>106</v>
      </c>
      <c r="L12" s="5">
        <v>343</v>
      </c>
      <c r="M12" s="5">
        <v>80</v>
      </c>
      <c r="N12" s="5">
        <v>20</v>
      </c>
    </row>
    <row r="13" spans="1:14">
      <c r="A13" s="5">
        <v>1397</v>
      </c>
      <c r="B13" s="5">
        <v>4</v>
      </c>
      <c r="C13" s="5" t="s">
        <v>183</v>
      </c>
      <c r="D13" s="5" t="s">
        <v>182</v>
      </c>
      <c r="E13" s="5">
        <v>71</v>
      </c>
      <c r="F13" s="5">
        <v>1673</v>
      </c>
      <c r="G13" s="5">
        <v>6</v>
      </c>
      <c r="H13" s="5">
        <v>1666</v>
      </c>
      <c r="I13" s="5">
        <v>515</v>
      </c>
      <c r="J13" s="5">
        <v>603</v>
      </c>
      <c r="K13" s="5">
        <v>106</v>
      </c>
      <c r="L13" s="5">
        <v>343</v>
      </c>
      <c r="M13" s="5">
        <v>80</v>
      </c>
      <c r="N13" s="5">
        <v>20</v>
      </c>
    </row>
    <row r="14" spans="1:14">
      <c r="A14" s="5">
        <v>1397</v>
      </c>
      <c r="B14" s="5">
        <v>3</v>
      </c>
      <c r="C14" s="5" t="s">
        <v>184</v>
      </c>
      <c r="D14" s="5" t="s">
        <v>185</v>
      </c>
      <c r="E14" s="5">
        <v>363</v>
      </c>
      <c r="F14" s="5">
        <v>8285</v>
      </c>
      <c r="G14" s="5">
        <v>109</v>
      </c>
      <c r="H14" s="5">
        <v>8177</v>
      </c>
      <c r="I14" s="5">
        <v>2219</v>
      </c>
      <c r="J14" s="5">
        <v>3454</v>
      </c>
      <c r="K14" s="5">
        <v>630</v>
      </c>
      <c r="L14" s="5">
        <v>1573</v>
      </c>
      <c r="M14" s="5">
        <v>257</v>
      </c>
      <c r="N14" s="5">
        <v>43</v>
      </c>
    </row>
    <row r="15" spans="1:14">
      <c r="A15" s="5">
        <v>1397</v>
      </c>
      <c r="B15" s="5">
        <v>4</v>
      </c>
      <c r="C15" s="5" t="s">
        <v>186</v>
      </c>
      <c r="D15" s="5" t="s">
        <v>185</v>
      </c>
      <c r="E15" s="5">
        <v>363</v>
      </c>
      <c r="F15" s="5">
        <v>8285</v>
      </c>
      <c r="G15" s="5">
        <v>109</v>
      </c>
      <c r="H15" s="5">
        <v>8177</v>
      </c>
      <c r="I15" s="5">
        <v>2219</v>
      </c>
      <c r="J15" s="5">
        <v>3454</v>
      </c>
      <c r="K15" s="5">
        <v>630</v>
      </c>
      <c r="L15" s="5">
        <v>1573</v>
      </c>
      <c r="M15" s="5">
        <v>257</v>
      </c>
      <c r="N15" s="5">
        <v>43</v>
      </c>
    </row>
    <row r="16" spans="1:14">
      <c r="A16" s="5">
        <v>1397</v>
      </c>
      <c r="B16" s="5">
        <v>3</v>
      </c>
      <c r="C16" s="5" t="s">
        <v>187</v>
      </c>
      <c r="D16" s="5" t="s">
        <v>188</v>
      </c>
      <c r="E16" s="5">
        <v>452</v>
      </c>
      <c r="F16" s="5">
        <v>11121</v>
      </c>
      <c r="G16" s="5">
        <v>239</v>
      </c>
      <c r="H16" s="5">
        <v>10881</v>
      </c>
      <c r="I16" s="5">
        <v>3870</v>
      </c>
      <c r="J16" s="5">
        <v>3540</v>
      </c>
      <c r="K16" s="5">
        <v>910</v>
      </c>
      <c r="L16" s="5">
        <v>2213</v>
      </c>
      <c r="M16" s="5">
        <v>320</v>
      </c>
      <c r="N16" s="5">
        <v>28</v>
      </c>
    </row>
    <row r="17" spans="1:14">
      <c r="A17" s="5">
        <v>1397</v>
      </c>
      <c r="B17" s="5">
        <v>4</v>
      </c>
      <c r="C17" s="5" t="s">
        <v>189</v>
      </c>
      <c r="D17" s="5" t="s">
        <v>190</v>
      </c>
      <c r="E17" s="5">
        <v>412</v>
      </c>
      <c r="F17" s="5">
        <v>10096</v>
      </c>
      <c r="G17" s="5">
        <v>227</v>
      </c>
      <c r="H17" s="5">
        <v>9868</v>
      </c>
      <c r="I17" s="5">
        <v>3547</v>
      </c>
      <c r="J17" s="5">
        <v>3194</v>
      </c>
      <c r="K17" s="5">
        <v>842</v>
      </c>
      <c r="L17" s="5">
        <v>1961</v>
      </c>
      <c r="M17" s="5">
        <v>298</v>
      </c>
      <c r="N17" s="5">
        <v>26</v>
      </c>
    </row>
    <row r="18" spans="1:14">
      <c r="A18" s="5">
        <v>1397</v>
      </c>
      <c r="B18" s="5">
        <v>4</v>
      </c>
      <c r="C18" s="5" t="s">
        <v>191</v>
      </c>
      <c r="D18" s="5" t="s">
        <v>192</v>
      </c>
      <c r="E18" s="5">
        <v>40</v>
      </c>
      <c r="F18" s="5">
        <v>1025</v>
      </c>
      <c r="G18" s="5">
        <v>12</v>
      </c>
      <c r="H18" s="5">
        <v>1013</v>
      </c>
      <c r="I18" s="5">
        <v>323</v>
      </c>
      <c r="J18" s="5">
        <v>346</v>
      </c>
      <c r="K18" s="5">
        <v>68</v>
      </c>
      <c r="L18" s="5">
        <v>252</v>
      </c>
      <c r="M18" s="5">
        <v>21</v>
      </c>
      <c r="N18" s="5">
        <v>2</v>
      </c>
    </row>
    <row r="19" spans="1:14">
      <c r="A19" s="5">
        <v>1397</v>
      </c>
      <c r="B19" s="5">
        <v>3</v>
      </c>
      <c r="C19" s="5" t="s">
        <v>193</v>
      </c>
      <c r="D19" s="5" t="s">
        <v>194</v>
      </c>
      <c r="E19" s="5">
        <v>1903</v>
      </c>
      <c r="F19" s="5">
        <v>34790</v>
      </c>
      <c r="G19" s="5">
        <v>600</v>
      </c>
      <c r="H19" s="5">
        <v>34190</v>
      </c>
      <c r="I19" s="5">
        <v>14333</v>
      </c>
      <c r="J19" s="5">
        <v>12342</v>
      </c>
      <c r="K19" s="5">
        <v>2131</v>
      </c>
      <c r="L19" s="5">
        <v>4715</v>
      </c>
      <c r="M19" s="5">
        <v>607</v>
      </c>
      <c r="N19" s="5">
        <v>62</v>
      </c>
    </row>
    <row r="20" spans="1:14">
      <c r="A20" s="5">
        <v>1397</v>
      </c>
      <c r="B20" s="5">
        <v>4</v>
      </c>
      <c r="C20" s="5" t="s">
        <v>195</v>
      </c>
      <c r="D20" s="5" t="s">
        <v>194</v>
      </c>
      <c r="E20" s="5">
        <v>897</v>
      </c>
      <c r="F20" s="5">
        <v>15311</v>
      </c>
      <c r="G20" s="5">
        <v>211</v>
      </c>
      <c r="H20" s="5">
        <v>15100</v>
      </c>
      <c r="I20" s="5">
        <v>6804</v>
      </c>
      <c r="J20" s="5">
        <v>5833</v>
      </c>
      <c r="K20" s="5">
        <v>828</v>
      </c>
      <c r="L20" s="5">
        <v>1422</v>
      </c>
      <c r="M20" s="5">
        <v>201</v>
      </c>
      <c r="N20" s="5">
        <v>13</v>
      </c>
    </row>
    <row r="21" spans="1:14">
      <c r="A21" s="5">
        <v>1397</v>
      </c>
      <c r="B21" s="5">
        <v>4</v>
      </c>
      <c r="C21" s="5" t="s">
        <v>196</v>
      </c>
      <c r="D21" s="5" t="s">
        <v>197</v>
      </c>
      <c r="E21" s="5">
        <v>111</v>
      </c>
      <c r="F21" s="5">
        <v>2596</v>
      </c>
      <c r="G21" s="5">
        <v>64</v>
      </c>
      <c r="H21" s="5">
        <v>2532</v>
      </c>
      <c r="I21" s="5">
        <v>1105</v>
      </c>
      <c r="J21" s="5">
        <v>804</v>
      </c>
      <c r="K21" s="5">
        <v>181</v>
      </c>
      <c r="L21" s="5">
        <v>381</v>
      </c>
      <c r="M21" s="5">
        <v>51</v>
      </c>
      <c r="N21" s="5">
        <v>10</v>
      </c>
    </row>
    <row r="22" spans="1:14">
      <c r="A22" s="5">
        <v>1397</v>
      </c>
      <c r="B22" s="5">
        <v>4</v>
      </c>
      <c r="C22" s="5" t="s">
        <v>198</v>
      </c>
      <c r="D22" s="5" t="s">
        <v>199</v>
      </c>
      <c r="E22" s="5">
        <v>249</v>
      </c>
      <c r="F22" s="5">
        <v>4070</v>
      </c>
      <c r="G22" s="5">
        <v>31</v>
      </c>
      <c r="H22" s="5">
        <v>4039</v>
      </c>
      <c r="I22" s="5">
        <v>1858</v>
      </c>
      <c r="J22" s="5">
        <v>1372</v>
      </c>
      <c r="K22" s="5">
        <v>249</v>
      </c>
      <c r="L22" s="5">
        <v>512</v>
      </c>
      <c r="M22" s="5">
        <v>39</v>
      </c>
      <c r="N22" s="5">
        <v>10</v>
      </c>
    </row>
    <row r="23" spans="1:14">
      <c r="A23" s="5">
        <v>1397</v>
      </c>
      <c r="B23" s="5">
        <v>4</v>
      </c>
      <c r="C23" s="5" t="s">
        <v>200</v>
      </c>
      <c r="D23" s="5" t="s">
        <v>201</v>
      </c>
      <c r="E23" s="5">
        <v>57</v>
      </c>
      <c r="F23" s="5">
        <v>1305</v>
      </c>
      <c r="G23" s="5">
        <v>21</v>
      </c>
      <c r="H23" s="5">
        <v>1284</v>
      </c>
      <c r="I23" s="5">
        <v>527</v>
      </c>
      <c r="J23" s="5">
        <v>446</v>
      </c>
      <c r="K23" s="5">
        <v>107</v>
      </c>
      <c r="L23" s="5">
        <v>174</v>
      </c>
      <c r="M23" s="5">
        <v>30</v>
      </c>
      <c r="N23" s="5">
        <v>0</v>
      </c>
    </row>
    <row r="24" spans="1:14">
      <c r="A24" s="5">
        <v>1397</v>
      </c>
      <c r="B24" s="5">
        <v>4</v>
      </c>
      <c r="C24" s="5" t="s">
        <v>202</v>
      </c>
      <c r="D24" s="5" t="s">
        <v>203</v>
      </c>
      <c r="E24" s="5">
        <v>78</v>
      </c>
      <c r="F24" s="5">
        <v>1588</v>
      </c>
      <c r="G24" s="5">
        <v>11</v>
      </c>
      <c r="H24" s="5">
        <v>1578</v>
      </c>
      <c r="I24" s="5">
        <v>557</v>
      </c>
      <c r="J24" s="5">
        <v>612</v>
      </c>
      <c r="K24" s="5">
        <v>119</v>
      </c>
      <c r="L24" s="5">
        <v>235</v>
      </c>
      <c r="M24" s="5">
        <v>47</v>
      </c>
      <c r="N24" s="5">
        <v>10</v>
      </c>
    </row>
    <row r="25" spans="1:14">
      <c r="A25" s="5">
        <v>1397</v>
      </c>
      <c r="B25" s="5">
        <v>4</v>
      </c>
      <c r="C25" s="5" t="s">
        <v>204</v>
      </c>
      <c r="D25" s="5" t="s">
        <v>205</v>
      </c>
      <c r="E25" s="5">
        <v>511</v>
      </c>
      <c r="F25" s="5">
        <v>9921</v>
      </c>
      <c r="G25" s="5">
        <v>263</v>
      </c>
      <c r="H25" s="5">
        <v>9658</v>
      </c>
      <c r="I25" s="5">
        <v>3483</v>
      </c>
      <c r="J25" s="5">
        <v>3276</v>
      </c>
      <c r="K25" s="5">
        <v>648</v>
      </c>
      <c r="L25" s="5">
        <v>1992</v>
      </c>
      <c r="M25" s="5">
        <v>240</v>
      </c>
      <c r="N25" s="5">
        <v>20</v>
      </c>
    </row>
    <row r="26" spans="1:14">
      <c r="A26" s="5">
        <v>1397</v>
      </c>
      <c r="B26" s="5">
        <v>3</v>
      </c>
      <c r="C26" s="5" t="s">
        <v>206</v>
      </c>
      <c r="D26" s="5" t="s">
        <v>207</v>
      </c>
      <c r="E26" s="5">
        <v>300</v>
      </c>
      <c r="F26" s="5">
        <v>6383</v>
      </c>
      <c r="G26" s="5">
        <v>164</v>
      </c>
      <c r="H26" s="5">
        <v>6219</v>
      </c>
      <c r="I26" s="5">
        <v>1934</v>
      </c>
      <c r="J26" s="5">
        <v>1810</v>
      </c>
      <c r="K26" s="5">
        <v>499</v>
      </c>
      <c r="L26" s="5">
        <v>1405</v>
      </c>
      <c r="M26" s="5">
        <v>345</v>
      </c>
      <c r="N26" s="5">
        <v>225</v>
      </c>
    </row>
    <row r="27" spans="1:14">
      <c r="A27" s="5">
        <v>1397</v>
      </c>
      <c r="B27" s="5">
        <v>4</v>
      </c>
      <c r="C27" s="5" t="s">
        <v>208</v>
      </c>
      <c r="D27" s="5" t="s">
        <v>207</v>
      </c>
      <c r="E27" s="5">
        <v>300</v>
      </c>
      <c r="F27" s="5">
        <v>6383</v>
      </c>
      <c r="G27" s="5">
        <v>164</v>
      </c>
      <c r="H27" s="5">
        <v>6219</v>
      </c>
      <c r="I27" s="5">
        <v>1934</v>
      </c>
      <c r="J27" s="5">
        <v>1810</v>
      </c>
      <c r="K27" s="5">
        <v>499</v>
      </c>
      <c r="L27" s="5">
        <v>1405</v>
      </c>
      <c r="M27" s="5">
        <v>345</v>
      </c>
      <c r="N27" s="5">
        <v>225</v>
      </c>
    </row>
    <row r="28" spans="1:14">
      <c r="A28" s="5">
        <v>1397</v>
      </c>
      <c r="B28" s="5">
        <v>2</v>
      </c>
      <c r="C28" s="5" t="s">
        <v>209</v>
      </c>
      <c r="D28" s="5" t="s">
        <v>210</v>
      </c>
      <c r="E28" s="5">
        <v>134</v>
      </c>
      <c r="F28" s="5">
        <v>2707</v>
      </c>
      <c r="G28" s="5">
        <v>39</v>
      </c>
      <c r="H28" s="5">
        <v>2668</v>
      </c>
      <c r="I28" s="5">
        <v>680</v>
      </c>
      <c r="J28" s="5">
        <v>1015</v>
      </c>
      <c r="K28" s="5">
        <v>254</v>
      </c>
      <c r="L28" s="5">
        <v>578</v>
      </c>
      <c r="M28" s="5">
        <v>118</v>
      </c>
      <c r="N28" s="5">
        <v>23</v>
      </c>
    </row>
    <row r="29" spans="1:14">
      <c r="A29" s="5">
        <v>1397</v>
      </c>
      <c r="B29" s="5">
        <v>3</v>
      </c>
      <c r="C29" s="5" t="s">
        <v>211</v>
      </c>
      <c r="D29" s="5" t="s">
        <v>210</v>
      </c>
      <c r="E29" s="5">
        <v>134</v>
      </c>
      <c r="F29" s="5">
        <v>2707</v>
      </c>
      <c r="G29" s="5">
        <v>39</v>
      </c>
      <c r="H29" s="5">
        <v>2668</v>
      </c>
      <c r="I29" s="5">
        <v>680</v>
      </c>
      <c r="J29" s="5">
        <v>1015</v>
      </c>
      <c r="K29" s="5">
        <v>254</v>
      </c>
      <c r="L29" s="5">
        <v>578</v>
      </c>
      <c r="M29" s="5">
        <v>118</v>
      </c>
      <c r="N29" s="5">
        <v>23</v>
      </c>
    </row>
    <row r="30" spans="1:14">
      <c r="A30" s="5">
        <v>1397</v>
      </c>
      <c r="B30" s="5">
        <v>4</v>
      </c>
      <c r="C30" s="5" t="s">
        <v>212</v>
      </c>
      <c r="D30" s="5" t="s">
        <v>213</v>
      </c>
      <c r="E30" s="5">
        <v>9</v>
      </c>
      <c r="F30" s="5">
        <v>201</v>
      </c>
      <c r="G30" s="5">
        <v>1</v>
      </c>
      <c r="H30" s="5">
        <v>200</v>
      </c>
      <c r="I30" s="5">
        <v>70</v>
      </c>
      <c r="J30" s="5">
        <v>63</v>
      </c>
      <c r="K30" s="5">
        <v>15</v>
      </c>
      <c r="L30" s="5">
        <v>47</v>
      </c>
      <c r="M30" s="5">
        <v>4</v>
      </c>
      <c r="N30" s="5">
        <v>1</v>
      </c>
    </row>
    <row r="31" spans="1:14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>
      <c r="A32" s="5">
        <v>1397</v>
      </c>
      <c r="B32" s="5">
        <v>4</v>
      </c>
      <c r="C32" s="5" t="s">
        <v>216</v>
      </c>
      <c r="D32" s="5" t="s">
        <v>217</v>
      </c>
      <c r="E32" s="5">
        <v>3</v>
      </c>
      <c r="F32" s="5">
        <v>83</v>
      </c>
      <c r="G32" s="5">
        <v>0</v>
      </c>
      <c r="H32" s="5">
        <v>83</v>
      </c>
      <c r="I32" s="5">
        <v>23</v>
      </c>
      <c r="J32" s="5">
        <v>19</v>
      </c>
      <c r="K32" s="5">
        <v>18</v>
      </c>
      <c r="L32" s="5">
        <v>18</v>
      </c>
      <c r="M32" s="5">
        <v>4</v>
      </c>
      <c r="N32" s="5">
        <v>1</v>
      </c>
    </row>
    <row r="33" spans="1:14">
      <c r="A33" s="5">
        <v>1397</v>
      </c>
      <c r="B33" s="5">
        <v>4</v>
      </c>
      <c r="C33" s="5" t="s">
        <v>218</v>
      </c>
      <c r="D33" s="5" t="s">
        <v>219</v>
      </c>
      <c r="E33" s="5">
        <v>122</v>
      </c>
      <c r="F33" s="5">
        <v>2423</v>
      </c>
      <c r="G33" s="5">
        <v>38</v>
      </c>
      <c r="H33" s="5">
        <v>2385</v>
      </c>
      <c r="I33" s="5">
        <v>587</v>
      </c>
      <c r="J33" s="5">
        <v>933</v>
      </c>
      <c r="K33" s="5">
        <v>221</v>
      </c>
      <c r="L33" s="5">
        <v>513</v>
      </c>
      <c r="M33" s="5">
        <v>110</v>
      </c>
      <c r="N33" s="5">
        <v>21</v>
      </c>
    </row>
    <row r="34" spans="1:14">
      <c r="A34" s="5">
        <v>1397</v>
      </c>
      <c r="B34" s="5">
        <v>2</v>
      </c>
      <c r="C34" s="5" t="s">
        <v>220</v>
      </c>
      <c r="D34" s="5" t="s">
        <v>221</v>
      </c>
      <c r="E34" s="5">
        <v>10</v>
      </c>
      <c r="F34" s="5">
        <v>173</v>
      </c>
      <c r="G34" s="5">
        <v>0</v>
      </c>
      <c r="H34" s="5">
        <v>173</v>
      </c>
      <c r="I34" s="5">
        <v>22</v>
      </c>
      <c r="J34" s="5">
        <v>79</v>
      </c>
      <c r="K34" s="5">
        <v>22</v>
      </c>
      <c r="L34" s="5">
        <v>45</v>
      </c>
      <c r="M34" s="5">
        <v>4</v>
      </c>
      <c r="N34" s="5">
        <v>1</v>
      </c>
    </row>
    <row r="35" spans="1:14">
      <c r="A35" s="5">
        <v>1397</v>
      </c>
      <c r="B35" s="5">
        <v>3</v>
      </c>
      <c r="C35" s="5" t="s">
        <v>222</v>
      </c>
      <c r="D35" s="5" t="s">
        <v>223</v>
      </c>
      <c r="E35" s="5">
        <v>10</v>
      </c>
      <c r="F35" s="5">
        <v>173</v>
      </c>
      <c r="G35" s="5">
        <v>0</v>
      </c>
      <c r="H35" s="5">
        <v>173</v>
      </c>
      <c r="I35" s="5">
        <v>22</v>
      </c>
      <c r="J35" s="5">
        <v>79</v>
      </c>
      <c r="K35" s="5">
        <v>22</v>
      </c>
      <c r="L35" s="5">
        <v>45</v>
      </c>
      <c r="M35" s="5">
        <v>4</v>
      </c>
      <c r="N35" s="5">
        <v>1</v>
      </c>
    </row>
    <row r="36" spans="1:14">
      <c r="A36" s="5">
        <v>1397</v>
      </c>
      <c r="B36" s="5">
        <v>4</v>
      </c>
      <c r="C36" s="5" t="s">
        <v>224</v>
      </c>
      <c r="D36" s="5" t="s">
        <v>225</v>
      </c>
      <c r="E36" s="5">
        <v>10</v>
      </c>
      <c r="F36" s="5">
        <v>173</v>
      </c>
      <c r="G36" s="5">
        <v>0</v>
      </c>
      <c r="H36" s="5">
        <v>173</v>
      </c>
      <c r="I36" s="5">
        <v>22</v>
      </c>
      <c r="J36" s="5">
        <v>79</v>
      </c>
      <c r="K36" s="5">
        <v>22</v>
      </c>
      <c r="L36" s="5">
        <v>45</v>
      </c>
      <c r="M36" s="5">
        <v>4</v>
      </c>
      <c r="N36" s="5">
        <v>1</v>
      </c>
    </row>
    <row r="37" spans="1:14">
      <c r="A37" s="5">
        <v>1397</v>
      </c>
      <c r="B37" s="5">
        <v>2</v>
      </c>
      <c r="C37" s="5" t="s">
        <v>226</v>
      </c>
      <c r="D37" s="5" t="s">
        <v>227</v>
      </c>
      <c r="E37" s="5">
        <v>1395</v>
      </c>
      <c r="F37" s="5">
        <v>28616</v>
      </c>
      <c r="G37" s="5">
        <v>253</v>
      </c>
      <c r="H37" s="5">
        <v>28363</v>
      </c>
      <c r="I37" s="5">
        <v>10254</v>
      </c>
      <c r="J37" s="5">
        <v>12066</v>
      </c>
      <c r="K37" s="5">
        <v>2018</v>
      </c>
      <c r="L37" s="5">
        <v>3522</v>
      </c>
      <c r="M37" s="5">
        <v>460</v>
      </c>
      <c r="N37" s="5">
        <v>43</v>
      </c>
    </row>
    <row r="38" spans="1:14">
      <c r="A38" s="5">
        <v>1397</v>
      </c>
      <c r="B38" s="5">
        <v>3</v>
      </c>
      <c r="C38" s="5" t="s">
        <v>228</v>
      </c>
      <c r="D38" s="5" t="s">
        <v>229</v>
      </c>
      <c r="E38" s="5">
        <v>575</v>
      </c>
      <c r="F38" s="5">
        <v>12210</v>
      </c>
      <c r="G38" s="5">
        <v>104</v>
      </c>
      <c r="H38" s="5">
        <v>12106</v>
      </c>
      <c r="I38" s="5">
        <v>4372</v>
      </c>
      <c r="J38" s="5">
        <v>5037</v>
      </c>
      <c r="K38" s="5">
        <v>890</v>
      </c>
      <c r="L38" s="5">
        <v>1604</v>
      </c>
      <c r="M38" s="5">
        <v>188</v>
      </c>
      <c r="N38" s="5">
        <v>14</v>
      </c>
    </row>
    <row r="39" spans="1:14">
      <c r="A39" s="5">
        <v>1397</v>
      </c>
      <c r="B39" s="5">
        <v>4</v>
      </c>
      <c r="C39" s="5" t="s">
        <v>230</v>
      </c>
      <c r="D39" s="5" t="s">
        <v>231</v>
      </c>
      <c r="E39" s="5">
        <v>235</v>
      </c>
      <c r="F39" s="5">
        <v>5032</v>
      </c>
      <c r="G39" s="5">
        <v>51</v>
      </c>
      <c r="H39" s="5">
        <v>4982</v>
      </c>
      <c r="I39" s="5">
        <v>1612</v>
      </c>
      <c r="J39" s="5">
        <v>2289</v>
      </c>
      <c r="K39" s="5">
        <v>339</v>
      </c>
      <c r="L39" s="5">
        <v>662</v>
      </c>
      <c r="M39" s="5">
        <v>65</v>
      </c>
      <c r="N39" s="5">
        <v>14</v>
      </c>
    </row>
    <row r="40" spans="1:14">
      <c r="A40" s="5">
        <v>1397</v>
      </c>
      <c r="B40" s="5">
        <v>4</v>
      </c>
      <c r="C40" s="5" t="s">
        <v>232</v>
      </c>
      <c r="D40" s="5" t="s">
        <v>233</v>
      </c>
      <c r="E40" s="5">
        <v>212</v>
      </c>
      <c r="F40" s="5">
        <v>4083</v>
      </c>
      <c r="G40" s="5">
        <v>6</v>
      </c>
      <c r="H40" s="5">
        <v>4076</v>
      </c>
      <c r="I40" s="5">
        <v>1372</v>
      </c>
      <c r="J40" s="5">
        <v>1726</v>
      </c>
      <c r="K40" s="5">
        <v>337</v>
      </c>
      <c r="L40" s="5">
        <v>575</v>
      </c>
      <c r="M40" s="5">
        <v>66</v>
      </c>
      <c r="N40" s="5">
        <v>0</v>
      </c>
    </row>
    <row r="41" spans="1:14">
      <c r="A41" s="5">
        <v>1397</v>
      </c>
      <c r="B41" s="5">
        <v>4</v>
      </c>
      <c r="C41" s="5" t="s">
        <v>234</v>
      </c>
      <c r="D41" s="5" t="s">
        <v>235</v>
      </c>
      <c r="E41" s="5">
        <v>127</v>
      </c>
      <c r="F41" s="5">
        <v>3095</v>
      </c>
      <c r="G41" s="5">
        <v>47</v>
      </c>
      <c r="H41" s="5">
        <v>3048</v>
      </c>
      <c r="I41" s="5">
        <v>1388</v>
      </c>
      <c r="J41" s="5">
        <v>1022</v>
      </c>
      <c r="K41" s="5">
        <v>215</v>
      </c>
      <c r="L41" s="5">
        <v>366</v>
      </c>
      <c r="M41" s="5">
        <v>56</v>
      </c>
      <c r="N41" s="5">
        <v>0</v>
      </c>
    </row>
    <row r="42" spans="1:14">
      <c r="A42" s="5">
        <v>1397</v>
      </c>
      <c r="B42" s="5">
        <v>3</v>
      </c>
      <c r="C42" s="5" t="s">
        <v>236</v>
      </c>
      <c r="D42" s="5" t="s">
        <v>237</v>
      </c>
      <c r="E42" s="5">
        <v>820</v>
      </c>
      <c r="F42" s="5">
        <v>16406</v>
      </c>
      <c r="G42" s="5">
        <v>148</v>
      </c>
      <c r="H42" s="5">
        <v>16258</v>
      </c>
      <c r="I42" s="5">
        <v>5881</v>
      </c>
      <c r="J42" s="5">
        <v>7029</v>
      </c>
      <c r="K42" s="5">
        <v>1128</v>
      </c>
      <c r="L42" s="5">
        <v>1918</v>
      </c>
      <c r="M42" s="5">
        <v>272</v>
      </c>
      <c r="N42" s="5">
        <v>29</v>
      </c>
    </row>
    <row r="43" spans="1:14">
      <c r="A43" s="5">
        <v>1397</v>
      </c>
      <c r="B43" s="5">
        <v>4</v>
      </c>
      <c r="C43" s="5" t="s">
        <v>238</v>
      </c>
      <c r="D43" s="5" t="s">
        <v>239</v>
      </c>
      <c r="E43" s="5">
        <v>11</v>
      </c>
      <c r="F43" s="5">
        <v>204</v>
      </c>
      <c r="G43" s="5">
        <v>0</v>
      </c>
      <c r="H43" s="5">
        <v>204</v>
      </c>
      <c r="I43" s="5">
        <v>55</v>
      </c>
      <c r="J43" s="5">
        <v>79</v>
      </c>
      <c r="K43" s="5">
        <v>24</v>
      </c>
      <c r="L43" s="5">
        <v>40</v>
      </c>
      <c r="M43" s="5">
        <v>6</v>
      </c>
      <c r="N43" s="5">
        <v>0</v>
      </c>
    </row>
    <row r="44" spans="1:14">
      <c r="A44" s="5">
        <v>1397</v>
      </c>
      <c r="B44" s="5">
        <v>4</v>
      </c>
      <c r="C44" s="5" t="s">
        <v>240</v>
      </c>
      <c r="D44" s="5" t="s">
        <v>241</v>
      </c>
      <c r="E44" s="5">
        <v>168</v>
      </c>
      <c r="F44" s="5">
        <v>2508</v>
      </c>
      <c r="G44" s="5">
        <v>7</v>
      </c>
      <c r="H44" s="5">
        <v>2501</v>
      </c>
      <c r="I44" s="5">
        <v>1113</v>
      </c>
      <c r="J44" s="5">
        <v>1002</v>
      </c>
      <c r="K44" s="5">
        <v>73</v>
      </c>
      <c r="L44" s="5">
        <v>272</v>
      </c>
      <c r="M44" s="5">
        <v>41</v>
      </c>
      <c r="N44" s="5">
        <v>1</v>
      </c>
    </row>
    <row r="45" spans="1:14">
      <c r="A45" s="5">
        <v>1397</v>
      </c>
      <c r="B45" s="5">
        <v>4</v>
      </c>
      <c r="C45" s="5" t="s">
        <v>242</v>
      </c>
      <c r="D45" s="5" t="s">
        <v>243</v>
      </c>
      <c r="E45" s="5">
        <v>543</v>
      </c>
      <c r="F45" s="5">
        <v>11702</v>
      </c>
      <c r="G45" s="5">
        <v>105</v>
      </c>
      <c r="H45" s="5">
        <v>11597</v>
      </c>
      <c r="I45" s="5">
        <v>4181</v>
      </c>
      <c r="J45" s="5">
        <v>5113</v>
      </c>
      <c r="K45" s="5">
        <v>830</v>
      </c>
      <c r="L45" s="5">
        <v>1288</v>
      </c>
      <c r="M45" s="5">
        <v>163</v>
      </c>
      <c r="N45" s="5">
        <v>22</v>
      </c>
    </row>
    <row r="46" spans="1:14">
      <c r="A46" s="5">
        <v>1397</v>
      </c>
      <c r="B46" s="5">
        <v>4</v>
      </c>
      <c r="C46" s="5" t="s">
        <v>244</v>
      </c>
      <c r="D46" s="5" t="s">
        <v>245</v>
      </c>
      <c r="E46" s="5">
        <v>20</v>
      </c>
      <c r="F46" s="5">
        <v>377</v>
      </c>
      <c r="G46" s="5">
        <v>1</v>
      </c>
      <c r="H46" s="5">
        <v>376</v>
      </c>
      <c r="I46" s="5">
        <v>123</v>
      </c>
      <c r="J46" s="5">
        <v>186</v>
      </c>
      <c r="K46" s="5">
        <v>16</v>
      </c>
      <c r="L46" s="5">
        <v>51</v>
      </c>
      <c r="M46" s="5">
        <v>1</v>
      </c>
      <c r="N46" s="5">
        <v>0</v>
      </c>
    </row>
    <row r="47" spans="1:14">
      <c r="A47" s="5">
        <v>1397</v>
      </c>
      <c r="B47" s="5">
        <v>4</v>
      </c>
      <c r="C47" s="5" t="s">
        <v>246</v>
      </c>
      <c r="D47" s="5" t="s">
        <v>247</v>
      </c>
      <c r="E47" s="5">
        <v>79</v>
      </c>
      <c r="F47" s="5">
        <v>1616</v>
      </c>
      <c r="G47" s="5">
        <v>36</v>
      </c>
      <c r="H47" s="5">
        <v>1581</v>
      </c>
      <c r="I47" s="5">
        <v>409</v>
      </c>
      <c r="J47" s="5">
        <v>650</v>
      </c>
      <c r="K47" s="5">
        <v>186</v>
      </c>
      <c r="L47" s="5">
        <v>267</v>
      </c>
      <c r="M47" s="5">
        <v>62</v>
      </c>
      <c r="N47" s="5">
        <v>7</v>
      </c>
    </row>
    <row r="48" spans="1:14">
      <c r="A48" s="5">
        <v>1397</v>
      </c>
      <c r="B48" s="5">
        <v>2</v>
      </c>
      <c r="C48" s="5" t="s">
        <v>248</v>
      </c>
      <c r="D48" s="5" t="s">
        <v>249</v>
      </c>
      <c r="E48" s="5">
        <v>415</v>
      </c>
      <c r="F48" s="5">
        <v>7718</v>
      </c>
      <c r="G48" s="5">
        <v>198</v>
      </c>
      <c r="H48" s="5">
        <v>7520</v>
      </c>
      <c r="I48" s="5">
        <v>2852</v>
      </c>
      <c r="J48" s="5">
        <v>3084</v>
      </c>
      <c r="K48" s="5">
        <v>578</v>
      </c>
      <c r="L48" s="5">
        <v>940</v>
      </c>
      <c r="M48" s="5">
        <v>59</v>
      </c>
      <c r="N48" s="5">
        <v>7</v>
      </c>
    </row>
    <row r="49" spans="1:14">
      <c r="A49" s="5">
        <v>1397</v>
      </c>
      <c r="B49" s="5">
        <v>3</v>
      </c>
      <c r="C49" s="5" t="s">
        <v>250</v>
      </c>
      <c r="D49" s="5" t="s">
        <v>251</v>
      </c>
      <c r="E49" s="5">
        <v>342</v>
      </c>
      <c r="F49" s="5">
        <v>6671</v>
      </c>
      <c r="G49" s="5">
        <v>150</v>
      </c>
      <c r="H49" s="5">
        <v>6521</v>
      </c>
      <c r="I49" s="5">
        <v>2279</v>
      </c>
      <c r="J49" s="5">
        <v>2791</v>
      </c>
      <c r="K49" s="5">
        <v>550</v>
      </c>
      <c r="L49" s="5">
        <v>841</v>
      </c>
      <c r="M49" s="5">
        <v>57</v>
      </c>
      <c r="N49" s="5">
        <v>2</v>
      </c>
    </row>
    <row r="50" spans="1:14">
      <c r="A50" s="5">
        <v>1397</v>
      </c>
      <c r="B50" s="5">
        <v>4</v>
      </c>
      <c r="C50" s="5" t="s">
        <v>252</v>
      </c>
      <c r="D50" s="5" t="s">
        <v>251</v>
      </c>
      <c r="E50" s="5">
        <v>342</v>
      </c>
      <c r="F50" s="5">
        <v>6671</v>
      </c>
      <c r="G50" s="5">
        <v>150</v>
      </c>
      <c r="H50" s="5">
        <v>6521</v>
      </c>
      <c r="I50" s="5">
        <v>2279</v>
      </c>
      <c r="J50" s="5">
        <v>2791</v>
      </c>
      <c r="K50" s="5">
        <v>550</v>
      </c>
      <c r="L50" s="5">
        <v>841</v>
      </c>
      <c r="M50" s="5">
        <v>57</v>
      </c>
      <c r="N50" s="5">
        <v>2</v>
      </c>
    </row>
    <row r="51" spans="1:14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</row>
    <row r="52" spans="1:14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</row>
    <row r="53" spans="1:14">
      <c r="A53" s="5">
        <v>1397</v>
      </c>
      <c r="B53" s="5">
        <v>3</v>
      </c>
      <c r="C53" s="5" t="s">
        <v>257</v>
      </c>
      <c r="D53" s="5" t="s">
        <v>258</v>
      </c>
      <c r="E53" s="5">
        <v>73</v>
      </c>
      <c r="F53" s="5">
        <v>1048</v>
      </c>
      <c r="G53" s="5">
        <v>48</v>
      </c>
      <c r="H53" s="5">
        <v>999</v>
      </c>
      <c r="I53" s="5">
        <v>573</v>
      </c>
      <c r="J53" s="5">
        <v>294</v>
      </c>
      <c r="K53" s="5">
        <v>27</v>
      </c>
      <c r="L53" s="5">
        <v>99</v>
      </c>
      <c r="M53" s="5">
        <v>2</v>
      </c>
      <c r="N53" s="5">
        <v>5</v>
      </c>
    </row>
    <row r="54" spans="1:14">
      <c r="A54" s="5">
        <v>1397</v>
      </c>
      <c r="B54" s="5">
        <v>4</v>
      </c>
      <c r="C54" s="5" t="s">
        <v>259</v>
      </c>
      <c r="D54" s="5" t="s">
        <v>258</v>
      </c>
      <c r="E54" s="5">
        <v>73</v>
      </c>
      <c r="F54" s="5">
        <v>1048</v>
      </c>
      <c r="G54" s="5">
        <v>48</v>
      </c>
      <c r="H54" s="5">
        <v>999</v>
      </c>
      <c r="I54" s="5">
        <v>573</v>
      </c>
      <c r="J54" s="5">
        <v>294</v>
      </c>
      <c r="K54" s="5">
        <v>27</v>
      </c>
      <c r="L54" s="5">
        <v>99</v>
      </c>
      <c r="M54" s="5">
        <v>2</v>
      </c>
      <c r="N54" s="5">
        <v>5</v>
      </c>
    </row>
    <row r="55" spans="1:14">
      <c r="A55" s="5">
        <v>1397</v>
      </c>
      <c r="B55" s="5">
        <v>2</v>
      </c>
      <c r="C55" s="5" t="s">
        <v>260</v>
      </c>
      <c r="D55" s="5" t="s">
        <v>261</v>
      </c>
      <c r="E55" s="5">
        <v>308</v>
      </c>
      <c r="F55" s="5">
        <v>5264</v>
      </c>
      <c r="G55" s="5">
        <v>231</v>
      </c>
      <c r="H55" s="5">
        <v>5033</v>
      </c>
      <c r="I55" s="5">
        <v>2143</v>
      </c>
      <c r="J55" s="5">
        <v>1736</v>
      </c>
      <c r="K55" s="5">
        <v>305</v>
      </c>
      <c r="L55" s="5">
        <v>708</v>
      </c>
      <c r="M55" s="5">
        <v>109</v>
      </c>
      <c r="N55" s="5">
        <v>33</v>
      </c>
    </row>
    <row r="56" spans="1:14">
      <c r="A56" s="5">
        <v>1397</v>
      </c>
      <c r="B56" s="5">
        <v>3</v>
      </c>
      <c r="C56" s="5" t="s">
        <v>262</v>
      </c>
      <c r="D56" s="5" t="s">
        <v>263</v>
      </c>
      <c r="E56" s="5">
        <v>126</v>
      </c>
      <c r="F56" s="5">
        <v>2335</v>
      </c>
      <c r="G56" s="5">
        <v>128</v>
      </c>
      <c r="H56" s="5">
        <v>2207</v>
      </c>
      <c r="I56" s="5">
        <v>925</v>
      </c>
      <c r="J56" s="5">
        <v>753</v>
      </c>
      <c r="K56" s="5">
        <v>154</v>
      </c>
      <c r="L56" s="5">
        <v>295</v>
      </c>
      <c r="M56" s="5">
        <v>47</v>
      </c>
      <c r="N56" s="5">
        <v>33</v>
      </c>
    </row>
    <row r="57" spans="1:14">
      <c r="A57" s="5">
        <v>1397</v>
      </c>
      <c r="B57" s="5">
        <v>4</v>
      </c>
      <c r="C57" s="5" t="s">
        <v>264</v>
      </c>
      <c r="D57" s="5" t="s">
        <v>265</v>
      </c>
      <c r="E57" s="5">
        <v>101</v>
      </c>
      <c r="F57" s="5">
        <v>1786</v>
      </c>
      <c r="G57" s="5">
        <v>128</v>
      </c>
      <c r="H57" s="5">
        <v>1658</v>
      </c>
      <c r="I57" s="5">
        <v>731</v>
      </c>
      <c r="J57" s="5">
        <v>570</v>
      </c>
      <c r="K57" s="5">
        <v>96</v>
      </c>
      <c r="L57" s="5">
        <v>193</v>
      </c>
      <c r="M57" s="5">
        <v>35</v>
      </c>
      <c r="N57" s="5">
        <v>33</v>
      </c>
    </row>
    <row r="58" spans="1:14">
      <c r="A58" s="5">
        <v>1397</v>
      </c>
      <c r="B58" s="5">
        <v>4</v>
      </c>
      <c r="C58" s="5" t="s">
        <v>266</v>
      </c>
      <c r="D58" s="5" t="s">
        <v>267</v>
      </c>
      <c r="E58" s="5">
        <v>25</v>
      </c>
      <c r="F58" s="5">
        <v>549</v>
      </c>
      <c r="G58" s="5">
        <v>0</v>
      </c>
      <c r="H58" s="5">
        <v>549</v>
      </c>
      <c r="I58" s="5">
        <v>194</v>
      </c>
      <c r="J58" s="5">
        <v>183</v>
      </c>
      <c r="K58" s="5">
        <v>58</v>
      </c>
      <c r="L58" s="5">
        <v>102</v>
      </c>
      <c r="M58" s="5">
        <v>12</v>
      </c>
      <c r="N58" s="5">
        <v>0</v>
      </c>
    </row>
    <row r="59" spans="1:14">
      <c r="A59" s="5">
        <v>1397</v>
      </c>
      <c r="B59" s="5">
        <v>3</v>
      </c>
      <c r="C59" s="5" t="s">
        <v>268</v>
      </c>
      <c r="D59" s="5" t="s">
        <v>269</v>
      </c>
      <c r="E59" s="5">
        <v>182</v>
      </c>
      <c r="F59" s="5">
        <v>2929</v>
      </c>
      <c r="G59" s="5">
        <v>103</v>
      </c>
      <c r="H59" s="5">
        <v>2826</v>
      </c>
      <c r="I59" s="5">
        <v>1218</v>
      </c>
      <c r="J59" s="5">
        <v>982</v>
      </c>
      <c r="K59" s="5">
        <v>150</v>
      </c>
      <c r="L59" s="5">
        <v>412</v>
      </c>
      <c r="M59" s="5">
        <v>63</v>
      </c>
      <c r="N59" s="5">
        <v>0</v>
      </c>
    </row>
    <row r="60" spans="1:14">
      <c r="A60" s="5">
        <v>1397</v>
      </c>
      <c r="B60" s="5">
        <v>4</v>
      </c>
      <c r="C60" s="5" t="s">
        <v>270</v>
      </c>
      <c r="D60" s="5" t="s">
        <v>269</v>
      </c>
      <c r="E60" s="5">
        <v>182</v>
      </c>
      <c r="F60" s="5">
        <v>2929</v>
      </c>
      <c r="G60" s="5">
        <v>103</v>
      </c>
      <c r="H60" s="5">
        <v>2826</v>
      </c>
      <c r="I60" s="5">
        <v>1218</v>
      </c>
      <c r="J60" s="5">
        <v>982</v>
      </c>
      <c r="K60" s="5">
        <v>150</v>
      </c>
      <c r="L60" s="5">
        <v>412</v>
      </c>
      <c r="M60" s="5">
        <v>63</v>
      </c>
      <c r="N60" s="5">
        <v>0</v>
      </c>
    </row>
    <row r="61" spans="1:14">
      <c r="A61" s="5">
        <v>1397</v>
      </c>
      <c r="B61" s="5">
        <v>2</v>
      </c>
      <c r="C61" s="5" t="s">
        <v>271</v>
      </c>
      <c r="D61" s="5" t="s">
        <v>272</v>
      </c>
      <c r="E61" s="5">
        <v>375</v>
      </c>
      <c r="F61" s="5">
        <v>7130</v>
      </c>
      <c r="G61" s="5">
        <v>179</v>
      </c>
      <c r="H61" s="5">
        <v>6951</v>
      </c>
      <c r="I61" s="5">
        <v>2877</v>
      </c>
      <c r="J61" s="5">
        <v>2682</v>
      </c>
      <c r="K61" s="5">
        <v>460</v>
      </c>
      <c r="L61" s="5">
        <v>815</v>
      </c>
      <c r="M61" s="5">
        <v>107</v>
      </c>
      <c r="N61" s="5">
        <v>10</v>
      </c>
    </row>
    <row r="62" spans="1:14">
      <c r="A62" s="5">
        <v>1397</v>
      </c>
      <c r="B62" s="5">
        <v>3</v>
      </c>
      <c r="C62" s="5" t="s">
        <v>273</v>
      </c>
      <c r="D62" s="5" t="s">
        <v>274</v>
      </c>
      <c r="E62" s="5">
        <v>34</v>
      </c>
      <c r="F62" s="5">
        <v>490</v>
      </c>
      <c r="G62" s="5">
        <v>5</v>
      </c>
      <c r="H62" s="5">
        <v>485</v>
      </c>
      <c r="I62" s="5">
        <v>121</v>
      </c>
      <c r="J62" s="5">
        <v>239</v>
      </c>
      <c r="K62" s="5">
        <v>59</v>
      </c>
      <c r="L62" s="5">
        <v>58</v>
      </c>
      <c r="M62" s="5">
        <v>4</v>
      </c>
      <c r="N62" s="5">
        <v>5</v>
      </c>
    </row>
    <row r="63" spans="1:14">
      <c r="A63" s="5">
        <v>1397</v>
      </c>
      <c r="B63" s="5">
        <v>4</v>
      </c>
      <c r="C63" s="5" t="s">
        <v>275</v>
      </c>
      <c r="D63" s="5" t="s">
        <v>274</v>
      </c>
      <c r="E63" s="5">
        <v>34</v>
      </c>
      <c r="F63" s="5">
        <v>490</v>
      </c>
      <c r="G63" s="5">
        <v>5</v>
      </c>
      <c r="H63" s="5">
        <v>485</v>
      </c>
      <c r="I63" s="5">
        <v>121</v>
      </c>
      <c r="J63" s="5">
        <v>239</v>
      </c>
      <c r="K63" s="5">
        <v>59</v>
      </c>
      <c r="L63" s="5">
        <v>58</v>
      </c>
      <c r="M63" s="5">
        <v>4</v>
      </c>
      <c r="N63" s="5">
        <v>5</v>
      </c>
    </row>
    <row r="64" spans="1:14">
      <c r="A64" s="5">
        <v>1397</v>
      </c>
      <c r="B64" s="5">
        <v>3</v>
      </c>
      <c r="C64" s="5" t="s">
        <v>276</v>
      </c>
      <c r="D64" s="5" t="s">
        <v>277</v>
      </c>
      <c r="E64" s="5">
        <v>341</v>
      </c>
      <c r="F64" s="5">
        <v>6640</v>
      </c>
      <c r="G64" s="5">
        <v>174</v>
      </c>
      <c r="H64" s="5">
        <v>6466</v>
      </c>
      <c r="I64" s="5">
        <v>2756</v>
      </c>
      <c r="J64" s="5">
        <v>2443</v>
      </c>
      <c r="K64" s="5">
        <v>401</v>
      </c>
      <c r="L64" s="5">
        <v>758</v>
      </c>
      <c r="M64" s="5">
        <v>103</v>
      </c>
      <c r="N64" s="5">
        <v>6</v>
      </c>
    </row>
    <row r="65" spans="1:14">
      <c r="A65" s="5">
        <v>1397</v>
      </c>
      <c r="B65" s="5">
        <v>4</v>
      </c>
      <c r="C65" s="5" t="s">
        <v>278</v>
      </c>
      <c r="D65" s="5" t="s">
        <v>279</v>
      </c>
      <c r="E65" s="5">
        <v>85</v>
      </c>
      <c r="F65" s="5">
        <v>1799</v>
      </c>
      <c r="G65" s="5">
        <v>45</v>
      </c>
      <c r="H65" s="5">
        <v>1754</v>
      </c>
      <c r="I65" s="5">
        <v>623</v>
      </c>
      <c r="J65" s="5">
        <v>638</v>
      </c>
      <c r="K65" s="5">
        <v>148</v>
      </c>
      <c r="L65" s="5">
        <v>297</v>
      </c>
      <c r="M65" s="5">
        <v>44</v>
      </c>
      <c r="N65" s="5">
        <v>4</v>
      </c>
    </row>
    <row r="66" spans="1:14">
      <c r="A66" s="5">
        <v>1397</v>
      </c>
      <c r="B66" s="5">
        <v>4</v>
      </c>
      <c r="C66" s="5" t="s">
        <v>280</v>
      </c>
      <c r="D66" s="5" t="s">
        <v>281</v>
      </c>
      <c r="E66" s="5">
        <v>177</v>
      </c>
      <c r="F66" s="5">
        <v>3277</v>
      </c>
      <c r="G66" s="5">
        <v>98</v>
      </c>
      <c r="H66" s="5">
        <v>3179</v>
      </c>
      <c r="I66" s="5">
        <v>1512</v>
      </c>
      <c r="J66" s="5">
        <v>1097</v>
      </c>
      <c r="K66" s="5">
        <v>187</v>
      </c>
      <c r="L66" s="5">
        <v>337</v>
      </c>
      <c r="M66" s="5">
        <v>45</v>
      </c>
      <c r="N66" s="5">
        <v>2</v>
      </c>
    </row>
    <row r="67" spans="1:14">
      <c r="A67" s="5">
        <v>1397</v>
      </c>
      <c r="B67" s="5">
        <v>4</v>
      </c>
      <c r="C67" s="5" t="s">
        <v>282</v>
      </c>
      <c r="D67" s="5" t="s">
        <v>283</v>
      </c>
      <c r="E67" s="5">
        <v>59</v>
      </c>
      <c r="F67" s="5">
        <v>1216</v>
      </c>
      <c r="G67" s="5">
        <v>21</v>
      </c>
      <c r="H67" s="5">
        <v>1195</v>
      </c>
      <c r="I67" s="5">
        <v>530</v>
      </c>
      <c r="J67" s="5">
        <v>507</v>
      </c>
      <c r="K67" s="5">
        <v>45</v>
      </c>
      <c r="L67" s="5">
        <v>106</v>
      </c>
      <c r="M67" s="5">
        <v>8</v>
      </c>
      <c r="N67" s="5">
        <v>0</v>
      </c>
    </row>
    <row r="68" spans="1:14">
      <c r="A68" s="5">
        <v>1397</v>
      </c>
      <c r="B68" s="5">
        <v>4</v>
      </c>
      <c r="C68" s="5" t="s">
        <v>284</v>
      </c>
      <c r="D68" s="5" t="s">
        <v>285</v>
      </c>
      <c r="E68" s="5">
        <v>21</v>
      </c>
      <c r="F68" s="5">
        <v>348</v>
      </c>
      <c r="G68" s="5">
        <v>10</v>
      </c>
      <c r="H68" s="5">
        <v>338</v>
      </c>
      <c r="I68" s="5">
        <v>92</v>
      </c>
      <c r="J68" s="5">
        <v>201</v>
      </c>
      <c r="K68" s="5">
        <v>21</v>
      </c>
      <c r="L68" s="5">
        <v>19</v>
      </c>
      <c r="M68" s="5">
        <v>6</v>
      </c>
      <c r="N68" s="5">
        <v>0</v>
      </c>
    </row>
    <row r="69" spans="1:14">
      <c r="A69" s="5">
        <v>1397</v>
      </c>
      <c r="B69" s="5">
        <v>2</v>
      </c>
      <c r="C69" s="5" t="s">
        <v>286</v>
      </c>
      <c r="D69" s="5" t="s">
        <v>287</v>
      </c>
      <c r="E69" s="5">
        <v>526</v>
      </c>
      <c r="F69" s="5">
        <v>11425</v>
      </c>
      <c r="G69" s="5">
        <v>158</v>
      </c>
      <c r="H69" s="5">
        <v>11267</v>
      </c>
      <c r="I69" s="5">
        <v>3934</v>
      </c>
      <c r="J69" s="5">
        <v>4574</v>
      </c>
      <c r="K69" s="5">
        <v>810</v>
      </c>
      <c r="L69" s="5">
        <v>1631</v>
      </c>
      <c r="M69" s="5">
        <v>265</v>
      </c>
      <c r="N69" s="5">
        <v>52</v>
      </c>
    </row>
    <row r="70" spans="1:14">
      <c r="A70" s="5">
        <v>1397</v>
      </c>
      <c r="B70" s="5">
        <v>3</v>
      </c>
      <c r="C70" s="5" t="s">
        <v>288</v>
      </c>
      <c r="D70" s="5" t="s">
        <v>287</v>
      </c>
      <c r="E70" s="5">
        <v>526</v>
      </c>
      <c r="F70" s="5">
        <v>11425</v>
      </c>
      <c r="G70" s="5">
        <v>158</v>
      </c>
      <c r="H70" s="5">
        <v>11267</v>
      </c>
      <c r="I70" s="5">
        <v>3934</v>
      </c>
      <c r="J70" s="5">
        <v>4574</v>
      </c>
      <c r="K70" s="5">
        <v>810</v>
      </c>
      <c r="L70" s="5">
        <v>1631</v>
      </c>
      <c r="M70" s="5">
        <v>265</v>
      </c>
      <c r="N70" s="5">
        <v>52</v>
      </c>
    </row>
    <row r="71" spans="1:14">
      <c r="A71" s="5">
        <v>1397</v>
      </c>
      <c r="B71" s="5">
        <v>4</v>
      </c>
      <c r="C71" s="5" t="s">
        <v>289</v>
      </c>
      <c r="D71" s="5" t="s">
        <v>290</v>
      </c>
      <c r="E71" s="5">
        <v>157</v>
      </c>
      <c r="F71" s="5">
        <v>3891</v>
      </c>
      <c r="G71" s="5">
        <v>56</v>
      </c>
      <c r="H71" s="5">
        <v>3835</v>
      </c>
      <c r="I71" s="5">
        <v>1570</v>
      </c>
      <c r="J71" s="5">
        <v>1359</v>
      </c>
      <c r="K71" s="5">
        <v>246</v>
      </c>
      <c r="L71" s="5">
        <v>586</v>
      </c>
      <c r="M71" s="5">
        <v>69</v>
      </c>
      <c r="N71" s="5">
        <v>5</v>
      </c>
    </row>
    <row r="72" spans="1:14">
      <c r="A72" s="5">
        <v>1397</v>
      </c>
      <c r="B72" s="5">
        <v>4</v>
      </c>
      <c r="C72" s="5" t="s">
        <v>291</v>
      </c>
      <c r="D72" s="5" t="s">
        <v>292</v>
      </c>
      <c r="E72" s="5">
        <v>200</v>
      </c>
      <c r="F72" s="5">
        <v>3886</v>
      </c>
      <c r="G72" s="5">
        <v>73</v>
      </c>
      <c r="H72" s="5">
        <v>3812</v>
      </c>
      <c r="I72" s="5">
        <v>1381</v>
      </c>
      <c r="J72" s="5">
        <v>1475</v>
      </c>
      <c r="K72" s="5">
        <v>267</v>
      </c>
      <c r="L72" s="5">
        <v>583</v>
      </c>
      <c r="M72" s="5">
        <v>96</v>
      </c>
      <c r="N72" s="5">
        <v>10</v>
      </c>
    </row>
    <row r="73" spans="1:14">
      <c r="A73" s="5">
        <v>1397</v>
      </c>
      <c r="B73" s="5">
        <v>4</v>
      </c>
      <c r="C73" s="5" t="s">
        <v>293</v>
      </c>
      <c r="D73" s="5" t="s">
        <v>294</v>
      </c>
      <c r="E73" s="5">
        <v>169</v>
      </c>
      <c r="F73" s="5">
        <v>3649</v>
      </c>
      <c r="G73" s="5">
        <v>29</v>
      </c>
      <c r="H73" s="5">
        <v>3620</v>
      </c>
      <c r="I73" s="5">
        <v>983</v>
      </c>
      <c r="J73" s="5">
        <v>1740</v>
      </c>
      <c r="K73" s="5">
        <v>297</v>
      </c>
      <c r="L73" s="5">
        <v>462</v>
      </c>
      <c r="M73" s="5">
        <v>100</v>
      </c>
      <c r="N73" s="5">
        <v>38</v>
      </c>
    </row>
    <row r="74" spans="1:14">
      <c r="A74" s="5">
        <v>1397</v>
      </c>
      <c r="B74" s="5">
        <v>2</v>
      </c>
      <c r="C74" s="5" t="s">
        <v>295</v>
      </c>
      <c r="D74" s="5" t="s">
        <v>296</v>
      </c>
      <c r="E74" s="5">
        <v>576</v>
      </c>
      <c r="F74" s="5">
        <v>10014</v>
      </c>
      <c r="G74" s="5">
        <v>159</v>
      </c>
      <c r="H74" s="5">
        <v>9855</v>
      </c>
      <c r="I74" s="5">
        <v>2113</v>
      </c>
      <c r="J74" s="5">
        <v>4105</v>
      </c>
      <c r="K74" s="5">
        <v>1037</v>
      </c>
      <c r="L74" s="5">
        <v>2178</v>
      </c>
      <c r="M74" s="5">
        <v>381</v>
      </c>
      <c r="N74" s="5">
        <v>40</v>
      </c>
    </row>
    <row r="75" spans="1:14">
      <c r="A75" s="5">
        <v>1397</v>
      </c>
      <c r="B75" s="5">
        <v>7</v>
      </c>
      <c r="C75" s="5" t="s">
        <v>297</v>
      </c>
      <c r="D75" s="5" t="s">
        <v>298</v>
      </c>
      <c r="E75" s="5">
        <v>576</v>
      </c>
      <c r="F75" s="5">
        <v>10014</v>
      </c>
      <c r="G75" s="5">
        <v>159</v>
      </c>
      <c r="H75" s="5">
        <v>9855</v>
      </c>
      <c r="I75" s="5">
        <v>2113</v>
      </c>
      <c r="J75" s="5">
        <v>4105</v>
      </c>
      <c r="K75" s="5">
        <v>1037</v>
      </c>
      <c r="L75" s="5">
        <v>2178</v>
      </c>
      <c r="M75" s="5">
        <v>381</v>
      </c>
      <c r="N75" s="5">
        <v>40</v>
      </c>
    </row>
    <row r="76" spans="1:14">
      <c r="A76" s="5">
        <v>1397</v>
      </c>
      <c r="B76" s="5">
        <v>4</v>
      </c>
      <c r="C76" s="5" t="s">
        <v>299</v>
      </c>
      <c r="D76" s="5" t="s">
        <v>300</v>
      </c>
      <c r="E76" s="5">
        <v>511</v>
      </c>
      <c r="F76" s="5">
        <v>9105</v>
      </c>
      <c r="G76" s="5">
        <v>151</v>
      </c>
      <c r="H76" s="5">
        <v>8953</v>
      </c>
      <c r="I76" s="5">
        <v>1938</v>
      </c>
      <c r="J76" s="5">
        <v>3770</v>
      </c>
      <c r="K76" s="5">
        <v>947</v>
      </c>
      <c r="L76" s="5">
        <v>1957</v>
      </c>
      <c r="M76" s="5">
        <v>305</v>
      </c>
      <c r="N76" s="5">
        <v>37</v>
      </c>
    </row>
    <row r="77" spans="1:14">
      <c r="A77" s="5">
        <v>1397</v>
      </c>
      <c r="B77" s="5">
        <v>9</v>
      </c>
      <c r="C77" s="5" t="s">
        <v>301</v>
      </c>
      <c r="D77" s="5" t="s">
        <v>302</v>
      </c>
      <c r="E77" s="5">
        <v>64</v>
      </c>
      <c r="F77" s="5">
        <v>910</v>
      </c>
      <c r="G77" s="5">
        <v>8</v>
      </c>
      <c r="H77" s="5">
        <v>902</v>
      </c>
      <c r="I77" s="5">
        <v>175</v>
      </c>
      <c r="J77" s="5">
        <v>336</v>
      </c>
      <c r="K77" s="5">
        <v>91</v>
      </c>
      <c r="L77" s="5">
        <v>221</v>
      </c>
      <c r="M77" s="5">
        <v>77</v>
      </c>
      <c r="N77" s="5">
        <v>3</v>
      </c>
    </row>
    <row r="78" spans="1:14">
      <c r="A78" s="5">
        <v>1397</v>
      </c>
      <c r="B78" s="5">
        <v>2</v>
      </c>
      <c r="C78" s="5" t="s">
        <v>303</v>
      </c>
      <c r="D78" s="5" t="s">
        <v>304</v>
      </c>
      <c r="E78" s="5">
        <v>259</v>
      </c>
      <c r="F78" s="5">
        <v>5403</v>
      </c>
      <c r="G78" s="5">
        <v>85</v>
      </c>
      <c r="H78" s="5">
        <v>5317</v>
      </c>
      <c r="I78" s="5">
        <v>1570</v>
      </c>
      <c r="J78" s="5">
        <v>1586</v>
      </c>
      <c r="K78" s="5">
        <v>459</v>
      </c>
      <c r="L78" s="5">
        <v>1349</v>
      </c>
      <c r="M78" s="5">
        <v>331</v>
      </c>
      <c r="N78" s="5">
        <v>23</v>
      </c>
    </row>
    <row r="79" spans="1:14">
      <c r="A79" s="5">
        <v>1397</v>
      </c>
      <c r="B79" s="5">
        <v>3</v>
      </c>
      <c r="C79" s="5" t="s">
        <v>305</v>
      </c>
      <c r="D79" s="5" t="s">
        <v>306</v>
      </c>
      <c r="E79" s="5">
        <v>16</v>
      </c>
      <c r="F79" s="5">
        <v>343</v>
      </c>
      <c r="G79" s="5">
        <v>10</v>
      </c>
      <c r="H79" s="5">
        <v>333</v>
      </c>
      <c r="I79" s="5">
        <v>175</v>
      </c>
      <c r="J79" s="5">
        <v>93</v>
      </c>
      <c r="K79" s="5">
        <v>24</v>
      </c>
      <c r="L79" s="5">
        <v>41</v>
      </c>
      <c r="M79" s="5">
        <v>0</v>
      </c>
      <c r="N79" s="5">
        <v>0</v>
      </c>
    </row>
    <row r="80" spans="1:14">
      <c r="A80" s="5">
        <v>1397</v>
      </c>
      <c r="B80" s="5">
        <v>4</v>
      </c>
      <c r="C80" s="5" t="s">
        <v>307</v>
      </c>
      <c r="D80" s="5" t="s">
        <v>308</v>
      </c>
      <c r="E80" s="5">
        <v>16</v>
      </c>
      <c r="F80" s="5">
        <v>343</v>
      </c>
      <c r="G80" s="5">
        <v>10</v>
      </c>
      <c r="H80" s="5">
        <v>333</v>
      </c>
      <c r="I80" s="5">
        <v>175</v>
      </c>
      <c r="J80" s="5">
        <v>93</v>
      </c>
      <c r="K80" s="5">
        <v>24</v>
      </c>
      <c r="L80" s="5">
        <v>41</v>
      </c>
      <c r="M80" s="5">
        <v>0</v>
      </c>
      <c r="N80" s="5">
        <v>0</v>
      </c>
    </row>
    <row r="81" spans="1:14">
      <c r="A81" s="5">
        <v>1397</v>
      </c>
      <c r="B81" s="5">
        <v>3</v>
      </c>
      <c r="C81" s="5" t="s">
        <v>309</v>
      </c>
      <c r="D81" s="5" t="s">
        <v>310</v>
      </c>
      <c r="E81" s="5">
        <v>243</v>
      </c>
      <c r="F81" s="5">
        <v>5060</v>
      </c>
      <c r="G81" s="5">
        <v>75</v>
      </c>
      <c r="H81" s="5">
        <v>4984</v>
      </c>
      <c r="I81" s="5">
        <v>1395</v>
      </c>
      <c r="J81" s="5">
        <v>1493</v>
      </c>
      <c r="K81" s="5">
        <v>435</v>
      </c>
      <c r="L81" s="5">
        <v>1308</v>
      </c>
      <c r="M81" s="5">
        <v>331</v>
      </c>
      <c r="N81" s="5">
        <v>23</v>
      </c>
    </row>
    <row r="82" spans="1:14">
      <c r="A82" s="5">
        <v>1397</v>
      </c>
      <c r="B82" s="5">
        <v>4</v>
      </c>
      <c r="C82" s="5" t="s">
        <v>311</v>
      </c>
      <c r="D82" s="5" t="s">
        <v>310</v>
      </c>
      <c r="E82" s="5">
        <v>243</v>
      </c>
      <c r="F82" s="5">
        <v>5060</v>
      </c>
      <c r="G82" s="5">
        <v>75</v>
      </c>
      <c r="H82" s="5">
        <v>4984</v>
      </c>
      <c r="I82" s="5">
        <v>1395</v>
      </c>
      <c r="J82" s="5">
        <v>1493</v>
      </c>
      <c r="K82" s="5">
        <v>435</v>
      </c>
      <c r="L82" s="5">
        <v>1308</v>
      </c>
      <c r="M82" s="5">
        <v>331</v>
      </c>
      <c r="N82" s="5">
        <v>23</v>
      </c>
    </row>
    <row r="83" spans="1:14">
      <c r="A83" s="5">
        <v>1397</v>
      </c>
      <c r="B83" s="5">
        <v>2</v>
      </c>
      <c r="C83" s="5" t="s">
        <v>312</v>
      </c>
      <c r="D83" s="5" t="s">
        <v>313</v>
      </c>
      <c r="E83" s="5">
        <v>1329</v>
      </c>
      <c r="F83" s="5">
        <v>26953</v>
      </c>
      <c r="G83" s="5">
        <v>361</v>
      </c>
      <c r="H83" s="5">
        <v>26592</v>
      </c>
      <c r="I83" s="5">
        <v>7024</v>
      </c>
      <c r="J83" s="5">
        <v>9037</v>
      </c>
      <c r="K83" s="5">
        <v>2657</v>
      </c>
      <c r="L83" s="5">
        <v>6459</v>
      </c>
      <c r="M83" s="5">
        <v>1207</v>
      </c>
      <c r="N83" s="5">
        <v>208</v>
      </c>
    </row>
    <row r="84" spans="1:14">
      <c r="A84" s="5">
        <v>1397</v>
      </c>
      <c r="B84" s="5">
        <v>3</v>
      </c>
      <c r="C84" s="5" t="s">
        <v>314</v>
      </c>
      <c r="D84" s="5" t="s">
        <v>315</v>
      </c>
      <c r="E84" s="5">
        <v>641</v>
      </c>
      <c r="F84" s="5">
        <v>12766</v>
      </c>
      <c r="G84" s="5">
        <v>235</v>
      </c>
      <c r="H84" s="5">
        <v>12531</v>
      </c>
      <c r="I84" s="5">
        <v>3456</v>
      </c>
      <c r="J84" s="5">
        <v>4312</v>
      </c>
      <c r="K84" s="5">
        <v>1269</v>
      </c>
      <c r="L84" s="5">
        <v>2856</v>
      </c>
      <c r="M84" s="5">
        <v>555</v>
      </c>
      <c r="N84" s="5">
        <v>84</v>
      </c>
    </row>
    <row r="85" spans="1:14">
      <c r="A85" s="5">
        <v>1397</v>
      </c>
      <c r="B85" s="5">
        <v>4</v>
      </c>
      <c r="C85" s="5" t="s">
        <v>316</v>
      </c>
      <c r="D85" s="5" t="s">
        <v>317</v>
      </c>
      <c r="E85" s="5">
        <v>404</v>
      </c>
      <c r="F85" s="5">
        <v>7491</v>
      </c>
      <c r="G85" s="5">
        <v>158</v>
      </c>
      <c r="H85" s="5">
        <v>7333</v>
      </c>
      <c r="I85" s="5">
        <v>1931</v>
      </c>
      <c r="J85" s="5">
        <v>2577</v>
      </c>
      <c r="K85" s="5">
        <v>894</v>
      </c>
      <c r="L85" s="5">
        <v>1615</v>
      </c>
      <c r="M85" s="5">
        <v>266</v>
      </c>
      <c r="N85" s="5">
        <v>50</v>
      </c>
    </row>
    <row r="86" spans="1:14">
      <c r="A86" s="5">
        <v>1397</v>
      </c>
      <c r="B86" s="5">
        <v>4</v>
      </c>
      <c r="C86" s="5" t="s">
        <v>318</v>
      </c>
      <c r="D86" s="5" t="s">
        <v>319</v>
      </c>
      <c r="E86" s="5">
        <v>76</v>
      </c>
      <c r="F86" s="5">
        <v>1614</v>
      </c>
      <c r="G86" s="5">
        <v>36</v>
      </c>
      <c r="H86" s="5">
        <v>1578</v>
      </c>
      <c r="I86" s="5">
        <v>462</v>
      </c>
      <c r="J86" s="5">
        <v>535</v>
      </c>
      <c r="K86" s="5">
        <v>113</v>
      </c>
      <c r="L86" s="5">
        <v>358</v>
      </c>
      <c r="M86" s="5">
        <v>102</v>
      </c>
      <c r="N86" s="5">
        <v>8</v>
      </c>
    </row>
    <row r="87" spans="1:14">
      <c r="A87" s="5">
        <v>1397</v>
      </c>
      <c r="B87" s="5">
        <v>4</v>
      </c>
      <c r="C87" s="5" t="s">
        <v>320</v>
      </c>
      <c r="D87" s="5" t="s">
        <v>321</v>
      </c>
      <c r="E87" s="5">
        <v>161</v>
      </c>
      <c r="F87" s="5">
        <v>3662</v>
      </c>
      <c r="G87" s="5">
        <v>41</v>
      </c>
      <c r="H87" s="5">
        <v>3620</v>
      </c>
      <c r="I87" s="5">
        <v>1063</v>
      </c>
      <c r="J87" s="5">
        <v>1199</v>
      </c>
      <c r="K87" s="5">
        <v>262</v>
      </c>
      <c r="L87" s="5">
        <v>882</v>
      </c>
      <c r="M87" s="5">
        <v>188</v>
      </c>
      <c r="N87" s="5">
        <v>26</v>
      </c>
    </row>
    <row r="88" spans="1:14">
      <c r="A88" s="5">
        <v>1397</v>
      </c>
      <c r="B88" s="5">
        <v>3</v>
      </c>
      <c r="C88" s="5" t="s">
        <v>322</v>
      </c>
      <c r="D88" s="5" t="s">
        <v>323</v>
      </c>
      <c r="E88" s="5">
        <v>656</v>
      </c>
      <c r="F88" s="5">
        <v>13429</v>
      </c>
      <c r="G88" s="5">
        <v>126</v>
      </c>
      <c r="H88" s="5">
        <v>13302</v>
      </c>
      <c r="I88" s="5">
        <v>3343</v>
      </c>
      <c r="J88" s="5">
        <v>4389</v>
      </c>
      <c r="K88" s="5">
        <v>1330</v>
      </c>
      <c r="L88" s="5">
        <v>3479</v>
      </c>
      <c r="M88" s="5">
        <v>637</v>
      </c>
      <c r="N88" s="5">
        <v>124</v>
      </c>
    </row>
    <row r="89" spans="1:14">
      <c r="A89" s="5">
        <v>1397</v>
      </c>
      <c r="B89" s="5">
        <v>4</v>
      </c>
      <c r="C89" s="5" t="s">
        <v>324</v>
      </c>
      <c r="D89" s="5" t="s">
        <v>325</v>
      </c>
      <c r="E89" s="5">
        <v>52</v>
      </c>
      <c r="F89" s="5">
        <v>1197</v>
      </c>
      <c r="G89" s="5">
        <v>11</v>
      </c>
      <c r="H89" s="5">
        <v>1185</v>
      </c>
      <c r="I89" s="5">
        <v>249</v>
      </c>
      <c r="J89" s="5">
        <v>388</v>
      </c>
      <c r="K89" s="5">
        <v>114</v>
      </c>
      <c r="L89" s="5">
        <v>311</v>
      </c>
      <c r="M89" s="5">
        <v>104</v>
      </c>
      <c r="N89" s="5">
        <v>19</v>
      </c>
    </row>
    <row r="90" spans="1:14">
      <c r="A90" s="5">
        <v>1397</v>
      </c>
      <c r="B90" s="5">
        <v>4</v>
      </c>
      <c r="C90" s="5" t="s">
        <v>326</v>
      </c>
      <c r="D90" s="5" t="s">
        <v>327</v>
      </c>
      <c r="E90" s="5">
        <v>361</v>
      </c>
      <c r="F90" s="5">
        <v>7213</v>
      </c>
      <c r="G90" s="5">
        <v>84</v>
      </c>
      <c r="H90" s="5">
        <v>7129</v>
      </c>
      <c r="I90" s="5">
        <v>1903</v>
      </c>
      <c r="J90" s="5">
        <v>2209</v>
      </c>
      <c r="K90" s="5">
        <v>778</v>
      </c>
      <c r="L90" s="5">
        <v>1948</v>
      </c>
      <c r="M90" s="5">
        <v>261</v>
      </c>
      <c r="N90" s="5">
        <v>30</v>
      </c>
    </row>
    <row r="91" spans="1:14">
      <c r="A91" s="5">
        <v>1397</v>
      </c>
      <c r="B91" s="5">
        <v>4</v>
      </c>
      <c r="C91" s="5" t="s">
        <v>328</v>
      </c>
      <c r="D91" s="5" t="s">
        <v>329</v>
      </c>
      <c r="E91" s="5">
        <v>170</v>
      </c>
      <c r="F91" s="5">
        <v>3602</v>
      </c>
      <c r="G91" s="5">
        <v>18</v>
      </c>
      <c r="H91" s="5">
        <v>3584</v>
      </c>
      <c r="I91" s="5">
        <v>860</v>
      </c>
      <c r="J91" s="5">
        <v>1330</v>
      </c>
      <c r="K91" s="5">
        <v>343</v>
      </c>
      <c r="L91" s="5">
        <v>829</v>
      </c>
      <c r="M91" s="5">
        <v>175</v>
      </c>
      <c r="N91" s="5">
        <v>48</v>
      </c>
    </row>
    <row r="92" spans="1:14">
      <c r="A92" s="5">
        <v>1397</v>
      </c>
      <c r="B92" s="5">
        <v>4</v>
      </c>
      <c r="C92" s="5" t="s">
        <v>330</v>
      </c>
      <c r="D92" s="5" t="s">
        <v>331</v>
      </c>
      <c r="E92" s="5">
        <v>72</v>
      </c>
      <c r="F92" s="5">
        <v>1417</v>
      </c>
      <c r="G92" s="5">
        <v>14</v>
      </c>
      <c r="H92" s="5">
        <v>1404</v>
      </c>
      <c r="I92" s="5">
        <v>332</v>
      </c>
      <c r="J92" s="5">
        <v>462</v>
      </c>
      <c r="K92" s="5">
        <v>96</v>
      </c>
      <c r="L92" s="5">
        <v>391</v>
      </c>
      <c r="M92" s="5">
        <v>97</v>
      </c>
      <c r="N92" s="5">
        <v>27</v>
      </c>
    </row>
    <row r="93" spans="1:14">
      <c r="A93" s="5">
        <v>1397</v>
      </c>
      <c r="B93" s="5">
        <v>3</v>
      </c>
      <c r="C93" s="5" t="s">
        <v>332</v>
      </c>
      <c r="D93" s="5" t="s">
        <v>333</v>
      </c>
      <c r="E93" s="5">
        <v>32</v>
      </c>
      <c r="F93" s="5">
        <v>758</v>
      </c>
      <c r="G93" s="5">
        <v>0</v>
      </c>
      <c r="H93" s="5">
        <v>758</v>
      </c>
      <c r="I93" s="5">
        <v>225</v>
      </c>
      <c r="J93" s="5">
        <v>337</v>
      </c>
      <c r="K93" s="5">
        <v>58</v>
      </c>
      <c r="L93" s="5">
        <v>124</v>
      </c>
      <c r="M93" s="5">
        <v>16</v>
      </c>
      <c r="N93" s="5">
        <v>0</v>
      </c>
    </row>
    <row r="94" spans="1:14">
      <c r="A94" s="5">
        <v>1397</v>
      </c>
      <c r="B94" s="5">
        <v>4</v>
      </c>
      <c r="C94" s="5" t="s">
        <v>334</v>
      </c>
      <c r="D94" s="5" t="s">
        <v>333</v>
      </c>
      <c r="E94" s="5">
        <v>32</v>
      </c>
      <c r="F94" s="5">
        <v>758</v>
      </c>
      <c r="G94" s="5">
        <v>0</v>
      </c>
      <c r="H94" s="5">
        <v>758</v>
      </c>
      <c r="I94" s="5">
        <v>225</v>
      </c>
      <c r="J94" s="5">
        <v>337</v>
      </c>
      <c r="K94" s="5">
        <v>58</v>
      </c>
      <c r="L94" s="5">
        <v>124</v>
      </c>
      <c r="M94" s="5">
        <v>16</v>
      </c>
      <c r="N94" s="5">
        <v>0</v>
      </c>
    </row>
    <row r="95" spans="1:14">
      <c r="A95" s="5">
        <v>1397</v>
      </c>
      <c r="B95" s="5">
        <v>2</v>
      </c>
      <c r="C95" s="5" t="s">
        <v>335</v>
      </c>
      <c r="D95" s="5" t="s">
        <v>336</v>
      </c>
      <c r="E95" s="5">
        <v>163</v>
      </c>
      <c r="F95" s="5">
        <v>3931</v>
      </c>
      <c r="G95" s="5">
        <v>19</v>
      </c>
      <c r="H95" s="5">
        <v>3912</v>
      </c>
      <c r="I95" s="5">
        <v>748</v>
      </c>
      <c r="J95" s="5">
        <v>1345</v>
      </c>
      <c r="K95" s="5">
        <v>369</v>
      </c>
      <c r="L95" s="5">
        <v>841</v>
      </c>
      <c r="M95" s="5">
        <v>379</v>
      </c>
      <c r="N95" s="5">
        <v>229</v>
      </c>
    </row>
    <row r="96" spans="1:14">
      <c r="A96" s="5">
        <v>1397</v>
      </c>
      <c r="B96" s="5">
        <v>3</v>
      </c>
      <c r="C96" s="5" t="s">
        <v>337</v>
      </c>
      <c r="D96" s="5" t="s">
        <v>336</v>
      </c>
      <c r="E96" s="5">
        <v>163</v>
      </c>
      <c r="F96" s="5">
        <v>3931</v>
      </c>
      <c r="G96" s="5">
        <v>19</v>
      </c>
      <c r="H96" s="5">
        <v>3912</v>
      </c>
      <c r="I96" s="5">
        <v>748</v>
      </c>
      <c r="J96" s="5">
        <v>1345</v>
      </c>
      <c r="K96" s="5">
        <v>369</v>
      </c>
      <c r="L96" s="5">
        <v>841</v>
      </c>
      <c r="M96" s="5">
        <v>379</v>
      </c>
      <c r="N96" s="5">
        <v>229</v>
      </c>
    </row>
    <row r="97" spans="1:14">
      <c r="A97" s="5">
        <v>1397</v>
      </c>
      <c r="B97" s="5">
        <v>4</v>
      </c>
      <c r="C97" s="5" t="s">
        <v>338</v>
      </c>
      <c r="D97" s="5" t="s">
        <v>336</v>
      </c>
      <c r="E97" s="5">
        <v>163</v>
      </c>
      <c r="F97" s="5">
        <v>3931</v>
      </c>
      <c r="G97" s="5">
        <v>19</v>
      </c>
      <c r="H97" s="5">
        <v>3912</v>
      </c>
      <c r="I97" s="5">
        <v>748</v>
      </c>
      <c r="J97" s="5">
        <v>1345</v>
      </c>
      <c r="K97" s="5">
        <v>369</v>
      </c>
      <c r="L97" s="5">
        <v>841</v>
      </c>
      <c r="M97" s="5">
        <v>379</v>
      </c>
      <c r="N97" s="5">
        <v>229</v>
      </c>
    </row>
    <row r="98" spans="1:14">
      <c r="A98" s="5">
        <v>1397</v>
      </c>
      <c r="B98" s="5">
        <v>2</v>
      </c>
      <c r="C98" s="5" t="s">
        <v>339</v>
      </c>
      <c r="D98" s="5" t="s">
        <v>340</v>
      </c>
      <c r="E98" s="5">
        <v>2214</v>
      </c>
      <c r="F98" s="5">
        <v>45224</v>
      </c>
      <c r="G98" s="5">
        <v>530</v>
      </c>
      <c r="H98" s="5">
        <v>44695</v>
      </c>
      <c r="I98" s="5">
        <v>12963</v>
      </c>
      <c r="J98" s="5">
        <v>17722</v>
      </c>
      <c r="K98" s="5">
        <v>3965</v>
      </c>
      <c r="L98" s="5">
        <v>8402</v>
      </c>
      <c r="M98" s="5">
        <v>1525</v>
      </c>
      <c r="N98" s="5">
        <v>117</v>
      </c>
    </row>
    <row r="99" spans="1:14">
      <c r="A99" s="5">
        <v>1397</v>
      </c>
      <c r="B99" s="5">
        <v>3</v>
      </c>
      <c r="C99" s="5" t="s">
        <v>341</v>
      </c>
      <c r="D99" s="5" t="s">
        <v>342</v>
      </c>
      <c r="E99" s="5">
        <v>178</v>
      </c>
      <c r="F99" s="5">
        <v>4031</v>
      </c>
      <c r="G99" s="5">
        <v>39</v>
      </c>
      <c r="H99" s="5">
        <v>3992</v>
      </c>
      <c r="I99" s="5">
        <v>991</v>
      </c>
      <c r="J99" s="5">
        <v>1592</v>
      </c>
      <c r="K99" s="5">
        <v>485</v>
      </c>
      <c r="L99" s="5">
        <v>725</v>
      </c>
      <c r="M99" s="5">
        <v>189</v>
      </c>
      <c r="N99" s="5">
        <v>10</v>
      </c>
    </row>
    <row r="100" spans="1:14">
      <c r="A100" s="5">
        <v>1397</v>
      </c>
      <c r="B100" s="5">
        <v>4</v>
      </c>
      <c r="C100" s="5" t="s">
        <v>343</v>
      </c>
      <c r="D100" s="5" t="s">
        <v>344</v>
      </c>
      <c r="E100" s="5">
        <v>30</v>
      </c>
      <c r="F100" s="5">
        <v>662</v>
      </c>
      <c r="G100" s="5">
        <v>23</v>
      </c>
      <c r="H100" s="5">
        <v>639</v>
      </c>
      <c r="I100" s="5">
        <v>183</v>
      </c>
      <c r="J100" s="5">
        <v>239</v>
      </c>
      <c r="K100" s="5">
        <v>84</v>
      </c>
      <c r="L100" s="5">
        <v>124</v>
      </c>
      <c r="M100" s="5">
        <v>10</v>
      </c>
      <c r="N100" s="5">
        <v>0</v>
      </c>
    </row>
    <row r="101" spans="1:14">
      <c r="A101" s="5">
        <v>1397</v>
      </c>
      <c r="B101" s="5">
        <v>4</v>
      </c>
      <c r="C101" s="5" t="s">
        <v>345</v>
      </c>
      <c r="D101" s="5" t="s">
        <v>346</v>
      </c>
      <c r="E101" s="5">
        <v>148</v>
      </c>
      <c r="F101" s="5">
        <v>3369</v>
      </c>
      <c r="G101" s="5">
        <v>16</v>
      </c>
      <c r="H101" s="5">
        <v>3353</v>
      </c>
      <c r="I101" s="5">
        <v>809</v>
      </c>
      <c r="J101" s="5">
        <v>1353</v>
      </c>
      <c r="K101" s="5">
        <v>401</v>
      </c>
      <c r="L101" s="5">
        <v>601</v>
      </c>
      <c r="M101" s="5">
        <v>180</v>
      </c>
      <c r="N101" s="5">
        <v>10</v>
      </c>
    </row>
    <row r="102" spans="1:14">
      <c r="A102" s="5">
        <v>1397</v>
      </c>
      <c r="B102" s="5">
        <v>3</v>
      </c>
      <c r="C102" s="5" t="s">
        <v>347</v>
      </c>
      <c r="D102" s="5" t="s">
        <v>348</v>
      </c>
      <c r="E102" s="5">
        <v>2036</v>
      </c>
      <c r="F102" s="5">
        <v>41193</v>
      </c>
      <c r="G102" s="5">
        <v>491</v>
      </c>
      <c r="H102" s="5">
        <v>40702</v>
      </c>
      <c r="I102" s="5">
        <v>11972</v>
      </c>
      <c r="J102" s="5">
        <v>16130</v>
      </c>
      <c r="K102" s="5">
        <v>3480</v>
      </c>
      <c r="L102" s="5">
        <v>7677</v>
      </c>
      <c r="M102" s="5">
        <v>1336</v>
      </c>
      <c r="N102" s="5">
        <v>108</v>
      </c>
    </row>
    <row r="103" spans="1:14">
      <c r="A103" s="5">
        <v>1397</v>
      </c>
      <c r="B103" s="5">
        <v>4</v>
      </c>
      <c r="C103" s="5" t="s">
        <v>349</v>
      </c>
      <c r="D103" s="5" t="s">
        <v>348</v>
      </c>
      <c r="E103" s="5">
        <v>2036</v>
      </c>
      <c r="F103" s="5">
        <v>41193</v>
      </c>
      <c r="G103" s="5">
        <v>491</v>
      </c>
      <c r="H103" s="5">
        <v>40702</v>
      </c>
      <c r="I103" s="5">
        <v>11972</v>
      </c>
      <c r="J103" s="5">
        <v>16130</v>
      </c>
      <c r="K103" s="5">
        <v>3480</v>
      </c>
      <c r="L103" s="5">
        <v>7677</v>
      </c>
      <c r="M103" s="5">
        <v>1336</v>
      </c>
      <c r="N103" s="5">
        <v>108</v>
      </c>
    </row>
    <row r="104" spans="1:14">
      <c r="A104" s="5">
        <v>1397</v>
      </c>
      <c r="B104" s="5">
        <v>2</v>
      </c>
      <c r="C104" s="5" t="s">
        <v>350</v>
      </c>
      <c r="D104" s="5" t="s">
        <v>351</v>
      </c>
      <c r="E104" s="5">
        <v>4532</v>
      </c>
      <c r="F104" s="5">
        <v>84781</v>
      </c>
      <c r="G104" s="5">
        <v>7341</v>
      </c>
      <c r="H104" s="5">
        <v>77439</v>
      </c>
      <c r="I104" s="5">
        <v>41339</v>
      </c>
      <c r="J104" s="5">
        <v>22062</v>
      </c>
      <c r="K104" s="5">
        <v>4205</v>
      </c>
      <c r="L104" s="5">
        <v>8573</v>
      </c>
      <c r="M104" s="5">
        <v>1154</v>
      </c>
      <c r="N104" s="5">
        <v>106</v>
      </c>
    </row>
    <row r="105" spans="1:14">
      <c r="A105" s="5">
        <v>1397</v>
      </c>
      <c r="B105" s="5">
        <v>3</v>
      </c>
      <c r="C105" s="5" t="s">
        <v>352</v>
      </c>
      <c r="D105" s="5" t="s">
        <v>353</v>
      </c>
      <c r="E105" s="5">
        <v>164</v>
      </c>
      <c r="F105" s="5">
        <v>3089</v>
      </c>
      <c r="G105" s="5">
        <v>26</v>
      </c>
      <c r="H105" s="5">
        <v>3062</v>
      </c>
      <c r="I105" s="5">
        <v>1308</v>
      </c>
      <c r="J105" s="5">
        <v>1168</v>
      </c>
      <c r="K105" s="5">
        <v>150</v>
      </c>
      <c r="L105" s="5">
        <v>394</v>
      </c>
      <c r="M105" s="5">
        <v>36</v>
      </c>
      <c r="N105" s="5">
        <v>6</v>
      </c>
    </row>
    <row r="106" spans="1:14">
      <c r="A106" s="5">
        <v>1397</v>
      </c>
      <c r="B106" s="5">
        <v>4</v>
      </c>
      <c r="C106" s="5" t="s">
        <v>354</v>
      </c>
      <c r="D106" s="5" t="s">
        <v>353</v>
      </c>
      <c r="E106" s="5">
        <v>164</v>
      </c>
      <c r="F106" s="5">
        <v>3089</v>
      </c>
      <c r="G106" s="5">
        <v>26</v>
      </c>
      <c r="H106" s="5">
        <v>3062</v>
      </c>
      <c r="I106" s="5">
        <v>1308</v>
      </c>
      <c r="J106" s="5">
        <v>1168</v>
      </c>
      <c r="K106" s="5">
        <v>150</v>
      </c>
      <c r="L106" s="5">
        <v>394</v>
      </c>
      <c r="M106" s="5">
        <v>36</v>
      </c>
      <c r="N106" s="5">
        <v>6</v>
      </c>
    </row>
    <row r="107" spans="1:14">
      <c r="A107" s="5">
        <v>1397</v>
      </c>
      <c r="B107" s="5">
        <v>3</v>
      </c>
      <c r="C107" s="5" t="s">
        <v>355</v>
      </c>
      <c r="D107" s="5" t="s">
        <v>356</v>
      </c>
      <c r="E107" s="5">
        <v>4368</v>
      </c>
      <c r="F107" s="5">
        <v>81692</v>
      </c>
      <c r="G107" s="5">
        <v>7315</v>
      </c>
      <c r="H107" s="5">
        <v>74377</v>
      </c>
      <c r="I107" s="5">
        <v>40031</v>
      </c>
      <c r="J107" s="5">
        <v>20894</v>
      </c>
      <c r="K107" s="5">
        <v>4055</v>
      </c>
      <c r="L107" s="5">
        <v>8179</v>
      </c>
      <c r="M107" s="5">
        <v>1118</v>
      </c>
      <c r="N107" s="5">
        <v>100</v>
      </c>
    </row>
    <row r="108" spans="1:14">
      <c r="A108" s="5">
        <v>1397</v>
      </c>
      <c r="B108" s="5">
        <v>4</v>
      </c>
      <c r="C108" s="5" t="s">
        <v>357</v>
      </c>
      <c r="D108" s="5" t="s">
        <v>358</v>
      </c>
      <c r="E108" s="5">
        <v>87</v>
      </c>
      <c r="F108" s="5">
        <v>2286</v>
      </c>
      <c r="G108" s="5">
        <v>119</v>
      </c>
      <c r="H108" s="5">
        <v>2167</v>
      </c>
      <c r="I108" s="5">
        <v>1329</v>
      </c>
      <c r="J108" s="5">
        <v>424</v>
      </c>
      <c r="K108" s="5">
        <v>145</v>
      </c>
      <c r="L108" s="5">
        <v>207</v>
      </c>
      <c r="M108" s="5">
        <v>57</v>
      </c>
      <c r="N108" s="5">
        <v>5</v>
      </c>
    </row>
    <row r="109" spans="1:14">
      <c r="A109" s="5">
        <v>1397</v>
      </c>
      <c r="B109" s="5">
        <v>4</v>
      </c>
      <c r="C109" s="5" t="s">
        <v>359</v>
      </c>
      <c r="D109" s="5" t="s">
        <v>360</v>
      </c>
      <c r="E109" s="5">
        <v>1316</v>
      </c>
      <c r="F109" s="5">
        <v>27092</v>
      </c>
      <c r="G109" s="5">
        <v>4361</v>
      </c>
      <c r="H109" s="5">
        <v>22731</v>
      </c>
      <c r="I109" s="5">
        <v>16363</v>
      </c>
      <c r="J109" s="5">
        <v>4413</v>
      </c>
      <c r="K109" s="5">
        <v>659</v>
      </c>
      <c r="L109" s="5">
        <v>1154</v>
      </c>
      <c r="M109" s="5">
        <v>138</v>
      </c>
      <c r="N109" s="5">
        <v>4</v>
      </c>
    </row>
    <row r="110" spans="1:14">
      <c r="A110" s="5">
        <v>1397</v>
      </c>
      <c r="B110" s="5">
        <v>4</v>
      </c>
      <c r="C110" s="5" t="s">
        <v>361</v>
      </c>
      <c r="D110" s="5" t="s">
        <v>362</v>
      </c>
      <c r="E110" s="5">
        <v>37</v>
      </c>
      <c r="F110" s="5">
        <v>885</v>
      </c>
      <c r="G110" s="5">
        <v>16</v>
      </c>
      <c r="H110" s="5">
        <v>870</v>
      </c>
      <c r="I110" s="5">
        <v>497</v>
      </c>
      <c r="J110" s="5">
        <v>220</v>
      </c>
      <c r="K110" s="5">
        <v>49</v>
      </c>
      <c r="L110" s="5">
        <v>100</v>
      </c>
      <c r="M110" s="5">
        <v>5</v>
      </c>
      <c r="N110" s="5">
        <v>0</v>
      </c>
    </row>
    <row r="111" spans="1:14">
      <c r="A111" s="5">
        <v>1397</v>
      </c>
      <c r="B111" s="5">
        <v>4</v>
      </c>
      <c r="C111" s="5" t="s">
        <v>363</v>
      </c>
      <c r="D111" s="5" t="s">
        <v>364</v>
      </c>
      <c r="E111" s="5">
        <v>148</v>
      </c>
      <c r="F111" s="5">
        <v>3690</v>
      </c>
      <c r="G111" s="5">
        <v>89</v>
      </c>
      <c r="H111" s="5">
        <v>3601</v>
      </c>
      <c r="I111" s="5">
        <v>1224</v>
      </c>
      <c r="J111" s="5">
        <v>1329</v>
      </c>
      <c r="K111" s="5">
        <v>343</v>
      </c>
      <c r="L111" s="5">
        <v>606</v>
      </c>
      <c r="M111" s="5">
        <v>96</v>
      </c>
      <c r="N111" s="5">
        <v>3</v>
      </c>
    </row>
    <row r="112" spans="1:14">
      <c r="A112" s="5">
        <v>1397</v>
      </c>
      <c r="B112" s="5">
        <v>4</v>
      </c>
      <c r="C112" s="5" t="s">
        <v>365</v>
      </c>
      <c r="D112" s="5" t="s">
        <v>366</v>
      </c>
      <c r="E112" s="5">
        <v>1177</v>
      </c>
      <c r="F112" s="5">
        <v>22105</v>
      </c>
      <c r="G112" s="5">
        <v>700</v>
      </c>
      <c r="H112" s="5">
        <v>21405</v>
      </c>
      <c r="I112" s="5">
        <v>8750</v>
      </c>
      <c r="J112" s="5">
        <v>7200</v>
      </c>
      <c r="K112" s="5">
        <v>1600</v>
      </c>
      <c r="L112" s="5">
        <v>3359</v>
      </c>
      <c r="M112" s="5">
        <v>461</v>
      </c>
      <c r="N112" s="5">
        <v>36</v>
      </c>
    </row>
    <row r="113" spans="1:14">
      <c r="A113" s="5">
        <v>1397</v>
      </c>
      <c r="B113" s="5">
        <v>4</v>
      </c>
      <c r="C113" s="5" t="s">
        <v>367</v>
      </c>
      <c r="D113" s="5" t="s">
        <v>368</v>
      </c>
      <c r="E113" s="5">
        <v>1026</v>
      </c>
      <c r="F113" s="5">
        <v>14502</v>
      </c>
      <c r="G113" s="5">
        <v>1667</v>
      </c>
      <c r="H113" s="5">
        <v>12836</v>
      </c>
      <c r="I113" s="5">
        <v>7563</v>
      </c>
      <c r="J113" s="5">
        <v>3866</v>
      </c>
      <c r="K113" s="5">
        <v>367</v>
      </c>
      <c r="L113" s="5">
        <v>963</v>
      </c>
      <c r="M113" s="5">
        <v>42</v>
      </c>
      <c r="N113" s="5">
        <v>34</v>
      </c>
    </row>
    <row r="114" spans="1:14">
      <c r="A114" s="5">
        <v>1397</v>
      </c>
      <c r="B114" s="5">
        <v>4</v>
      </c>
      <c r="C114" s="5" t="s">
        <v>369</v>
      </c>
      <c r="D114" s="5" t="s">
        <v>370</v>
      </c>
      <c r="E114" s="5">
        <v>577</v>
      </c>
      <c r="F114" s="5">
        <v>11132</v>
      </c>
      <c r="G114" s="5">
        <v>364</v>
      </c>
      <c r="H114" s="5">
        <v>10768</v>
      </c>
      <c r="I114" s="5">
        <v>4306</v>
      </c>
      <c r="J114" s="5">
        <v>3442</v>
      </c>
      <c r="K114" s="5">
        <v>892</v>
      </c>
      <c r="L114" s="5">
        <v>1790</v>
      </c>
      <c r="M114" s="5">
        <v>319</v>
      </c>
      <c r="N114" s="5">
        <v>18</v>
      </c>
    </row>
    <row r="115" spans="1:14">
      <c r="A115" s="5">
        <v>1397</v>
      </c>
      <c r="B115" s="5">
        <v>2</v>
      </c>
      <c r="C115" s="5" t="s">
        <v>371</v>
      </c>
      <c r="D115" s="5" t="s">
        <v>372</v>
      </c>
      <c r="E115" s="5">
        <v>783</v>
      </c>
      <c r="F115" s="5">
        <v>16879</v>
      </c>
      <c r="G115" s="5">
        <v>358</v>
      </c>
      <c r="H115" s="5">
        <v>16520</v>
      </c>
      <c r="I115" s="5">
        <v>6276</v>
      </c>
      <c r="J115" s="5">
        <v>5667</v>
      </c>
      <c r="K115" s="5">
        <v>1637</v>
      </c>
      <c r="L115" s="5">
        <v>2577</v>
      </c>
      <c r="M115" s="5">
        <v>345</v>
      </c>
      <c r="N115" s="5">
        <v>19</v>
      </c>
    </row>
    <row r="116" spans="1:14">
      <c r="A116" s="5">
        <v>1397</v>
      </c>
      <c r="B116" s="5">
        <v>3</v>
      </c>
      <c r="C116" s="5" t="s">
        <v>373</v>
      </c>
      <c r="D116" s="5" t="s">
        <v>374</v>
      </c>
      <c r="E116" s="5">
        <v>323</v>
      </c>
      <c r="F116" s="5">
        <v>7521</v>
      </c>
      <c r="G116" s="5">
        <v>120</v>
      </c>
      <c r="H116" s="5">
        <v>7401</v>
      </c>
      <c r="I116" s="5">
        <v>2981</v>
      </c>
      <c r="J116" s="5">
        <v>2460</v>
      </c>
      <c r="K116" s="5">
        <v>740</v>
      </c>
      <c r="L116" s="5">
        <v>1131</v>
      </c>
      <c r="M116" s="5">
        <v>84</v>
      </c>
      <c r="N116" s="5">
        <v>6</v>
      </c>
    </row>
    <row r="117" spans="1:14">
      <c r="A117" s="5">
        <v>1397</v>
      </c>
      <c r="B117" s="5">
        <v>4</v>
      </c>
      <c r="C117" s="5" t="s">
        <v>375</v>
      </c>
      <c r="D117" s="5" t="s">
        <v>374</v>
      </c>
      <c r="E117" s="5">
        <v>323</v>
      </c>
      <c r="F117" s="5">
        <v>7521</v>
      </c>
      <c r="G117" s="5">
        <v>120</v>
      </c>
      <c r="H117" s="5">
        <v>7401</v>
      </c>
      <c r="I117" s="5">
        <v>2981</v>
      </c>
      <c r="J117" s="5">
        <v>2460</v>
      </c>
      <c r="K117" s="5">
        <v>740</v>
      </c>
      <c r="L117" s="5">
        <v>1131</v>
      </c>
      <c r="M117" s="5">
        <v>84</v>
      </c>
      <c r="N117" s="5">
        <v>6</v>
      </c>
    </row>
    <row r="118" spans="1:14">
      <c r="A118" s="5">
        <v>1397</v>
      </c>
      <c r="B118" s="5">
        <v>3</v>
      </c>
      <c r="C118" s="5" t="s">
        <v>376</v>
      </c>
      <c r="D118" s="5" t="s">
        <v>377</v>
      </c>
      <c r="E118" s="5">
        <v>277</v>
      </c>
      <c r="F118" s="5">
        <v>5805</v>
      </c>
      <c r="G118" s="5">
        <v>90</v>
      </c>
      <c r="H118" s="5">
        <v>5714</v>
      </c>
      <c r="I118" s="5">
        <v>1993</v>
      </c>
      <c r="J118" s="5">
        <v>2109</v>
      </c>
      <c r="K118" s="5">
        <v>582</v>
      </c>
      <c r="L118" s="5">
        <v>875</v>
      </c>
      <c r="M118" s="5">
        <v>147</v>
      </c>
      <c r="N118" s="5">
        <v>7</v>
      </c>
    </row>
    <row r="119" spans="1:14">
      <c r="A119" s="5">
        <v>1397</v>
      </c>
      <c r="B119" s="5">
        <v>4</v>
      </c>
      <c r="C119" s="5" t="s">
        <v>378</v>
      </c>
      <c r="D119" s="5" t="s">
        <v>377</v>
      </c>
      <c r="E119" s="5">
        <v>277</v>
      </c>
      <c r="F119" s="5">
        <v>5805</v>
      </c>
      <c r="G119" s="5">
        <v>90</v>
      </c>
      <c r="H119" s="5">
        <v>5714</v>
      </c>
      <c r="I119" s="5">
        <v>1993</v>
      </c>
      <c r="J119" s="5">
        <v>2109</v>
      </c>
      <c r="K119" s="5">
        <v>582</v>
      </c>
      <c r="L119" s="5">
        <v>875</v>
      </c>
      <c r="M119" s="5">
        <v>147</v>
      </c>
      <c r="N119" s="5">
        <v>7</v>
      </c>
    </row>
    <row r="120" spans="1:14">
      <c r="A120" s="5">
        <v>1397</v>
      </c>
      <c r="B120" s="5">
        <v>3</v>
      </c>
      <c r="C120" s="5" t="s">
        <v>379</v>
      </c>
      <c r="D120" s="5" t="s">
        <v>380</v>
      </c>
      <c r="E120" s="5">
        <v>183</v>
      </c>
      <c r="F120" s="5">
        <v>3553</v>
      </c>
      <c r="G120" s="5">
        <v>148</v>
      </c>
      <c r="H120" s="5">
        <v>3405</v>
      </c>
      <c r="I120" s="5">
        <v>1302</v>
      </c>
      <c r="J120" s="5">
        <v>1098</v>
      </c>
      <c r="K120" s="5">
        <v>315</v>
      </c>
      <c r="L120" s="5">
        <v>570</v>
      </c>
      <c r="M120" s="5">
        <v>114</v>
      </c>
      <c r="N120" s="5">
        <v>7</v>
      </c>
    </row>
    <row r="121" spans="1:14">
      <c r="A121" s="5">
        <v>1397</v>
      </c>
      <c r="B121" s="5">
        <v>4</v>
      </c>
      <c r="C121" s="5" t="s">
        <v>381</v>
      </c>
      <c r="D121" s="5" t="s">
        <v>382</v>
      </c>
      <c r="E121" s="5">
        <v>124</v>
      </c>
      <c r="F121" s="5">
        <v>2639</v>
      </c>
      <c r="G121" s="5">
        <v>147</v>
      </c>
      <c r="H121" s="5">
        <v>2492</v>
      </c>
      <c r="I121" s="5">
        <v>993</v>
      </c>
      <c r="J121" s="5">
        <v>816</v>
      </c>
      <c r="K121" s="5">
        <v>228</v>
      </c>
      <c r="L121" s="5">
        <v>387</v>
      </c>
      <c r="M121" s="5">
        <v>60</v>
      </c>
      <c r="N121" s="5">
        <v>7</v>
      </c>
    </row>
    <row r="122" spans="1:14">
      <c r="A122" s="5">
        <v>1397</v>
      </c>
      <c r="B122" s="5">
        <v>4</v>
      </c>
      <c r="C122" s="5" t="s">
        <v>383</v>
      </c>
      <c r="D122" s="5" t="s">
        <v>384</v>
      </c>
      <c r="E122" s="5">
        <v>59</v>
      </c>
      <c r="F122" s="5">
        <v>914</v>
      </c>
      <c r="G122" s="5">
        <v>1</v>
      </c>
      <c r="H122" s="5">
        <v>913</v>
      </c>
      <c r="I122" s="5">
        <v>308</v>
      </c>
      <c r="J122" s="5">
        <v>282</v>
      </c>
      <c r="K122" s="5">
        <v>87</v>
      </c>
      <c r="L122" s="5">
        <v>183</v>
      </c>
      <c r="M122" s="5">
        <v>53</v>
      </c>
      <c r="N122" s="5">
        <v>0</v>
      </c>
    </row>
    <row r="123" spans="1:14">
      <c r="A123" s="5">
        <v>1397</v>
      </c>
      <c r="B123" s="5">
        <v>2</v>
      </c>
      <c r="C123" s="5" t="s">
        <v>385</v>
      </c>
      <c r="D123" s="5" t="s">
        <v>386</v>
      </c>
      <c r="E123" s="5">
        <v>1944</v>
      </c>
      <c r="F123" s="5">
        <v>37190</v>
      </c>
      <c r="G123" s="5">
        <v>810</v>
      </c>
      <c r="H123" s="5">
        <v>36379</v>
      </c>
      <c r="I123" s="5">
        <v>12881</v>
      </c>
      <c r="J123" s="5">
        <v>13227</v>
      </c>
      <c r="K123" s="5">
        <v>3294</v>
      </c>
      <c r="L123" s="5">
        <v>5973</v>
      </c>
      <c r="M123" s="5">
        <v>956</v>
      </c>
      <c r="N123" s="5">
        <v>48</v>
      </c>
    </row>
    <row r="124" spans="1:14">
      <c r="A124" s="5">
        <v>1397</v>
      </c>
      <c r="B124" s="5">
        <v>3</v>
      </c>
      <c r="C124" s="5" t="s">
        <v>387</v>
      </c>
      <c r="D124" s="5" t="s">
        <v>388</v>
      </c>
      <c r="E124" s="5">
        <v>664</v>
      </c>
      <c r="F124" s="5">
        <v>13643</v>
      </c>
      <c r="G124" s="5">
        <v>251</v>
      </c>
      <c r="H124" s="5">
        <v>13392</v>
      </c>
      <c r="I124" s="5">
        <v>4574</v>
      </c>
      <c r="J124" s="5">
        <v>4557</v>
      </c>
      <c r="K124" s="5">
        <v>1332</v>
      </c>
      <c r="L124" s="5">
        <v>2531</v>
      </c>
      <c r="M124" s="5">
        <v>387</v>
      </c>
      <c r="N124" s="5">
        <v>11</v>
      </c>
    </row>
    <row r="125" spans="1:14">
      <c r="A125" s="5">
        <v>1397</v>
      </c>
      <c r="B125" s="5">
        <v>4</v>
      </c>
      <c r="C125" s="5" t="s">
        <v>389</v>
      </c>
      <c r="D125" s="5" t="s">
        <v>390</v>
      </c>
      <c r="E125" s="5">
        <v>515</v>
      </c>
      <c r="F125" s="5">
        <v>10436</v>
      </c>
      <c r="G125" s="5">
        <v>223</v>
      </c>
      <c r="H125" s="5">
        <v>10214</v>
      </c>
      <c r="I125" s="5">
        <v>3581</v>
      </c>
      <c r="J125" s="5">
        <v>3469</v>
      </c>
      <c r="K125" s="5">
        <v>950</v>
      </c>
      <c r="L125" s="5">
        <v>1966</v>
      </c>
      <c r="M125" s="5">
        <v>241</v>
      </c>
      <c r="N125" s="5">
        <v>6</v>
      </c>
    </row>
    <row r="126" spans="1:14">
      <c r="A126" s="5">
        <v>1397</v>
      </c>
      <c r="B126" s="5">
        <v>4</v>
      </c>
      <c r="C126" s="5" t="s">
        <v>391</v>
      </c>
      <c r="D126" s="5" t="s">
        <v>392</v>
      </c>
      <c r="E126" s="5">
        <v>144</v>
      </c>
      <c r="F126" s="5">
        <v>3078</v>
      </c>
      <c r="G126" s="5">
        <v>28</v>
      </c>
      <c r="H126" s="5">
        <v>3050</v>
      </c>
      <c r="I126" s="5">
        <v>966</v>
      </c>
      <c r="J126" s="5">
        <v>1031</v>
      </c>
      <c r="K126" s="5">
        <v>369</v>
      </c>
      <c r="L126" s="5">
        <v>538</v>
      </c>
      <c r="M126" s="5">
        <v>141</v>
      </c>
      <c r="N126" s="5">
        <v>4</v>
      </c>
    </row>
    <row r="127" spans="1:14">
      <c r="A127" s="5">
        <v>1397</v>
      </c>
      <c r="B127" s="5">
        <v>4</v>
      </c>
      <c r="C127" s="5" t="s">
        <v>393</v>
      </c>
      <c r="D127" s="5" t="s">
        <v>394</v>
      </c>
      <c r="E127" s="5">
        <v>5</v>
      </c>
      <c r="F127" s="5">
        <v>128</v>
      </c>
      <c r="G127" s="5">
        <v>0</v>
      </c>
      <c r="H127" s="5">
        <v>128</v>
      </c>
      <c r="I127" s="5">
        <v>27</v>
      </c>
      <c r="J127" s="5">
        <v>56</v>
      </c>
      <c r="K127" s="5">
        <v>12</v>
      </c>
      <c r="L127" s="5">
        <v>28</v>
      </c>
      <c r="M127" s="5">
        <v>4</v>
      </c>
      <c r="N127" s="5">
        <v>1</v>
      </c>
    </row>
    <row r="128" spans="1:14">
      <c r="A128" s="5">
        <v>1397</v>
      </c>
      <c r="B128" s="5">
        <v>3</v>
      </c>
      <c r="C128" s="5" t="s">
        <v>395</v>
      </c>
      <c r="D128" s="5" t="s">
        <v>396</v>
      </c>
      <c r="E128" s="5">
        <v>1280</v>
      </c>
      <c r="F128" s="5">
        <v>23547</v>
      </c>
      <c r="G128" s="5">
        <v>559</v>
      </c>
      <c r="H128" s="5">
        <v>22988</v>
      </c>
      <c r="I128" s="5">
        <v>8307</v>
      </c>
      <c r="J128" s="5">
        <v>8670</v>
      </c>
      <c r="K128" s="5">
        <v>1962</v>
      </c>
      <c r="L128" s="5">
        <v>3442</v>
      </c>
      <c r="M128" s="5">
        <v>569</v>
      </c>
      <c r="N128" s="5">
        <v>38</v>
      </c>
    </row>
    <row r="129" spans="1:14">
      <c r="A129" s="5">
        <v>1397</v>
      </c>
      <c r="B129" s="5">
        <v>4</v>
      </c>
      <c r="C129" s="5" t="s">
        <v>397</v>
      </c>
      <c r="D129" s="5" t="s">
        <v>398</v>
      </c>
      <c r="E129" s="5">
        <v>175</v>
      </c>
      <c r="F129" s="5">
        <v>2792</v>
      </c>
      <c r="G129" s="5">
        <v>15</v>
      </c>
      <c r="H129" s="5">
        <v>2777</v>
      </c>
      <c r="I129" s="5">
        <v>914</v>
      </c>
      <c r="J129" s="5">
        <v>1116</v>
      </c>
      <c r="K129" s="5">
        <v>240</v>
      </c>
      <c r="L129" s="5">
        <v>441</v>
      </c>
      <c r="M129" s="5">
        <v>62</v>
      </c>
      <c r="N129" s="5">
        <v>5</v>
      </c>
    </row>
    <row r="130" spans="1:14">
      <c r="A130" s="5">
        <v>1397</v>
      </c>
      <c r="B130" s="5">
        <v>4</v>
      </c>
      <c r="C130" s="5" t="s">
        <v>399</v>
      </c>
      <c r="D130" s="5" t="s">
        <v>400</v>
      </c>
      <c r="E130" s="5">
        <v>267</v>
      </c>
      <c r="F130" s="5">
        <v>4750</v>
      </c>
      <c r="G130" s="5">
        <v>51</v>
      </c>
      <c r="H130" s="5">
        <v>4699</v>
      </c>
      <c r="I130" s="5">
        <v>1946</v>
      </c>
      <c r="J130" s="5">
        <v>1762</v>
      </c>
      <c r="K130" s="5">
        <v>318</v>
      </c>
      <c r="L130" s="5">
        <v>590</v>
      </c>
      <c r="M130" s="5">
        <v>83</v>
      </c>
      <c r="N130" s="5">
        <v>0</v>
      </c>
    </row>
    <row r="131" spans="1:14">
      <c r="A131" s="5">
        <v>1397</v>
      </c>
      <c r="B131" s="5">
        <v>4</v>
      </c>
      <c r="C131" s="5" t="s">
        <v>401</v>
      </c>
      <c r="D131" s="5" t="s">
        <v>402</v>
      </c>
      <c r="E131" s="5">
        <v>96</v>
      </c>
      <c r="F131" s="5">
        <v>1978</v>
      </c>
      <c r="G131" s="5">
        <v>39</v>
      </c>
      <c r="H131" s="5">
        <v>1940</v>
      </c>
      <c r="I131" s="5">
        <v>679</v>
      </c>
      <c r="J131" s="5">
        <v>803</v>
      </c>
      <c r="K131" s="5">
        <v>145</v>
      </c>
      <c r="L131" s="5">
        <v>269</v>
      </c>
      <c r="M131" s="5">
        <v>42</v>
      </c>
      <c r="N131" s="5">
        <v>2</v>
      </c>
    </row>
    <row r="132" spans="1:14">
      <c r="A132" s="5">
        <v>1397</v>
      </c>
      <c r="B132" s="5">
        <v>4</v>
      </c>
      <c r="C132" s="5" t="s">
        <v>403</v>
      </c>
      <c r="D132" s="5" t="s">
        <v>404</v>
      </c>
      <c r="E132" s="5">
        <v>742</v>
      </c>
      <c r="F132" s="5">
        <v>14027</v>
      </c>
      <c r="G132" s="5">
        <v>455</v>
      </c>
      <c r="H132" s="5">
        <v>13572</v>
      </c>
      <c r="I132" s="5">
        <v>4768</v>
      </c>
      <c r="J132" s="5">
        <v>4989</v>
      </c>
      <c r="K132" s="5">
        <v>1260</v>
      </c>
      <c r="L132" s="5">
        <v>2141</v>
      </c>
      <c r="M132" s="5">
        <v>382</v>
      </c>
      <c r="N132" s="5">
        <v>31</v>
      </c>
    </row>
    <row r="133" spans="1:14">
      <c r="A133" s="5">
        <v>1397</v>
      </c>
      <c r="B133" s="5">
        <v>2</v>
      </c>
      <c r="C133" s="5" t="s">
        <v>405</v>
      </c>
      <c r="D133" s="5" t="s">
        <v>406</v>
      </c>
      <c r="E133" s="5">
        <v>231</v>
      </c>
      <c r="F133" s="5">
        <v>5450</v>
      </c>
      <c r="G133" s="5">
        <v>11</v>
      </c>
      <c r="H133" s="5">
        <v>5440</v>
      </c>
      <c r="I133" s="5">
        <v>553</v>
      </c>
      <c r="J133" s="5">
        <v>1713</v>
      </c>
      <c r="K133" s="5">
        <v>902</v>
      </c>
      <c r="L133" s="5">
        <v>1830</v>
      </c>
      <c r="M133" s="5">
        <v>340</v>
      </c>
      <c r="N133" s="5">
        <v>101</v>
      </c>
    </row>
    <row r="134" spans="1:14">
      <c r="A134" s="5">
        <v>1397</v>
      </c>
      <c r="B134" s="5">
        <v>3</v>
      </c>
      <c r="C134" s="5" t="s">
        <v>407</v>
      </c>
      <c r="D134" s="5" t="s">
        <v>408</v>
      </c>
      <c r="E134" s="5">
        <v>22</v>
      </c>
      <c r="F134" s="5">
        <v>598</v>
      </c>
      <c r="G134" s="5">
        <v>6</v>
      </c>
      <c r="H134" s="5">
        <v>593</v>
      </c>
      <c r="I134" s="5">
        <v>69</v>
      </c>
      <c r="J134" s="5">
        <v>294</v>
      </c>
      <c r="K134" s="5">
        <v>76</v>
      </c>
      <c r="L134" s="5">
        <v>121</v>
      </c>
      <c r="M134" s="5">
        <v>33</v>
      </c>
      <c r="N134" s="5">
        <v>0</v>
      </c>
    </row>
    <row r="135" spans="1:14">
      <c r="A135" s="5">
        <v>1397</v>
      </c>
      <c r="B135" s="5">
        <v>4</v>
      </c>
      <c r="C135" s="5" t="s">
        <v>409</v>
      </c>
      <c r="D135" s="5" t="s">
        <v>408</v>
      </c>
      <c r="E135" s="5">
        <v>22</v>
      </c>
      <c r="F135" s="5">
        <v>598</v>
      </c>
      <c r="G135" s="5">
        <v>6</v>
      </c>
      <c r="H135" s="5">
        <v>593</v>
      </c>
      <c r="I135" s="5">
        <v>69</v>
      </c>
      <c r="J135" s="5">
        <v>294</v>
      </c>
      <c r="K135" s="5">
        <v>76</v>
      </c>
      <c r="L135" s="5">
        <v>121</v>
      </c>
      <c r="M135" s="5">
        <v>33</v>
      </c>
      <c r="N135" s="5">
        <v>0</v>
      </c>
    </row>
    <row r="136" spans="1:14">
      <c r="A136" s="5">
        <v>1397</v>
      </c>
      <c r="B136" s="5">
        <v>3</v>
      </c>
      <c r="C136" s="5" t="s">
        <v>410</v>
      </c>
      <c r="D136" s="5" t="s">
        <v>411</v>
      </c>
      <c r="E136" s="5">
        <v>35</v>
      </c>
      <c r="F136" s="5">
        <v>713</v>
      </c>
      <c r="G136" s="5">
        <v>0</v>
      </c>
      <c r="H136" s="5">
        <v>713</v>
      </c>
      <c r="I136" s="5">
        <v>48</v>
      </c>
      <c r="J136" s="5">
        <v>95</v>
      </c>
      <c r="K136" s="5">
        <v>62</v>
      </c>
      <c r="L136" s="5">
        <v>412</v>
      </c>
      <c r="M136" s="5">
        <v>82</v>
      </c>
      <c r="N136" s="5">
        <v>14</v>
      </c>
    </row>
    <row r="137" spans="1:14">
      <c r="A137" s="5">
        <v>1397</v>
      </c>
      <c r="B137" s="5">
        <v>4</v>
      </c>
      <c r="C137" s="5" t="s">
        <v>412</v>
      </c>
      <c r="D137" s="5" t="s">
        <v>411</v>
      </c>
      <c r="E137" s="5">
        <v>35</v>
      </c>
      <c r="F137" s="5">
        <v>713</v>
      </c>
      <c r="G137" s="5">
        <v>0</v>
      </c>
      <c r="H137" s="5">
        <v>713</v>
      </c>
      <c r="I137" s="5">
        <v>48</v>
      </c>
      <c r="J137" s="5">
        <v>95</v>
      </c>
      <c r="K137" s="5">
        <v>62</v>
      </c>
      <c r="L137" s="5">
        <v>412</v>
      </c>
      <c r="M137" s="5">
        <v>82</v>
      </c>
      <c r="N137" s="5">
        <v>14</v>
      </c>
    </row>
    <row r="138" spans="1:14">
      <c r="A138" s="5">
        <v>1397</v>
      </c>
      <c r="B138" s="5">
        <v>3</v>
      </c>
      <c r="C138" s="5" t="s">
        <v>413</v>
      </c>
      <c r="D138" s="5" t="s">
        <v>414</v>
      </c>
      <c r="E138" s="5">
        <v>57</v>
      </c>
      <c r="F138" s="5">
        <v>1541</v>
      </c>
      <c r="G138" s="5">
        <v>2</v>
      </c>
      <c r="H138" s="5">
        <v>1539</v>
      </c>
      <c r="I138" s="5">
        <v>199</v>
      </c>
      <c r="J138" s="5">
        <v>552</v>
      </c>
      <c r="K138" s="5">
        <v>225</v>
      </c>
      <c r="L138" s="5">
        <v>459</v>
      </c>
      <c r="M138" s="5">
        <v>80</v>
      </c>
      <c r="N138" s="5">
        <v>24</v>
      </c>
    </row>
    <row r="139" spans="1:14">
      <c r="A139" s="5">
        <v>1397</v>
      </c>
      <c r="B139" s="5">
        <v>4</v>
      </c>
      <c r="C139" s="5" t="s">
        <v>415</v>
      </c>
      <c r="D139" s="5" t="s">
        <v>414</v>
      </c>
      <c r="E139" s="5">
        <v>57</v>
      </c>
      <c r="F139" s="5">
        <v>1541</v>
      </c>
      <c r="G139" s="5">
        <v>2</v>
      </c>
      <c r="H139" s="5">
        <v>1539</v>
      </c>
      <c r="I139" s="5">
        <v>199</v>
      </c>
      <c r="J139" s="5">
        <v>552</v>
      </c>
      <c r="K139" s="5">
        <v>225</v>
      </c>
      <c r="L139" s="5">
        <v>459</v>
      </c>
      <c r="M139" s="5">
        <v>80</v>
      </c>
      <c r="N139" s="5">
        <v>24</v>
      </c>
    </row>
    <row r="140" spans="1:14">
      <c r="A140" s="5">
        <v>1397</v>
      </c>
      <c r="B140" s="5">
        <v>3</v>
      </c>
      <c r="C140" s="5" t="s">
        <v>416</v>
      </c>
      <c r="D140" s="5" t="s">
        <v>417</v>
      </c>
      <c r="E140" s="5">
        <v>24</v>
      </c>
      <c r="F140" s="5">
        <v>547</v>
      </c>
      <c r="G140" s="5">
        <v>0</v>
      </c>
      <c r="H140" s="5">
        <v>547</v>
      </c>
      <c r="I140" s="5">
        <v>61</v>
      </c>
      <c r="J140" s="5">
        <v>167</v>
      </c>
      <c r="K140" s="5">
        <v>99</v>
      </c>
      <c r="L140" s="5">
        <v>182</v>
      </c>
      <c r="M140" s="5">
        <v>31</v>
      </c>
      <c r="N140" s="5">
        <v>7</v>
      </c>
    </row>
    <row r="141" spans="1:14">
      <c r="A141" s="5">
        <v>1397</v>
      </c>
      <c r="B141" s="5">
        <v>4</v>
      </c>
      <c r="C141" s="5" t="s">
        <v>418</v>
      </c>
      <c r="D141" s="5" t="s">
        <v>417</v>
      </c>
      <c r="E141" s="5">
        <v>24</v>
      </c>
      <c r="F141" s="5">
        <v>547</v>
      </c>
      <c r="G141" s="5">
        <v>0</v>
      </c>
      <c r="H141" s="5">
        <v>547</v>
      </c>
      <c r="I141" s="5">
        <v>61</v>
      </c>
      <c r="J141" s="5">
        <v>167</v>
      </c>
      <c r="K141" s="5">
        <v>99</v>
      </c>
      <c r="L141" s="5">
        <v>182</v>
      </c>
      <c r="M141" s="5">
        <v>31</v>
      </c>
      <c r="N141" s="5">
        <v>7</v>
      </c>
    </row>
    <row r="142" spans="1:14">
      <c r="A142" s="5">
        <v>1397</v>
      </c>
      <c r="B142" s="5">
        <v>3</v>
      </c>
      <c r="C142" s="5" t="s">
        <v>419</v>
      </c>
      <c r="D142" s="5" t="s">
        <v>420</v>
      </c>
      <c r="E142" s="5">
        <v>73</v>
      </c>
      <c r="F142" s="5">
        <v>1586</v>
      </c>
      <c r="G142" s="5">
        <v>1</v>
      </c>
      <c r="H142" s="5">
        <v>1585</v>
      </c>
      <c r="I142" s="5">
        <v>108</v>
      </c>
      <c r="J142" s="5">
        <v>420</v>
      </c>
      <c r="K142" s="5">
        <v>370</v>
      </c>
      <c r="L142" s="5">
        <v>530</v>
      </c>
      <c r="M142" s="5">
        <v>102</v>
      </c>
      <c r="N142" s="5">
        <v>54</v>
      </c>
    </row>
    <row r="143" spans="1:14">
      <c r="A143" s="5">
        <v>1397</v>
      </c>
      <c r="B143" s="5">
        <v>4</v>
      </c>
      <c r="C143" s="5" t="s">
        <v>421</v>
      </c>
      <c r="D143" s="5" t="s">
        <v>422</v>
      </c>
      <c r="E143" s="5">
        <v>73</v>
      </c>
      <c r="F143" s="5">
        <v>1586</v>
      </c>
      <c r="G143" s="5">
        <v>1</v>
      </c>
      <c r="H143" s="5">
        <v>1585</v>
      </c>
      <c r="I143" s="5">
        <v>108</v>
      </c>
      <c r="J143" s="5">
        <v>420</v>
      </c>
      <c r="K143" s="5">
        <v>370</v>
      </c>
      <c r="L143" s="5">
        <v>530</v>
      </c>
      <c r="M143" s="5">
        <v>102</v>
      </c>
      <c r="N143" s="5">
        <v>54</v>
      </c>
    </row>
    <row r="144" spans="1:14">
      <c r="A144" s="5">
        <v>1397</v>
      </c>
      <c r="B144" s="5">
        <v>0</v>
      </c>
      <c r="C144" s="5" t="s">
        <v>423</v>
      </c>
      <c r="D144" s="5" t="s">
        <v>424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</row>
    <row r="145" spans="1:14">
      <c r="A145" s="5">
        <v>1397</v>
      </c>
      <c r="B145" s="5">
        <v>3</v>
      </c>
      <c r="C145" s="5" t="s">
        <v>425</v>
      </c>
      <c r="D145" s="5" t="s">
        <v>426</v>
      </c>
      <c r="E145" s="5">
        <v>4</v>
      </c>
      <c r="F145" s="5">
        <v>123</v>
      </c>
      <c r="G145" s="5">
        <v>0</v>
      </c>
      <c r="H145" s="5">
        <v>123</v>
      </c>
      <c r="I145" s="5">
        <v>14</v>
      </c>
      <c r="J145" s="5">
        <v>36</v>
      </c>
      <c r="K145" s="5">
        <v>18</v>
      </c>
      <c r="L145" s="5">
        <v>50</v>
      </c>
      <c r="M145" s="5">
        <v>5</v>
      </c>
      <c r="N145" s="5">
        <v>0</v>
      </c>
    </row>
    <row r="146" spans="1:14">
      <c r="A146" s="5">
        <v>1397</v>
      </c>
      <c r="B146" s="5">
        <v>4</v>
      </c>
      <c r="C146" s="5" t="s">
        <v>427</v>
      </c>
      <c r="D146" s="5" t="s">
        <v>426</v>
      </c>
      <c r="E146" s="5">
        <v>4</v>
      </c>
      <c r="F146" s="5">
        <v>123</v>
      </c>
      <c r="G146" s="5">
        <v>0</v>
      </c>
      <c r="H146" s="5">
        <v>123</v>
      </c>
      <c r="I146" s="5">
        <v>14</v>
      </c>
      <c r="J146" s="5">
        <v>36</v>
      </c>
      <c r="K146" s="5">
        <v>18</v>
      </c>
      <c r="L146" s="5">
        <v>50</v>
      </c>
      <c r="M146" s="5">
        <v>5</v>
      </c>
      <c r="N146" s="5">
        <v>0</v>
      </c>
    </row>
    <row r="147" spans="1:14">
      <c r="A147" s="5">
        <v>1397</v>
      </c>
      <c r="B147" s="5">
        <v>7</v>
      </c>
      <c r="C147" s="5" t="s">
        <v>428</v>
      </c>
      <c r="D147" s="5" t="s">
        <v>429</v>
      </c>
      <c r="E147" s="5">
        <v>16</v>
      </c>
      <c r="F147" s="5">
        <v>343</v>
      </c>
      <c r="G147" s="5">
        <v>2</v>
      </c>
      <c r="H147" s="5">
        <v>341</v>
      </c>
      <c r="I147" s="5">
        <v>54</v>
      </c>
      <c r="J147" s="5">
        <v>149</v>
      </c>
      <c r="K147" s="5">
        <v>53</v>
      </c>
      <c r="L147" s="5">
        <v>77</v>
      </c>
      <c r="M147" s="5">
        <v>7</v>
      </c>
      <c r="N147" s="5">
        <v>2</v>
      </c>
    </row>
    <row r="148" spans="1:14">
      <c r="A148" s="5">
        <v>1397</v>
      </c>
      <c r="B148" s="5">
        <v>9</v>
      </c>
      <c r="C148" s="5" t="s">
        <v>430</v>
      </c>
      <c r="D148" s="5" t="s">
        <v>429</v>
      </c>
      <c r="E148" s="5">
        <v>16</v>
      </c>
      <c r="F148" s="5">
        <v>343</v>
      </c>
      <c r="G148" s="5">
        <v>2</v>
      </c>
      <c r="H148" s="5">
        <v>341</v>
      </c>
      <c r="I148" s="5">
        <v>54</v>
      </c>
      <c r="J148" s="5">
        <v>149</v>
      </c>
      <c r="K148" s="5">
        <v>53</v>
      </c>
      <c r="L148" s="5">
        <v>77</v>
      </c>
      <c r="M148" s="5">
        <v>7</v>
      </c>
      <c r="N148" s="5">
        <v>2</v>
      </c>
    </row>
    <row r="149" spans="1:14">
      <c r="A149" s="5">
        <v>1397</v>
      </c>
      <c r="B149" s="5">
        <v>2</v>
      </c>
      <c r="C149" s="5" t="s">
        <v>431</v>
      </c>
      <c r="D149" s="5" t="s">
        <v>432</v>
      </c>
      <c r="E149" s="5">
        <v>872</v>
      </c>
      <c r="F149" s="5">
        <v>18897</v>
      </c>
      <c r="G149" s="5">
        <v>220</v>
      </c>
      <c r="H149" s="5">
        <v>18677</v>
      </c>
      <c r="I149" s="5">
        <v>4750</v>
      </c>
      <c r="J149" s="5">
        <v>7032</v>
      </c>
      <c r="K149" s="5">
        <v>1921</v>
      </c>
      <c r="L149" s="5">
        <v>4281</v>
      </c>
      <c r="M149" s="5">
        <v>627</v>
      </c>
      <c r="N149" s="5">
        <v>66</v>
      </c>
    </row>
    <row r="150" spans="1:14">
      <c r="A150" s="5">
        <v>1397</v>
      </c>
      <c r="B150" s="5">
        <v>3</v>
      </c>
      <c r="C150" s="5" t="s">
        <v>433</v>
      </c>
      <c r="D150" s="5" t="s">
        <v>434</v>
      </c>
      <c r="E150" s="5">
        <v>270</v>
      </c>
      <c r="F150" s="5">
        <v>5812</v>
      </c>
      <c r="G150" s="5">
        <v>34</v>
      </c>
      <c r="H150" s="5">
        <v>5778</v>
      </c>
      <c r="I150" s="5">
        <v>1012</v>
      </c>
      <c r="J150" s="5">
        <v>1980</v>
      </c>
      <c r="K150" s="5">
        <v>674</v>
      </c>
      <c r="L150" s="5">
        <v>1812</v>
      </c>
      <c r="M150" s="5">
        <v>274</v>
      </c>
      <c r="N150" s="5">
        <v>26</v>
      </c>
    </row>
    <row r="151" spans="1:14">
      <c r="A151" s="5">
        <v>1397</v>
      </c>
      <c r="B151" s="5">
        <v>4</v>
      </c>
      <c r="C151" s="5" t="s">
        <v>435</v>
      </c>
      <c r="D151" s="5" t="s">
        <v>434</v>
      </c>
      <c r="E151" s="5">
        <v>270</v>
      </c>
      <c r="F151" s="5">
        <v>5812</v>
      </c>
      <c r="G151" s="5">
        <v>34</v>
      </c>
      <c r="H151" s="5">
        <v>5778</v>
      </c>
      <c r="I151" s="5">
        <v>1012</v>
      </c>
      <c r="J151" s="5">
        <v>1980</v>
      </c>
      <c r="K151" s="5">
        <v>674</v>
      </c>
      <c r="L151" s="5">
        <v>1812</v>
      </c>
      <c r="M151" s="5">
        <v>274</v>
      </c>
      <c r="N151" s="5">
        <v>26</v>
      </c>
    </row>
    <row r="152" spans="1:14">
      <c r="A152" s="5">
        <v>1397</v>
      </c>
      <c r="B152" s="5">
        <v>3</v>
      </c>
      <c r="C152" s="5" t="s">
        <v>436</v>
      </c>
      <c r="D152" s="5" t="s">
        <v>437</v>
      </c>
      <c r="E152" s="5">
        <v>14</v>
      </c>
      <c r="F152" s="5">
        <v>306</v>
      </c>
      <c r="G152" s="5">
        <v>1</v>
      </c>
      <c r="H152" s="5">
        <v>305</v>
      </c>
      <c r="I152" s="5">
        <v>64</v>
      </c>
      <c r="J152" s="5">
        <v>112</v>
      </c>
      <c r="K152" s="5">
        <v>41</v>
      </c>
      <c r="L152" s="5">
        <v>79</v>
      </c>
      <c r="M152" s="5">
        <v>10</v>
      </c>
      <c r="N152" s="5">
        <v>0</v>
      </c>
    </row>
    <row r="153" spans="1:14">
      <c r="A153" s="5">
        <v>1397</v>
      </c>
      <c r="B153" s="5">
        <v>4</v>
      </c>
      <c r="C153" s="5" t="s">
        <v>438</v>
      </c>
      <c r="D153" s="5" t="s">
        <v>437</v>
      </c>
      <c r="E153" s="5">
        <v>14</v>
      </c>
      <c r="F153" s="5">
        <v>306</v>
      </c>
      <c r="G153" s="5">
        <v>1</v>
      </c>
      <c r="H153" s="5">
        <v>305</v>
      </c>
      <c r="I153" s="5">
        <v>64</v>
      </c>
      <c r="J153" s="5">
        <v>112</v>
      </c>
      <c r="K153" s="5">
        <v>41</v>
      </c>
      <c r="L153" s="5">
        <v>79</v>
      </c>
      <c r="M153" s="5">
        <v>10</v>
      </c>
      <c r="N153" s="5">
        <v>0</v>
      </c>
    </row>
    <row r="154" spans="1:14">
      <c r="A154" s="5">
        <v>1397</v>
      </c>
      <c r="B154" s="5">
        <v>3</v>
      </c>
      <c r="C154" s="5" t="s">
        <v>439</v>
      </c>
      <c r="D154" s="5" t="s">
        <v>440</v>
      </c>
      <c r="E154" s="5">
        <v>176</v>
      </c>
      <c r="F154" s="5">
        <v>3848</v>
      </c>
      <c r="G154" s="5">
        <v>92</v>
      </c>
      <c r="H154" s="5">
        <v>3756</v>
      </c>
      <c r="I154" s="5">
        <v>918</v>
      </c>
      <c r="J154" s="5">
        <v>1560</v>
      </c>
      <c r="K154" s="5">
        <v>415</v>
      </c>
      <c r="L154" s="5">
        <v>732</v>
      </c>
      <c r="M154" s="5">
        <v>114</v>
      </c>
      <c r="N154" s="5">
        <v>16</v>
      </c>
    </row>
    <row r="155" spans="1:14">
      <c r="A155" s="5">
        <v>1397</v>
      </c>
      <c r="B155" s="5">
        <v>14</v>
      </c>
      <c r="C155" s="5" t="s">
        <v>441</v>
      </c>
      <c r="D155" s="5" t="s">
        <v>442</v>
      </c>
      <c r="E155" s="5">
        <v>176</v>
      </c>
      <c r="F155" s="5">
        <v>3848</v>
      </c>
      <c r="G155" s="5">
        <v>92</v>
      </c>
      <c r="H155" s="5">
        <v>3756</v>
      </c>
      <c r="I155" s="5">
        <v>918</v>
      </c>
      <c r="J155" s="5">
        <v>1560</v>
      </c>
      <c r="K155" s="5">
        <v>415</v>
      </c>
      <c r="L155" s="5">
        <v>732</v>
      </c>
      <c r="M155" s="5">
        <v>114</v>
      </c>
      <c r="N155" s="5">
        <v>16</v>
      </c>
    </row>
    <row r="156" spans="1:14">
      <c r="A156" s="5">
        <v>1397</v>
      </c>
      <c r="B156" s="5">
        <v>3</v>
      </c>
      <c r="C156" s="5" t="s">
        <v>443</v>
      </c>
      <c r="D156" s="5" t="s">
        <v>444</v>
      </c>
      <c r="E156" s="5">
        <v>98</v>
      </c>
      <c r="F156" s="5">
        <v>2433</v>
      </c>
      <c r="G156" s="5">
        <v>7</v>
      </c>
      <c r="H156" s="5">
        <v>2427</v>
      </c>
      <c r="I156" s="5">
        <v>437</v>
      </c>
      <c r="J156" s="5">
        <v>1015</v>
      </c>
      <c r="K156" s="5">
        <v>260</v>
      </c>
      <c r="L156" s="5">
        <v>577</v>
      </c>
      <c r="M156" s="5">
        <v>132</v>
      </c>
      <c r="N156" s="5">
        <v>6</v>
      </c>
    </row>
    <row r="157" spans="1:14">
      <c r="A157" s="5">
        <v>1397</v>
      </c>
      <c r="B157" s="5">
        <v>4</v>
      </c>
      <c r="C157" s="5" t="s">
        <v>445</v>
      </c>
      <c r="D157" s="5" t="s">
        <v>444</v>
      </c>
      <c r="E157" s="5">
        <v>98</v>
      </c>
      <c r="F157" s="5">
        <v>2433</v>
      </c>
      <c r="G157" s="5">
        <v>7</v>
      </c>
      <c r="H157" s="5">
        <v>2427</v>
      </c>
      <c r="I157" s="5">
        <v>437</v>
      </c>
      <c r="J157" s="5">
        <v>1015</v>
      </c>
      <c r="K157" s="5">
        <v>260</v>
      </c>
      <c r="L157" s="5">
        <v>577</v>
      </c>
      <c r="M157" s="5">
        <v>132</v>
      </c>
      <c r="N157" s="5">
        <v>6</v>
      </c>
    </row>
    <row r="158" spans="1:14">
      <c r="A158" s="5">
        <v>1397</v>
      </c>
      <c r="B158" s="5">
        <v>3</v>
      </c>
      <c r="C158" s="5" t="s">
        <v>446</v>
      </c>
      <c r="D158" s="5" t="s">
        <v>447</v>
      </c>
      <c r="E158" s="5">
        <v>297</v>
      </c>
      <c r="F158" s="5">
        <v>6196</v>
      </c>
      <c r="G158" s="5">
        <v>82</v>
      </c>
      <c r="H158" s="5">
        <v>6114</v>
      </c>
      <c r="I158" s="5">
        <v>2252</v>
      </c>
      <c r="J158" s="5">
        <v>2276</v>
      </c>
      <c r="K158" s="5">
        <v>486</v>
      </c>
      <c r="L158" s="5">
        <v>1005</v>
      </c>
      <c r="M158" s="5">
        <v>82</v>
      </c>
      <c r="N158" s="5">
        <v>13</v>
      </c>
    </row>
    <row r="159" spans="1:14">
      <c r="A159" s="5">
        <v>1397</v>
      </c>
      <c r="B159" s="5">
        <v>4</v>
      </c>
      <c r="C159" s="5" t="s">
        <v>448</v>
      </c>
      <c r="D159" s="5" t="s">
        <v>447</v>
      </c>
      <c r="E159" s="5">
        <v>297</v>
      </c>
      <c r="F159" s="5">
        <v>6196</v>
      </c>
      <c r="G159" s="5">
        <v>82</v>
      </c>
      <c r="H159" s="5">
        <v>6114</v>
      </c>
      <c r="I159" s="5">
        <v>2252</v>
      </c>
      <c r="J159" s="5">
        <v>2276</v>
      </c>
      <c r="K159" s="5">
        <v>486</v>
      </c>
      <c r="L159" s="5">
        <v>1005</v>
      </c>
      <c r="M159" s="5">
        <v>82</v>
      </c>
      <c r="N159" s="5">
        <v>13</v>
      </c>
    </row>
    <row r="160" spans="1:14">
      <c r="A160" s="5">
        <v>1397</v>
      </c>
      <c r="B160" s="5">
        <v>3</v>
      </c>
      <c r="C160" s="5" t="s">
        <v>449</v>
      </c>
      <c r="D160" s="5" t="s">
        <v>450</v>
      </c>
      <c r="E160" s="5">
        <v>17</v>
      </c>
      <c r="F160" s="5">
        <v>301</v>
      </c>
      <c r="G160" s="5">
        <v>5</v>
      </c>
      <c r="H160" s="5">
        <v>296</v>
      </c>
      <c r="I160" s="5">
        <v>67</v>
      </c>
      <c r="J160" s="5">
        <v>89</v>
      </c>
      <c r="K160" s="5">
        <v>45</v>
      </c>
      <c r="L160" s="5">
        <v>75</v>
      </c>
      <c r="M160" s="5">
        <v>14</v>
      </c>
      <c r="N160" s="5">
        <v>6</v>
      </c>
    </row>
    <row r="161" spans="1:14">
      <c r="A161" s="5">
        <v>1397</v>
      </c>
      <c r="B161" s="5">
        <v>4</v>
      </c>
      <c r="C161" s="5" t="s">
        <v>451</v>
      </c>
      <c r="D161" s="5" t="s">
        <v>450</v>
      </c>
      <c r="E161" s="5">
        <v>17</v>
      </c>
      <c r="F161" s="5">
        <v>301</v>
      </c>
      <c r="G161" s="5">
        <v>5</v>
      </c>
      <c r="H161" s="5">
        <v>296</v>
      </c>
      <c r="I161" s="5">
        <v>67</v>
      </c>
      <c r="J161" s="5">
        <v>89</v>
      </c>
      <c r="K161" s="5">
        <v>45</v>
      </c>
      <c r="L161" s="5">
        <v>75</v>
      </c>
      <c r="M161" s="5">
        <v>14</v>
      </c>
      <c r="N161" s="5">
        <v>6</v>
      </c>
    </row>
    <row r="162" spans="1:14">
      <c r="A162" s="5">
        <v>1397</v>
      </c>
      <c r="B162" s="5">
        <v>2</v>
      </c>
      <c r="C162" s="5" t="s">
        <v>452</v>
      </c>
      <c r="D162" s="5" t="s">
        <v>453</v>
      </c>
      <c r="E162" s="5">
        <v>1189</v>
      </c>
      <c r="F162" s="5">
        <v>25160</v>
      </c>
      <c r="G162" s="5">
        <v>211</v>
      </c>
      <c r="H162" s="5">
        <v>24949</v>
      </c>
      <c r="I162" s="5">
        <v>6843</v>
      </c>
      <c r="J162" s="5">
        <v>9274</v>
      </c>
      <c r="K162" s="5">
        <v>2873</v>
      </c>
      <c r="L162" s="5">
        <v>4994</v>
      </c>
      <c r="M162" s="5">
        <v>880</v>
      </c>
      <c r="N162" s="5">
        <v>85</v>
      </c>
    </row>
    <row r="163" spans="1:14">
      <c r="A163" s="5">
        <v>1397</v>
      </c>
      <c r="B163" s="5">
        <v>3</v>
      </c>
      <c r="C163" s="5" t="s">
        <v>454</v>
      </c>
      <c r="D163" s="5" t="s">
        <v>455</v>
      </c>
      <c r="E163" s="5">
        <v>725</v>
      </c>
      <c r="F163" s="5">
        <v>15367</v>
      </c>
      <c r="G163" s="5">
        <v>156</v>
      </c>
      <c r="H163" s="5">
        <v>15211</v>
      </c>
      <c r="I163" s="5">
        <v>4086</v>
      </c>
      <c r="J163" s="5">
        <v>5504</v>
      </c>
      <c r="K163" s="5">
        <v>1713</v>
      </c>
      <c r="L163" s="5">
        <v>3293</v>
      </c>
      <c r="M163" s="5">
        <v>562</v>
      </c>
      <c r="N163" s="5">
        <v>54</v>
      </c>
    </row>
    <row r="164" spans="1:14">
      <c r="A164" s="5">
        <v>1397</v>
      </c>
      <c r="B164" s="5">
        <v>4</v>
      </c>
      <c r="C164" s="5" t="s">
        <v>456</v>
      </c>
      <c r="D164" s="5" t="s">
        <v>457</v>
      </c>
      <c r="E164" s="5">
        <v>11</v>
      </c>
      <c r="F164" s="5">
        <v>223</v>
      </c>
      <c r="G164" s="5">
        <v>5</v>
      </c>
      <c r="H164" s="5">
        <v>218</v>
      </c>
      <c r="I164" s="5">
        <v>27</v>
      </c>
      <c r="J164" s="5">
        <v>89</v>
      </c>
      <c r="K164" s="5">
        <v>30</v>
      </c>
      <c r="L164" s="5">
        <v>54</v>
      </c>
      <c r="M164" s="5">
        <v>18</v>
      </c>
      <c r="N164" s="5">
        <v>0</v>
      </c>
    </row>
    <row r="165" spans="1:14">
      <c r="A165" s="5">
        <v>1397</v>
      </c>
      <c r="B165" s="5">
        <v>4</v>
      </c>
      <c r="C165" s="5" t="s">
        <v>458</v>
      </c>
      <c r="D165" s="5" t="s">
        <v>459</v>
      </c>
      <c r="E165" s="5">
        <v>3</v>
      </c>
      <c r="F165" s="5">
        <v>35</v>
      </c>
      <c r="G165" s="5">
        <v>0</v>
      </c>
      <c r="H165" s="5">
        <v>35</v>
      </c>
      <c r="I165" s="5">
        <v>8</v>
      </c>
      <c r="J165" s="5">
        <v>15</v>
      </c>
      <c r="K165" s="5">
        <v>4</v>
      </c>
      <c r="L165" s="5">
        <v>5</v>
      </c>
      <c r="M165" s="5">
        <v>3</v>
      </c>
      <c r="N165" s="5">
        <v>0</v>
      </c>
    </row>
    <row r="166" spans="1:14">
      <c r="A166" s="5">
        <v>1397</v>
      </c>
      <c r="B166" s="5">
        <v>4</v>
      </c>
      <c r="C166" s="5" t="s">
        <v>460</v>
      </c>
      <c r="D166" s="5" t="s">
        <v>461</v>
      </c>
      <c r="E166" s="5">
        <v>181</v>
      </c>
      <c r="F166" s="5">
        <v>4094</v>
      </c>
      <c r="G166" s="5">
        <v>27</v>
      </c>
      <c r="H166" s="5">
        <v>4067</v>
      </c>
      <c r="I166" s="5">
        <v>993</v>
      </c>
      <c r="J166" s="5">
        <v>1518</v>
      </c>
      <c r="K166" s="5">
        <v>431</v>
      </c>
      <c r="L166" s="5">
        <v>967</v>
      </c>
      <c r="M166" s="5">
        <v>144</v>
      </c>
      <c r="N166" s="5">
        <v>13</v>
      </c>
    </row>
    <row r="167" spans="1:14">
      <c r="A167" s="5">
        <v>1397</v>
      </c>
      <c r="B167" s="5">
        <v>4</v>
      </c>
      <c r="C167" s="5" t="s">
        <v>462</v>
      </c>
      <c r="D167" s="5" t="s">
        <v>463</v>
      </c>
      <c r="E167" s="5">
        <v>94</v>
      </c>
      <c r="F167" s="5">
        <v>2107</v>
      </c>
      <c r="G167" s="5">
        <v>25</v>
      </c>
      <c r="H167" s="5">
        <v>2083</v>
      </c>
      <c r="I167" s="5">
        <v>610</v>
      </c>
      <c r="J167" s="5">
        <v>829</v>
      </c>
      <c r="K167" s="5">
        <v>169</v>
      </c>
      <c r="L167" s="5">
        <v>417</v>
      </c>
      <c r="M167" s="5">
        <v>55</v>
      </c>
      <c r="N167" s="5">
        <v>3</v>
      </c>
    </row>
    <row r="168" spans="1:14">
      <c r="A168" s="5">
        <v>1397</v>
      </c>
      <c r="B168" s="5">
        <v>4</v>
      </c>
      <c r="C168" s="5" t="s">
        <v>464</v>
      </c>
      <c r="D168" s="5" t="s">
        <v>465</v>
      </c>
      <c r="E168" s="5">
        <v>18</v>
      </c>
      <c r="F168" s="5">
        <v>378</v>
      </c>
      <c r="G168" s="5">
        <v>0</v>
      </c>
      <c r="H168" s="5">
        <v>378</v>
      </c>
      <c r="I168" s="5">
        <v>92</v>
      </c>
      <c r="J168" s="5">
        <v>143</v>
      </c>
      <c r="K168" s="5">
        <v>44</v>
      </c>
      <c r="L168" s="5">
        <v>71</v>
      </c>
      <c r="M168" s="5">
        <v>21</v>
      </c>
      <c r="N168" s="5">
        <v>6</v>
      </c>
    </row>
    <row r="169" spans="1:14">
      <c r="A169" s="5">
        <v>1397</v>
      </c>
      <c r="B169" s="5">
        <v>4</v>
      </c>
      <c r="C169" s="5" t="s">
        <v>466</v>
      </c>
      <c r="D169" s="5" t="s">
        <v>467</v>
      </c>
      <c r="E169" s="5">
        <v>65</v>
      </c>
      <c r="F169" s="5">
        <v>1319</v>
      </c>
      <c r="G169" s="5">
        <v>26</v>
      </c>
      <c r="H169" s="5">
        <v>1293</v>
      </c>
      <c r="I169" s="5">
        <v>332</v>
      </c>
      <c r="J169" s="5">
        <v>418</v>
      </c>
      <c r="K169" s="5">
        <v>198</v>
      </c>
      <c r="L169" s="5">
        <v>292</v>
      </c>
      <c r="M169" s="5">
        <v>52</v>
      </c>
      <c r="N169" s="5">
        <v>2</v>
      </c>
    </row>
    <row r="170" spans="1:14">
      <c r="A170" s="5">
        <v>1397</v>
      </c>
      <c r="B170" s="5">
        <v>4</v>
      </c>
      <c r="C170" s="5" t="s">
        <v>468</v>
      </c>
      <c r="D170" s="5" t="s">
        <v>469</v>
      </c>
      <c r="E170" s="5">
        <v>4</v>
      </c>
      <c r="F170" s="5">
        <v>74</v>
      </c>
      <c r="G170" s="5">
        <v>0</v>
      </c>
      <c r="H170" s="5">
        <v>74</v>
      </c>
      <c r="I170" s="5">
        <v>2</v>
      </c>
      <c r="J170" s="5">
        <v>48</v>
      </c>
      <c r="K170" s="5">
        <v>3</v>
      </c>
      <c r="L170" s="5">
        <v>17</v>
      </c>
      <c r="M170" s="5">
        <v>4</v>
      </c>
      <c r="N170" s="5">
        <v>0</v>
      </c>
    </row>
    <row r="171" spans="1:14">
      <c r="A171" s="5">
        <v>1397</v>
      </c>
      <c r="B171" s="5">
        <v>9</v>
      </c>
      <c r="C171" s="5" t="s">
        <v>470</v>
      </c>
      <c r="D171" s="5" t="s">
        <v>471</v>
      </c>
      <c r="E171" s="5">
        <v>349</v>
      </c>
      <c r="F171" s="5">
        <v>7139</v>
      </c>
      <c r="G171" s="5">
        <v>74</v>
      </c>
      <c r="H171" s="5">
        <v>7065</v>
      </c>
      <c r="I171" s="5">
        <v>2021</v>
      </c>
      <c r="J171" s="5">
        <v>2443</v>
      </c>
      <c r="K171" s="5">
        <v>834</v>
      </c>
      <c r="L171" s="5">
        <v>1470</v>
      </c>
      <c r="M171" s="5">
        <v>265</v>
      </c>
      <c r="N171" s="5">
        <v>31</v>
      </c>
    </row>
    <row r="172" spans="1:14">
      <c r="A172" s="5">
        <v>1397</v>
      </c>
      <c r="B172" s="5">
        <v>3</v>
      </c>
      <c r="C172" s="5" t="s">
        <v>472</v>
      </c>
      <c r="D172" s="5" t="s">
        <v>473</v>
      </c>
      <c r="E172" s="5">
        <v>464</v>
      </c>
      <c r="F172" s="5">
        <v>9793</v>
      </c>
      <c r="G172" s="5">
        <v>55</v>
      </c>
      <c r="H172" s="5">
        <v>9737</v>
      </c>
      <c r="I172" s="5">
        <v>2757</v>
      </c>
      <c r="J172" s="5">
        <v>3770</v>
      </c>
      <c r="K172" s="5">
        <v>1160</v>
      </c>
      <c r="L172" s="5">
        <v>1701</v>
      </c>
      <c r="M172" s="5">
        <v>318</v>
      </c>
      <c r="N172" s="5">
        <v>31</v>
      </c>
    </row>
    <row r="173" spans="1:14">
      <c r="A173" s="5">
        <v>1397</v>
      </c>
      <c r="B173" s="5">
        <v>4</v>
      </c>
      <c r="C173" s="5" t="s">
        <v>474</v>
      </c>
      <c r="D173" s="5" t="s">
        <v>475</v>
      </c>
      <c r="E173" s="5">
        <v>154</v>
      </c>
      <c r="F173" s="5">
        <v>3074</v>
      </c>
      <c r="G173" s="5">
        <v>36</v>
      </c>
      <c r="H173" s="5">
        <v>3038</v>
      </c>
      <c r="I173" s="5">
        <v>915</v>
      </c>
      <c r="J173" s="5">
        <v>1212</v>
      </c>
      <c r="K173" s="5">
        <v>302</v>
      </c>
      <c r="L173" s="5">
        <v>513</v>
      </c>
      <c r="M173" s="5">
        <v>88</v>
      </c>
      <c r="N173" s="5">
        <v>7</v>
      </c>
    </row>
    <row r="174" spans="1:14">
      <c r="A174" s="5">
        <v>1397</v>
      </c>
      <c r="B174" s="5">
        <v>4</v>
      </c>
      <c r="C174" s="5" t="s">
        <v>476</v>
      </c>
      <c r="D174" s="5" t="s">
        <v>477</v>
      </c>
      <c r="E174" s="5">
        <v>82</v>
      </c>
      <c r="F174" s="5">
        <v>1856</v>
      </c>
      <c r="G174" s="5">
        <v>3</v>
      </c>
      <c r="H174" s="5">
        <v>1853</v>
      </c>
      <c r="I174" s="5">
        <v>480</v>
      </c>
      <c r="J174" s="5">
        <v>737</v>
      </c>
      <c r="K174" s="5">
        <v>237</v>
      </c>
      <c r="L174" s="5">
        <v>335</v>
      </c>
      <c r="M174" s="5">
        <v>64</v>
      </c>
      <c r="N174" s="5">
        <v>1</v>
      </c>
    </row>
    <row r="175" spans="1:14">
      <c r="A175" s="5">
        <v>1397</v>
      </c>
      <c r="B175" s="5">
        <v>4</v>
      </c>
      <c r="C175" s="5" t="s">
        <v>478</v>
      </c>
      <c r="D175" s="5" t="s">
        <v>479</v>
      </c>
      <c r="E175" s="5">
        <v>13</v>
      </c>
      <c r="F175" s="5">
        <v>242</v>
      </c>
      <c r="G175" s="5">
        <v>0</v>
      </c>
      <c r="H175" s="5">
        <v>242</v>
      </c>
      <c r="I175" s="5">
        <v>87</v>
      </c>
      <c r="J175" s="5">
        <v>59</v>
      </c>
      <c r="K175" s="5">
        <v>20</v>
      </c>
      <c r="L175" s="5">
        <v>57</v>
      </c>
      <c r="M175" s="5">
        <v>19</v>
      </c>
      <c r="N175" s="5">
        <v>0</v>
      </c>
    </row>
    <row r="176" spans="1:14">
      <c r="A176" s="5">
        <v>1397</v>
      </c>
      <c r="B176" s="5">
        <v>4</v>
      </c>
      <c r="C176" s="5" t="s">
        <v>480</v>
      </c>
      <c r="D176" s="5" t="s">
        <v>481</v>
      </c>
      <c r="E176" s="5">
        <v>82</v>
      </c>
      <c r="F176" s="5">
        <v>1848</v>
      </c>
      <c r="G176" s="5">
        <v>2</v>
      </c>
      <c r="H176" s="5">
        <v>1846</v>
      </c>
      <c r="I176" s="5">
        <v>529</v>
      </c>
      <c r="J176" s="5">
        <v>653</v>
      </c>
      <c r="K176" s="5">
        <v>224</v>
      </c>
      <c r="L176" s="5">
        <v>336</v>
      </c>
      <c r="M176" s="5">
        <v>86</v>
      </c>
      <c r="N176" s="5">
        <v>18</v>
      </c>
    </row>
    <row r="177" spans="1:14">
      <c r="A177" s="5">
        <v>1397</v>
      </c>
      <c r="B177" s="5">
        <v>4</v>
      </c>
      <c r="C177" s="5" t="s">
        <v>482</v>
      </c>
      <c r="D177" s="5" t="s">
        <v>483</v>
      </c>
      <c r="E177" s="5">
        <v>60</v>
      </c>
      <c r="F177" s="5">
        <v>1088</v>
      </c>
      <c r="G177" s="5">
        <v>6</v>
      </c>
      <c r="H177" s="5">
        <v>1082</v>
      </c>
      <c r="I177" s="5">
        <v>397</v>
      </c>
      <c r="J177" s="5">
        <v>375</v>
      </c>
      <c r="K177" s="5">
        <v>91</v>
      </c>
      <c r="L177" s="5">
        <v>185</v>
      </c>
      <c r="M177" s="5">
        <v>32</v>
      </c>
      <c r="N177" s="5">
        <v>3</v>
      </c>
    </row>
    <row r="178" spans="1:14">
      <c r="A178" s="5">
        <v>1397</v>
      </c>
      <c r="B178" s="5">
        <v>4</v>
      </c>
      <c r="C178" s="5" t="s">
        <v>484</v>
      </c>
      <c r="D178" s="5" t="s">
        <v>485</v>
      </c>
      <c r="E178" s="5">
        <v>7</v>
      </c>
      <c r="F178" s="5">
        <v>130</v>
      </c>
      <c r="G178" s="5">
        <v>0</v>
      </c>
      <c r="H178" s="5">
        <v>130</v>
      </c>
      <c r="I178" s="5">
        <v>30</v>
      </c>
      <c r="J178" s="5">
        <v>44</v>
      </c>
      <c r="K178" s="5">
        <v>20</v>
      </c>
      <c r="L178" s="5">
        <v>27</v>
      </c>
      <c r="M178" s="5">
        <v>9</v>
      </c>
      <c r="N178" s="5">
        <v>0</v>
      </c>
    </row>
    <row r="179" spans="1:14">
      <c r="A179" s="5">
        <v>1397</v>
      </c>
      <c r="B179" s="5">
        <v>4</v>
      </c>
      <c r="C179" s="5" t="s">
        <v>486</v>
      </c>
      <c r="D179" s="5" t="s">
        <v>487</v>
      </c>
      <c r="E179" s="5">
        <v>67</v>
      </c>
      <c r="F179" s="5">
        <v>1555</v>
      </c>
      <c r="G179" s="5">
        <v>9</v>
      </c>
      <c r="H179" s="5">
        <v>1546</v>
      </c>
      <c r="I179" s="5">
        <v>320</v>
      </c>
      <c r="J179" s="5">
        <v>690</v>
      </c>
      <c r="K179" s="5">
        <v>266</v>
      </c>
      <c r="L179" s="5">
        <v>249</v>
      </c>
      <c r="M179" s="5">
        <v>21</v>
      </c>
      <c r="N179" s="5">
        <v>2</v>
      </c>
    </row>
    <row r="180" spans="1:14">
      <c r="A180" s="5">
        <v>1397</v>
      </c>
      <c r="B180" s="5">
        <v>2</v>
      </c>
      <c r="C180" s="5" t="s">
        <v>488</v>
      </c>
      <c r="D180" s="5" t="s">
        <v>489</v>
      </c>
      <c r="E180" s="5">
        <v>535</v>
      </c>
      <c r="F180" s="5">
        <v>12328</v>
      </c>
      <c r="G180" s="5">
        <v>91</v>
      </c>
      <c r="H180" s="5">
        <v>12237</v>
      </c>
      <c r="I180" s="5">
        <v>3697</v>
      </c>
      <c r="J180" s="5">
        <v>5018</v>
      </c>
      <c r="K180" s="5">
        <v>1096</v>
      </c>
      <c r="L180" s="5">
        <v>2117</v>
      </c>
      <c r="M180" s="5">
        <v>287</v>
      </c>
      <c r="N180" s="5">
        <v>22</v>
      </c>
    </row>
    <row r="181" spans="1:14">
      <c r="A181" s="5">
        <v>1397</v>
      </c>
      <c r="B181" s="5">
        <v>3</v>
      </c>
      <c r="C181" s="5" t="s">
        <v>490</v>
      </c>
      <c r="D181" s="5" t="s">
        <v>491</v>
      </c>
      <c r="E181" s="5">
        <v>14</v>
      </c>
      <c r="F181" s="5">
        <v>347</v>
      </c>
      <c r="G181" s="5">
        <v>0</v>
      </c>
      <c r="H181" s="5">
        <v>347</v>
      </c>
      <c r="I181" s="5">
        <v>91</v>
      </c>
      <c r="J181" s="5">
        <v>104</v>
      </c>
      <c r="K181" s="5">
        <v>46</v>
      </c>
      <c r="L181" s="5">
        <v>94</v>
      </c>
      <c r="M181" s="5">
        <v>12</v>
      </c>
      <c r="N181" s="5">
        <v>0</v>
      </c>
    </row>
    <row r="182" spans="1:14">
      <c r="A182" s="5">
        <v>1397</v>
      </c>
      <c r="B182" s="5">
        <v>4</v>
      </c>
      <c r="C182" s="5" t="s">
        <v>492</v>
      </c>
      <c r="D182" s="5" t="s">
        <v>491</v>
      </c>
      <c r="E182" s="5">
        <v>14</v>
      </c>
      <c r="F182" s="5">
        <v>347</v>
      </c>
      <c r="G182" s="5">
        <v>0</v>
      </c>
      <c r="H182" s="5">
        <v>347</v>
      </c>
      <c r="I182" s="5">
        <v>91</v>
      </c>
      <c r="J182" s="5">
        <v>104</v>
      </c>
      <c r="K182" s="5">
        <v>46</v>
      </c>
      <c r="L182" s="5">
        <v>94</v>
      </c>
      <c r="M182" s="5">
        <v>12</v>
      </c>
      <c r="N182" s="5">
        <v>0</v>
      </c>
    </row>
    <row r="183" spans="1:14">
      <c r="A183" s="5">
        <v>1397</v>
      </c>
      <c r="B183" s="5">
        <v>3</v>
      </c>
      <c r="C183" s="5" t="s">
        <v>493</v>
      </c>
      <c r="D183" s="5" t="s">
        <v>494</v>
      </c>
      <c r="E183" s="5">
        <v>45</v>
      </c>
      <c r="F183" s="5">
        <v>913</v>
      </c>
      <c r="G183" s="5">
        <v>4</v>
      </c>
      <c r="H183" s="5">
        <v>909</v>
      </c>
      <c r="I183" s="5">
        <v>266</v>
      </c>
      <c r="J183" s="5">
        <v>384</v>
      </c>
      <c r="K183" s="5">
        <v>96</v>
      </c>
      <c r="L183" s="5">
        <v>150</v>
      </c>
      <c r="M183" s="5">
        <v>13</v>
      </c>
      <c r="N183" s="5">
        <v>0</v>
      </c>
    </row>
    <row r="184" spans="1:14">
      <c r="A184" s="5">
        <v>1397</v>
      </c>
      <c r="B184" s="5">
        <v>4</v>
      </c>
      <c r="C184" s="5" t="s">
        <v>495</v>
      </c>
      <c r="D184" s="5" t="s">
        <v>494</v>
      </c>
      <c r="E184" s="5">
        <v>45</v>
      </c>
      <c r="F184" s="5">
        <v>913</v>
      </c>
      <c r="G184" s="5">
        <v>4</v>
      </c>
      <c r="H184" s="5">
        <v>909</v>
      </c>
      <c r="I184" s="5">
        <v>266</v>
      </c>
      <c r="J184" s="5">
        <v>384</v>
      </c>
      <c r="K184" s="5">
        <v>96</v>
      </c>
      <c r="L184" s="5">
        <v>150</v>
      </c>
      <c r="M184" s="5">
        <v>13</v>
      </c>
      <c r="N184" s="5">
        <v>0</v>
      </c>
    </row>
    <row r="185" spans="1:14">
      <c r="A185" s="5">
        <v>1397</v>
      </c>
      <c r="B185" s="5">
        <v>3</v>
      </c>
      <c r="C185" s="5" t="s">
        <v>496</v>
      </c>
      <c r="D185" s="5" t="s">
        <v>497</v>
      </c>
      <c r="E185" s="5">
        <v>476</v>
      </c>
      <c r="F185" s="5">
        <v>11068</v>
      </c>
      <c r="G185" s="5">
        <v>87</v>
      </c>
      <c r="H185" s="5">
        <v>10981</v>
      </c>
      <c r="I185" s="5">
        <v>3339</v>
      </c>
      <c r="J185" s="5">
        <v>4530</v>
      </c>
      <c r="K185" s="5">
        <v>955</v>
      </c>
      <c r="L185" s="5">
        <v>1873</v>
      </c>
      <c r="M185" s="5">
        <v>263</v>
      </c>
      <c r="N185" s="5">
        <v>22</v>
      </c>
    </row>
    <row r="186" spans="1:14">
      <c r="A186" s="5">
        <v>1397</v>
      </c>
      <c r="B186" s="5">
        <v>4</v>
      </c>
      <c r="C186" s="5" t="s">
        <v>498</v>
      </c>
      <c r="D186" s="5" t="s">
        <v>497</v>
      </c>
      <c r="E186" s="5">
        <v>476</v>
      </c>
      <c r="F186" s="5">
        <v>11068</v>
      </c>
      <c r="G186" s="5">
        <v>87</v>
      </c>
      <c r="H186" s="5">
        <v>10981</v>
      </c>
      <c r="I186" s="5">
        <v>3339</v>
      </c>
      <c r="J186" s="5">
        <v>4530</v>
      </c>
      <c r="K186" s="5">
        <v>955</v>
      </c>
      <c r="L186" s="5">
        <v>1873</v>
      </c>
      <c r="M186" s="5">
        <v>263</v>
      </c>
      <c r="N186" s="5">
        <v>22</v>
      </c>
    </row>
    <row r="187" spans="1:14">
      <c r="A187" s="5">
        <v>1397</v>
      </c>
      <c r="B187" s="5">
        <v>2</v>
      </c>
      <c r="C187" s="5" t="s">
        <v>499</v>
      </c>
      <c r="D187" s="5" t="s">
        <v>500</v>
      </c>
      <c r="E187" s="5">
        <v>94</v>
      </c>
      <c r="F187" s="5">
        <v>1945</v>
      </c>
      <c r="G187" s="5">
        <v>29</v>
      </c>
      <c r="H187" s="5">
        <v>1915</v>
      </c>
      <c r="I187" s="5">
        <v>673</v>
      </c>
      <c r="J187" s="5">
        <v>605</v>
      </c>
      <c r="K187" s="5">
        <v>179</v>
      </c>
      <c r="L187" s="5">
        <v>379</v>
      </c>
      <c r="M187" s="5">
        <v>70</v>
      </c>
      <c r="N187" s="5">
        <v>9</v>
      </c>
    </row>
    <row r="188" spans="1:14">
      <c r="A188" s="5">
        <v>1397</v>
      </c>
      <c r="B188" s="5">
        <v>3</v>
      </c>
      <c r="C188" s="5" t="s">
        <v>501</v>
      </c>
      <c r="D188" s="5" t="s">
        <v>502</v>
      </c>
      <c r="E188" s="5">
        <v>21</v>
      </c>
      <c r="F188" s="5">
        <v>424</v>
      </c>
      <c r="G188" s="5">
        <v>10</v>
      </c>
      <c r="H188" s="5">
        <v>414</v>
      </c>
      <c r="I188" s="5">
        <v>171</v>
      </c>
      <c r="J188" s="5">
        <v>104</v>
      </c>
      <c r="K188" s="5">
        <v>40</v>
      </c>
      <c r="L188" s="5">
        <v>79</v>
      </c>
      <c r="M188" s="5">
        <v>18</v>
      </c>
      <c r="N188" s="5">
        <v>2</v>
      </c>
    </row>
    <row r="189" spans="1:14">
      <c r="A189" s="5">
        <v>1397</v>
      </c>
      <c r="B189" s="5">
        <v>4</v>
      </c>
      <c r="C189" s="5" t="s">
        <v>503</v>
      </c>
      <c r="D189" s="5" t="s">
        <v>504</v>
      </c>
      <c r="E189" s="5">
        <v>20</v>
      </c>
      <c r="F189" s="5">
        <v>410</v>
      </c>
      <c r="G189" s="5">
        <v>10</v>
      </c>
      <c r="H189" s="5">
        <v>400</v>
      </c>
      <c r="I189" s="5">
        <v>169</v>
      </c>
      <c r="J189" s="5">
        <v>98</v>
      </c>
      <c r="K189" s="5">
        <v>38</v>
      </c>
      <c r="L189" s="5">
        <v>75</v>
      </c>
      <c r="M189" s="5">
        <v>18</v>
      </c>
      <c r="N189" s="5">
        <v>2</v>
      </c>
    </row>
    <row r="190" spans="1:14">
      <c r="A190" s="5">
        <v>1397</v>
      </c>
      <c r="B190" s="5">
        <v>4</v>
      </c>
      <c r="C190" s="5" t="s">
        <v>505</v>
      </c>
      <c r="D190" s="5" t="s">
        <v>506</v>
      </c>
      <c r="E190" s="5">
        <v>1</v>
      </c>
      <c r="F190" s="5">
        <v>14</v>
      </c>
      <c r="G190" s="5">
        <v>0</v>
      </c>
      <c r="H190" s="5">
        <v>14</v>
      </c>
      <c r="I190" s="5">
        <v>2</v>
      </c>
      <c r="J190" s="5">
        <v>6</v>
      </c>
      <c r="K190" s="5">
        <v>2</v>
      </c>
      <c r="L190" s="5">
        <v>4</v>
      </c>
      <c r="M190" s="5">
        <v>0</v>
      </c>
      <c r="N190" s="5">
        <v>0</v>
      </c>
    </row>
    <row r="191" spans="1:14">
      <c r="A191" s="5">
        <v>1397</v>
      </c>
      <c r="B191" s="5">
        <v>3</v>
      </c>
      <c r="C191" s="5" t="s">
        <v>507</v>
      </c>
      <c r="D191" s="5" t="s">
        <v>508</v>
      </c>
      <c r="E191" s="5">
        <v>15</v>
      </c>
      <c r="F191" s="5">
        <v>290</v>
      </c>
      <c r="G191" s="5">
        <v>0</v>
      </c>
      <c r="H191" s="5">
        <v>290</v>
      </c>
      <c r="I191" s="5">
        <v>81</v>
      </c>
      <c r="J191" s="5">
        <v>103</v>
      </c>
      <c r="K191" s="5">
        <v>22</v>
      </c>
      <c r="L191" s="5">
        <v>69</v>
      </c>
      <c r="M191" s="5">
        <v>14</v>
      </c>
      <c r="N191" s="5">
        <v>1</v>
      </c>
    </row>
    <row r="192" spans="1:14">
      <c r="A192" s="5">
        <v>1397</v>
      </c>
      <c r="B192" s="5">
        <v>4</v>
      </c>
      <c r="C192" s="5" t="s">
        <v>509</v>
      </c>
      <c r="D192" s="5" t="s">
        <v>508</v>
      </c>
      <c r="E192" s="5">
        <v>15</v>
      </c>
      <c r="F192" s="5">
        <v>290</v>
      </c>
      <c r="G192" s="5">
        <v>0</v>
      </c>
      <c r="H192" s="5">
        <v>290</v>
      </c>
      <c r="I192" s="5">
        <v>81</v>
      </c>
      <c r="J192" s="5">
        <v>103</v>
      </c>
      <c r="K192" s="5">
        <v>22</v>
      </c>
      <c r="L192" s="5">
        <v>69</v>
      </c>
      <c r="M192" s="5">
        <v>14</v>
      </c>
      <c r="N192" s="5">
        <v>1</v>
      </c>
    </row>
    <row r="193" spans="1:14">
      <c r="A193" s="5">
        <v>1397</v>
      </c>
      <c r="B193" s="5">
        <v>3</v>
      </c>
      <c r="C193" s="5" t="s">
        <v>510</v>
      </c>
      <c r="D193" s="5" t="s">
        <v>511</v>
      </c>
      <c r="E193" s="5">
        <v>57</v>
      </c>
      <c r="F193" s="5">
        <v>1230</v>
      </c>
      <c r="G193" s="5">
        <v>19</v>
      </c>
      <c r="H193" s="5">
        <v>1211</v>
      </c>
      <c r="I193" s="5">
        <v>421</v>
      </c>
      <c r="J193" s="5">
        <v>398</v>
      </c>
      <c r="K193" s="5">
        <v>117</v>
      </c>
      <c r="L193" s="5">
        <v>231</v>
      </c>
      <c r="M193" s="5">
        <v>38</v>
      </c>
      <c r="N193" s="5">
        <v>6</v>
      </c>
    </row>
    <row r="194" spans="1:14">
      <c r="A194" s="5">
        <v>1397</v>
      </c>
      <c r="B194" s="5">
        <v>4</v>
      </c>
      <c r="C194" s="5" t="s">
        <v>512</v>
      </c>
      <c r="D194" s="5" t="s">
        <v>513</v>
      </c>
      <c r="E194" s="5">
        <v>34</v>
      </c>
      <c r="F194" s="5">
        <v>815</v>
      </c>
      <c r="G194" s="5">
        <v>14</v>
      </c>
      <c r="H194" s="5">
        <v>801</v>
      </c>
      <c r="I194" s="5">
        <v>264</v>
      </c>
      <c r="J194" s="5">
        <v>284</v>
      </c>
      <c r="K194" s="5">
        <v>84</v>
      </c>
      <c r="L194" s="5">
        <v>147</v>
      </c>
      <c r="M194" s="5">
        <v>22</v>
      </c>
      <c r="N194" s="5">
        <v>0</v>
      </c>
    </row>
    <row r="195" spans="1:14">
      <c r="A195" s="5">
        <v>1397</v>
      </c>
      <c r="B195" s="5">
        <v>4</v>
      </c>
      <c r="C195" s="5" t="s">
        <v>514</v>
      </c>
      <c r="D195" s="5" t="s">
        <v>515</v>
      </c>
      <c r="E195" s="5">
        <v>14</v>
      </c>
      <c r="F195" s="5">
        <v>232</v>
      </c>
      <c r="G195" s="5">
        <v>4</v>
      </c>
      <c r="H195" s="5">
        <v>228</v>
      </c>
      <c r="I195" s="5">
        <v>98</v>
      </c>
      <c r="J195" s="5">
        <v>71</v>
      </c>
      <c r="K195" s="5">
        <v>22</v>
      </c>
      <c r="L195" s="5">
        <v>31</v>
      </c>
      <c r="M195" s="5">
        <v>5</v>
      </c>
      <c r="N195" s="5">
        <v>1</v>
      </c>
    </row>
    <row r="196" spans="1:14">
      <c r="A196" s="5">
        <v>1397</v>
      </c>
      <c r="B196" s="5">
        <v>4</v>
      </c>
      <c r="C196" s="5" t="s">
        <v>516</v>
      </c>
      <c r="D196" s="5" t="s">
        <v>511</v>
      </c>
      <c r="E196" s="5">
        <v>10</v>
      </c>
      <c r="F196" s="5">
        <v>183</v>
      </c>
      <c r="G196" s="5">
        <v>1</v>
      </c>
      <c r="H196" s="5">
        <v>182</v>
      </c>
      <c r="I196" s="5">
        <v>59</v>
      </c>
      <c r="J196" s="5">
        <v>43</v>
      </c>
      <c r="K196" s="5">
        <v>11</v>
      </c>
      <c r="L196" s="5">
        <v>53</v>
      </c>
      <c r="M196" s="5">
        <v>11</v>
      </c>
      <c r="N196" s="5">
        <v>5</v>
      </c>
    </row>
    <row r="197" spans="1:14">
      <c r="A197" s="5">
        <v>1397</v>
      </c>
      <c r="B197" s="5">
        <v>2</v>
      </c>
      <c r="C197" s="5" t="s">
        <v>517</v>
      </c>
      <c r="D197" s="5" t="s">
        <v>518</v>
      </c>
      <c r="E197" s="5">
        <v>605</v>
      </c>
      <c r="F197" s="5">
        <v>11204</v>
      </c>
      <c r="G197" s="5">
        <v>126</v>
      </c>
      <c r="H197" s="5">
        <v>11078</v>
      </c>
      <c r="I197" s="5">
        <v>4450</v>
      </c>
      <c r="J197" s="5">
        <v>4361</v>
      </c>
      <c r="K197" s="5">
        <v>746</v>
      </c>
      <c r="L197" s="5">
        <v>1344</v>
      </c>
      <c r="M197" s="5">
        <v>173</v>
      </c>
      <c r="N197" s="5">
        <v>3</v>
      </c>
    </row>
    <row r="198" spans="1:14">
      <c r="A198" s="5">
        <v>1397</v>
      </c>
      <c r="B198" s="5">
        <v>3</v>
      </c>
      <c r="C198" s="5" t="s">
        <v>519</v>
      </c>
      <c r="D198" s="5" t="s">
        <v>518</v>
      </c>
      <c r="E198" s="5">
        <v>605</v>
      </c>
      <c r="F198" s="5">
        <v>11204</v>
      </c>
      <c r="G198" s="5">
        <v>126</v>
      </c>
      <c r="H198" s="5">
        <v>11078</v>
      </c>
      <c r="I198" s="5">
        <v>4450</v>
      </c>
      <c r="J198" s="5">
        <v>4361</v>
      </c>
      <c r="K198" s="5">
        <v>746</v>
      </c>
      <c r="L198" s="5">
        <v>1344</v>
      </c>
      <c r="M198" s="5">
        <v>173</v>
      </c>
      <c r="N198" s="5">
        <v>3</v>
      </c>
    </row>
    <row r="199" spans="1:14">
      <c r="A199" s="5">
        <v>1397</v>
      </c>
      <c r="B199" s="5">
        <v>4</v>
      </c>
      <c r="C199" s="5" t="s">
        <v>520</v>
      </c>
      <c r="D199" s="5" t="s">
        <v>518</v>
      </c>
      <c r="E199" s="5">
        <v>605</v>
      </c>
      <c r="F199" s="5">
        <v>11204</v>
      </c>
      <c r="G199" s="5">
        <v>126</v>
      </c>
      <c r="H199" s="5">
        <v>11078</v>
      </c>
      <c r="I199" s="5">
        <v>4450</v>
      </c>
      <c r="J199" s="5">
        <v>4361</v>
      </c>
      <c r="K199" s="5">
        <v>746</v>
      </c>
      <c r="L199" s="5">
        <v>1344</v>
      </c>
      <c r="M199" s="5">
        <v>173</v>
      </c>
      <c r="N199" s="5">
        <v>3</v>
      </c>
    </row>
    <row r="200" spans="1:14">
      <c r="A200" s="5">
        <v>1397</v>
      </c>
      <c r="B200" s="5">
        <v>2</v>
      </c>
      <c r="C200" s="5" t="s">
        <v>521</v>
      </c>
      <c r="D200" s="5" t="s">
        <v>522</v>
      </c>
      <c r="E200" s="5">
        <v>477</v>
      </c>
      <c r="F200" s="5">
        <v>11215</v>
      </c>
      <c r="G200" s="5">
        <v>81</v>
      </c>
      <c r="H200" s="5">
        <v>11134</v>
      </c>
      <c r="I200" s="5">
        <v>3215</v>
      </c>
      <c r="J200" s="5">
        <v>3713</v>
      </c>
      <c r="K200" s="5">
        <v>1311</v>
      </c>
      <c r="L200" s="5">
        <v>2354</v>
      </c>
      <c r="M200" s="5">
        <v>442</v>
      </c>
      <c r="N200" s="5">
        <v>99</v>
      </c>
    </row>
    <row r="201" spans="1:14">
      <c r="A201" s="5">
        <v>1397</v>
      </c>
      <c r="B201" s="5">
        <v>3</v>
      </c>
      <c r="C201" s="5" t="s">
        <v>523</v>
      </c>
      <c r="D201" s="5" t="s">
        <v>524</v>
      </c>
      <c r="E201" s="5">
        <v>13</v>
      </c>
      <c r="F201" s="5">
        <v>512</v>
      </c>
      <c r="G201" s="5">
        <v>0</v>
      </c>
      <c r="H201" s="5">
        <v>512</v>
      </c>
      <c r="I201" s="5">
        <v>326</v>
      </c>
      <c r="J201" s="5">
        <v>142</v>
      </c>
      <c r="K201" s="5">
        <v>27</v>
      </c>
      <c r="L201" s="5">
        <v>17</v>
      </c>
      <c r="M201" s="5">
        <v>0</v>
      </c>
      <c r="N201" s="5">
        <v>0</v>
      </c>
    </row>
    <row r="202" spans="1:14">
      <c r="A202" s="5">
        <v>1397</v>
      </c>
      <c r="B202" s="5">
        <v>9</v>
      </c>
      <c r="C202" s="5" t="s">
        <v>525</v>
      </c>
      <c r="D202" s="5" t="s">
        <v>526</v>
      </c>
      <c r="E202" s="5">
        <v>13</v>
      </c>
      <c r="F202" s="5">
        <v>512</v>
      </c>
      <c r="G202" s="5">
        <v>0</v>
      </c>
      <c r="H202" s="5">
        <v>512</v>
      </c>
      <c r="I202" s="5">
        <v>326</v>
      </c>
      <c r="J202" s="5">
        <v>142</v>
      </c>
      <c r="K202" s="5">
        <v>27</v>
      </c>
      <c r="L202" s="5">
        <v>17</v>
      </c>
      <c r="M202" s="5">
        <v>0</v>
      </c>
      <c r="N202" s="5">
        <v>0</v>
      </c>
    </row>
    <row r="203" spans="1:14">
      <c r="A203" s="5">
        <v>1397</v>
      </c>
      <c r="B203" s="5">
        <v>3</v>
      </c>
      <c r="C203" s="5" t="s">
        <v>527</v>
      </c>
      <c r="D203" s="5" t="s">
        <v>528</v>
      </c>
      <c r="E203" s="5">
        <v>13</v>
      </c>
      <c r="F203" s="5">
        <v>310</v>
      </c>
      <c r="G203" s="5">
        <v>5</v>
      </c>
      <c r="H203" s="5">
        <v>305</v>
      </c>
      <c r="I203" s="5">
        <v>180</v>
      </c>
      <c r="J203" s="5">
        <v>79</v>
      </c>
      <c r="K203" s="5">
        <v>19</v>
      </c>
      <c r="L203" s="5">
        <v>25</v>
      </c>
      <c r="M203" s="5">
        <v>2</v>
      </c>
      <c r="N203" s="5">
        <v>0</v>
      </c>
    </row>
    <row r="204" spans="1:14">
      <c r="A204" s="5">
        <v>1397</v>
      </c>
      <c r="B204" s="5">
        <v>4</v>
      </c>
      <c r="C204" s="5" t="s">
        <v>529</v>
      </c>
      <c r="D204" s="5" t="s">
        <v>528</v>
      </c>
      <c r="E204" s="5">
        <v>13</v>
      </c>
      <c r="F204" s="5">
        <v>310</v>
      </c>
      <c r="G204" s="5">
        <v>5</v>
      </c>
      <c r="H204" s="5">
        <v>305</v>
      </c>
      <c r="I204" s="5">
        <v>180</v>
      </c>
      <c r="J204" s="5">
        <v>79</v>
      </c>
      <c r="K204" s="5">
        <v>19</v>
      </c>
      <c r="L204" s="5">
        <v>25</v>
      </c>
      <c r="M204" s="5">
        <v>2</v>
      </c>
      <c r="N204" s="5">
        <v>0</v>
      </c>
    </row>
    <row r="205" spans="1:14">
      <c r="A205" s="5">
        <v>1397</v>
      </c>
      <c r="B205" s="5">
        <v>3</v>
      </c>
      <c r="C205" s="5" t="s">
        <v>530</v>
      </c>
      <c r="D205" s="5" t="s">
        <v>531</v>
      </c>
      <c r="E205" s="5">
        <v>10</v>
      </c>
      <c r="F205" s="5">
        <v>193</v>
      </c>
      <c r="G205" s="5">
        <v>0</v>
      </c>
      <c r="H205" s="5">
        <v>193</v>
      </c>
      <c r="I205" s="5">
        <v>63</v>
      </c>
      <c r="J205" s="5">
        <v>80</v>
      </c>
      <c r="K205" s="5">
        <v>6</v>
      </c>
      <c r="L205" s="5">
        <v>38</v>
      </c>
      <c r="M205" s="5">
        <v>4</v>
      </c>
      <c r="N205" s="5">
        <v>2</v>
      </c>
    </row>
    <row r="206" spans="1:14">
      <c r="A206" s="5">
        <v>1397</v>
      </c>
      <c r="B206" s="5">
        <v>4</v>
      </c>
      <c r="C206" s="5" t="s">
        <v>532</v>
      </c>
      <c r="D206" s="5" t="s">
        <v>531</v>
      </c>
      <c r="E206" s="5">
        <v>10</v>
      </c>
      <c r="F206" s="5">
        <v>193</v>
      </c>
      <c r="G206" s="5">
        <v>0</v>
      </c>
      <c r="H206" s="5">
        <v>193</v>
      </c>
      <c r="I206" s="5">
        <v>63</v>
      </c>
      <c r="J206" s="5">
        <v>80</v>
      </c>
      <c r="K206" s="5">
        <v>6</v>
      </c>
      <c r="L206" s="5">
        <v>38</v>
      </c>
      <c r="M206" s="5">
        <v>4</v>
      </c>
      <c r="N206" s="5">
        <v>2</v>
      </c>
    </row>
    <row r="207" spans="1:14">
      <c r="A207" s="5">
        <v>1397</v>
      </c>
      <c r="B207" s="5">
        <v>3</v>
      </c>
      <c r="C207" s="5" t="s">
        <v>533</v>
      </c>
      <c r="D207" s="5" t="s">
        <v>534</v>
      </c>
      <c r="E207" s="5">
        <v>137</v>
      </c>
      <c r="F207" s="5">
        <v>3671</v>
      </c>
      <c r="G207" s="5">
        <v>38</v>
      </c>
      <c r="H207" s="5">
        <v>3633</v>
      </c>
      <c r="I207" s="5">
        <v>497</v>
      </c>
      <c r="J207" s="5">
        <v>1315</v>
      </c>
      <c r="K207" s="5">
        <v>404</v>
      </c>
      <c r="L207" s="5">
        <v>1087</v>
      </c>
      <c r="M207" s="5">
        <v>278</v>
      </c>
      <c r="N207" s="5">
        <v>52</v>
      </c>
    </row>
    <row r="208" spans="1:14">
      <c r="A208" s="5">
        <v>1397</v>
      </c>
      <c r="B208" s="5">
        <v>4</v>
      </c>
      <c r="C208" s="5" t="s">
        <v>535</v>
      </c>
      <c r="D208" s="5" t="s">
        <v>534</v>
      </c>
      <c r="E208" s="5">
        <v>137</v>
      </c>
      <c r="F208" s="5">
        <v>3671</v>
      </c>
      <c r="G208" s="5">
        <v>38</v>
      </c>
      <c r="H208" s="5">
        <v>3633</v>
      </c>
      <c r="I208" s="5">
        <v>497</v>
      </c>
      <c r="J208" s="5">
        <v>1315</v>
      </c>
      <c r="K208" s="5">
        <v>404</v>
      </c>
      <c r="L208" s="5">
        <v>1087</v>
      </c>
      <c r="M208" s="5">
        <v>278</v>
      </c>
      <c r="N208" s="5">
        <v>52</v>
      </c>
    </row>
    <row r="209" spans="1:14">
      <c r="A209" s="5">
        <v>1397</v>
      </c>
      <c r="B209" s="5">
        <v>7</v>
      </c>
      <c r="C209" s="5" t="s">
        <v>536</v>
      </c>
      <c r="D209" s="5" t="s">
        <v>537</v>
      </c>
      <c r="E209" s="5">
        <v>303</v>
      </c>
      <c r="F209" s="5">
        <v>6529</v>
      </c>
      <c r="G209" s="5">
        <v>38</v>
      </c>
      <c r="H209" s="5">
        <v>6491</v>
      </c>
      <c r="I209" s="5">
        <v>2148</v>
      </c>
      <c r="J209" s="5">
        <v>2097</v>
      </c>
      <c r="K209" s="5">
        <v>855</v>
      </c>
      <c r="L209" s="5">
        <v>1188</v>
      </c>
      <c r="M209" s="5">
        <v>158</v>
      </c>
      <c r="N209" s="5">
        <v>46</v>
      </c>
    </row>
    <row r="210" spans="1:14">
      <c r="A210" s="5">
        <v>1397</v>
      </c>
      <c r="B210" s="5">
        <v>9</v>
      </c>
      <c r="C210" s="5" t="s">
        <v>538</v>
      </c>
      <c r="D210" s="5" t="s">
        <v>537</v>
      </c>
      <c r="E210" s="5">
        <v>303</v>
      </c>
      <c r="F210" s="5">
        <v>6529</v>
      </c>
      <c r="G210" s="5">
        <v>38</v>
      </c>
      <c r="H210" s="5">
        <v>6491</v>
      </c>
      <c r="I210" s="5">
        <v>2148</v>
      </c>
      <c r="J210" s="5">
        <v>2097</v>
      </c>
      <c r="K210" s="5">
        <v>855</v>
      </c>
      <c r="L210" s="5">
        <v>1188</v>
      </c>
      <c r="M210" s="5">
        <v>158</v>
      </c>
      <c r="N210" s="5">
        <v>46</v>
      </c>
    </row>
    <row r="211" spans="1:14">
      <c r="A211" s="5">
        <v>1397</v>
      </c>
      <c r="B211" s="5">
        <v>2</v>
      </c>
      <c r="C211" s="5" t="s">
        <v>539</v>
      </c>
      <c r="D211" s="5" t="s">
        <v>540</v>
      </c>
      <c r="E211" s="5">
        <v>43</v>
      </c>
      <c r="F211" s="5">
        <v>790</v>
      </c>
      <c r="G211" s="5">
        <v>4</v>
      </c>
      <c r="H211" s="5">
        <v>786</v>
      </c>
      <c r="I211" s="5">
        <v>224</v>
      </c>
      <c r="J211" s="5">
        <v>304</v>
      </c>
      <c r="K211" s="5">
        <v>99</v>
      </c>
      <c r="L211" s="5">
        <v>137</v>
      </c>
      <c r="M211" s="5">
        <v>23</v>
      </c>
      <c r="N211" s="5">
        <v>1</v>
      </c>
    </row>
    <row r="212" spans="1:14">
      <c r="A212" s="5">
        <v>1397</v>
      </c>
      <c r="B212" s="5">
        <v>7</v>
      </c>
      <c r="C212" s="5" t="s">
        <v>541</v>
      </c>
      <c r="D212" s="5" t="s">
        <v>542</v>
      </c>
      <c r="E212" s="5">
        <v>43</v>
      </c>
      <c r="F212" s="5">
        <v>790</v>
      </c>
      <c r="G212" s="5">
        <v>4</v>
      </c>
      <c r="H212" s="5">
        <v>786</v>
      </c>
      <c r="I212" s="5">
        <v>224</v>
      </c>
      <c r="J212" s="5">
        <v>304</v>
      </c>
      <c r="K212" s="5">
        <v>99</v>
      </c>
      <c r="L212" s="5">
        <v>137</v>
      </c>
      <c r="M212" s="5">
        <v>23</v>
      </c>
      <c r="N212" s="5">
        <v>1</v>
      </c>
    </row>
    <row r="213" spans="1:14">
      <c r="A213" s="5">
        <v>1397</v>
      </c>
      <c r="B213" s="5">
        <v>19</v>
      </c>
      <c r="C213" s="5" t="s">
        <v>543</v>
      </c>
      <c r="D213" s="5" t="s">
        <v>544</v>
      </c>
      <c r="E213" s="5">
        <v>9</v>
      </c>
      <c r="F213" s="5">
        <v>120</v>
      </c>
      <c r="G213" s="5">
        <v>0</v>
      </c>
      <c r="H213" s="5">
        <v>120</v>
      </c>
      <c r="I213" s="5">
        <v>25</v>
      </c>
      <c r="J213" s="5">
        <v>67</v>
      </c>
      <c r="K213" s="5">
        <v>6</v>
      </c>
      <c r="L213" s="5">
        <v>18</v>
      </c>
      <c r="M213" s="5">
        <v>4</v>
      </c>
      <c r="N213" s="5">
        <v>0</v>
      </c>
    </row>
    <row r="214" spans="1:14">
      <c r="A214" s="5">
        <v>1397</v>
      </c>
      <c r="B214" s="5">
        <v>4</v>
      </c>
      <c r="C214" s="5" t="s">
        <v>545</v>
      </c>
      <c r="D214" s="5" t="s">
        <v>546</v>
      </c>
      <c r="E214" s="5">
        <v>19</v>
      </c>
      <c r="F214" s="5">
        <v>362</v>
      </c>
      <c r="G214" s="5">
        <v>2</v>
      </c>
      <c r="H214" s="5">
        <v>360</v>
      </c>
      <c r="I214" s="5">
        <v>88</v>
      </c>
      <c r="J214" s="5">
        <v>136</v>
      </c>
      <c r="K214" s="5">
        <v>58</v>
      </c>
      <c r="L214" s="5">
        <v>63</v>
      </c>
      <c r="M214" s="5">
        <v>15</v>
      </c>
      <c r="N214" s="5">
        <v>1</v>
      </c>
    </row>
    <row r="215" spans="1:14">
      <c r="A215" s="5">
        <v>1397</v>
      </c>
      <c r="B215" s="5">
        <v>4</v>
      </c>
      <c r="C215" s="5" t="s">
        <v>547</v>
      </c>
      <c r="D215" s="5" t="s">
        <v>548</v>
      </c>
      <c r="E215" s="5">
        <v>8</v>
      </c>
      <c r="F215" s="5">
        <v>139</v>
      </c>
      <c r="G215" s="5">
        <v>0</v>
      </c>
      <c r="H215" s="5">
        <v>139</v>
      </c>
      <c r="I215" s="5">
        <v>41</v>
      </c>
      <c r="J215" s="5">
        <v>50</v>
      </c>
      <c r="K215" s="5">
        <v>22</v>
      </c>
      <c r="L215" s="5">
        <v>26</v>
      </c>
      <c r="M215" s="5">
        <v>0</v>
      </c>
      <c r="N215" s="5">
        <v>0</v>
      </c>
    </row>
    <row r="216" spans="1:14">
      <c r="A216" s="5">
        <v>1397</v>
      </c>
      <c r="B216" s="5">
        <v>4</v>
      </c>
      <c r="C216" s="5" t="s">
        <v>549</v>
      </c>
      <c r="D216" s="5" t="s">
        <v>550</v>
      </c>
      <c r="E216" s="5">
        <v>8</v>
      </c>
      <c r="F216" s="5">
        <v>170</v>
      </c>
      <c r="G216" s="5">
        <v>2</v>
      </c>
      <c r="H216" s="5">
        <v>168</v>
      </c>
      <c r="I216" s="5">
        <v>70</v>
      </c>
      <c r="J216" s="5">
        <v>51</v>
      </c>
      <c r="K216" s="5">
        <v>13</v>
      </c>
      <c r="L216" s="5">
        <v>30</v>
      </c>
      <c r="M216" s="5">
        <v>4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31" t="s">
        <v>165</v>
      </c>
      <c r="B1" s="31"/>
      <c r="C1" s="36" t="str">
        <f>CONCATENATE("4-",'فهرست جداول'!B5,"-",MID('فهرست جداول'!B1, 30,25), "                  (میلیون ریال)")</f>
        <v>4-ارزش نهاده‌های فعالیت صنعتی کارگاه‏ها بر حسب فعالیت-49-10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.75" customHeight="1" thickBot="1">
      <c r="A2" s="37" t="s">
        <v>128</v>
      </c>
      <c r="B2" s="37" t="s">
        <v>157</v>
      </c>
      <c r="C2" s="37" t="s">
        <v>0</v>
      </c>
      <c r="D2" s="39" t="s">
        <v>1</v>
      </c>
      <c r="E2" s="35" t="s">
        <v>2</v>
      </c>
      <c r="F2" s="21" t="s">
        <v>22</v>
      </c>
      <c r="G2" s="21"/>
      <c r="H2" s="21"/>
      <c r="I2" s="21"/>
      <c r="J2" s="35" t="s">
        <v>23</v>
      </c>
      <c r="K2" s="35" t="s">
        <v>126</v>
      </c>
      <c r="L2" s="35" t="s">
        <v>24</v>
      </c>
      <c r="M2" s="35" t="s">
        <v>25</v>
      </c>
      <c r="N2" s="35" t="s">
        <v>26</v>
      </c>
      <c r="O2" s="35" t="s">
        <v>27</v>
      </c>
    </row>
    <row r="3" spans="1:15" ht="49.5" customHeight="1" thickBot="1">
      <c r="A3" s="38" t="s">
        <v>128</v>
      </c>
      <c r="B3" s="38"/>
      <c r="C3" s="38"/>
      <c r="D3" s="40"/>
      <c r="E3" s="24"/>
      <c r="F3" s="13" t="s">
        <v>2</v>
      </c>
      <c r="G3" s="13" t="s">
        <v>28</v>
      </c>
      <c r="H3" s="13" t="s">
        <v>29</v>
      </c>
      <c r="I3" s="13" t="s">
        <v>30</v>
      </c>
      <c r="J3" s="24"/>
      <c r="K3" s="24"/>
      <c r="L3" s="24"/>
      <c r="M3" s="24"/>
      <c r="N3" s="24"/>
      <c r="O3" s="24"/>
    </row>
    <row r="4" spans="1:15">
      <c r="A4" s="5">
        <v>1397</v>
      </c>
      <c r="B4" s="5">
        <v>1</v>
      </c>
      <c r="C4" s="5" t="s">
        <v>168</v>
      </c>
      <c r="D4" s="5" t="s">
        <v>169</v>
      </c>
      <c r="E4" s="5">
        <v>926771692</v>
      </c>
      <c r="F4" s="5">
        <v>893056711</v>
      </c>
      <c r="G4" s="5">
        <v>872213289</v>
      </c>
      <c r="H4" s="5">
        <v>15036905</v>
      </c>
      <c r="I4" s="5">
        <v>5806517</v>
      </c>
      <c r="J4" s="5">
        <v>892125</v>
      </c>
      <c r="K4" s="5">
        <v>2933741</v>
      </c>
      <c r="L4" s="5">
        <v>8814362</v>
      </c>
      <c r="M4" s="5">
        <v>9340131</v>
      </c>
      <c r="N4" s="5">
        <v>1693746</v>
      </c>
      <c r="O4" s="5">
        <v>10040877</v>
      </c>
    </row>
    <row r="5" spans="1:15">
      <c r="A5" s="5">
        <v>1397</v>
      </c>
      <c r="B5" s="5">
        <v>2</v>
      </c>
      <c r="C5" s="5" t="s">
        <v>170</v>
      </c>
      <c r="D5" s="5" t="s">
        <v>171</v>
      </c>
      <c r="E5" s="5">
        <v>227636304</v>
      </c>
      <c r="F5" s="5">
        <v>222618828</v>
      </c>
      <c r="G5" s="5">
        <v>214624071</v>
      </c>
      <c r="H5" s="5">
        <v>7246888</v>
      </c>
      <c r="I5" s="5">
        <v>747869</v>
      </c>
      <c r="J5" s="5">
        <v>222853</v>
      </c>
      <c r="K5" s="5">
        <v>749425</v>
      </c>
      <c r="L5" s="5">
        <v>1111661</v>
      </c>
      <c r="M5" s="5">
        <v>1554302</v>
      </c>
      <c r="N5" s="5">
        <v>235321</v>
      </c>
      <c r="O5" s="5">
        <v>1143914</v>
      </c>
    </row>
    <row r="6" spans="1:15">
      <c r="A6" s="5">
        <v>1397</v>
      </c>
      <c r="B6" s="5">
        <v>3</v>
      </c>
      <c r="C6" s="5" t="s">
        <v>172</v>
      </c>
      <c r="D6" s="5" t="s">
        <v>173</v>
      </c>
      <c r="E6" s="5">
        <v>18148938</v>
      </c>
      <c r="F6" s="5">
        <v>17721533</v>
      </c>
      <c r="G6" s="5">
        <v>17225291</v>
      </c>
      <c r="H6" s="5">
        <v>411303</v>
      </c>
      <c r="I6" s="5">
        <v>84939</v>
      </c>
      <c r="J6" s="5">
        <v>18442</v>
      </c>
      <c r="K6" s="5">
        <v>25667</v>
      </c>
      <c r="L6" s="5">
        <v>152091</v>
      </c>
      <c r="M6" s="5">
        <v>115876</v>
      </c>
      <c r="N6" s="5">
        <v>20059</v>
      </c>
      <c r="O6" s="5">
        <v>95270</v>
      </c>
    </row>
    <row r="7" spans="1:15">
      <c r="A7" s="5">
        <v>1397</v>
      </c>
      <c r="B7" s="5">
        <v>4</v>
      </c>
      <c r="C7" s="5" t="s">
        <v>174</v>
      </c>
      <c r="D7" s="5" t="s">
        <v>173</v>
      </c>
      <c r="E7" s="5">
        <v>18148938</v>
      </c>
      <c r="F7" s="5">
        <v>17721533</v>
      </c>
      <c r="G7" s="5">
        <v>17225291</v>
      </c>
      <c r="H7" s="5">
        <v>411303</v>
      </c>
      <c r="I7" s="5">
        <v>84939</v>
      </c>
      <c r="J7" s="5">
        <v>18442</v>
      </c>
      <c r="K7" s="5">
        <v>25667</v>
      </c>
      <c r="L7" s="5">
        <v>152091</v>
      </c>
      <c r="M7" s="5">
        <v>115876</v>
      </c>
      <c r="N7" s="5">
        <v>20059</v>
      </c>
      <c r="O7" s="5">
        <v>95270</v>
      </c>
    </row>
    <row r="8" spans="1:15">
      <c r="A8" s="5">
        <v>1397</v>
      </c>
      <c r="B8" s="5">
        <v>3</v>
      </c>
      <c r="C8" s="5" t="s">
        <v>175</v>
      </c>
      <c r="D8" s="5" t="s">
        <v>176</v>
      </c>
      <c r="E8" s="5">
        <v>8899887</v>
      </c>
      <c r="F8" s="5">
        <v>8622491</v>
      </c>
      <c r="G8" s="5">
        <v>8304806</v>
      </c>
      <c r="H8" s="5">
        <v>275942</v>
      </c>
      <c r="I8" s="5">
        <v>41743</v>
      </c>
      <c r="J8" s="5">
        <v>6043</v>
      </c>
      <c r="K8" s="5">
        <v>5544</v>
      </c>
      <c r="L8" s="5">
        <v>102832</v>
      </c>
      <c r="M8" s="5">
        <v>61367</v>
      </c>
      <c r="N8" s="5">
        <v>14280</v>
      </c>
      <c r="O8" s="5">
        <v>87331</v>
      </c>
    </row>
    <row r="9" spans="1:15">
      <c r="A9" s="5">
        <v>1397</v>
      </c>
      <c r="B9" s="5">
        <v>4</v>
      </c>
      <c r="C9" s="5" t="s">
        <v>177</v>
      </c>
      <c r="D9" s="5" t="s">
        <v>176</v>
      </c>
      <c r="E9" s="5">
        <v>8899887</v>
      </c>
      <c r="F9" s="5">
        <v>8622491</v>
      </c>
      <c r="G9" s="5">
        <v>8304806</v>
      </c>
      <c r="H9" s="5">
        <v>275942</v>
      </c>
      <c r="I9" s="5">
        <v>41743</v>
      </c>
      <c r="J9" s="5">
        <v>6043</v>
      </c>
      <c r="K9" s="5">
        <v>5544</v>
      </c>
      <c r="L9" s="5">
        <v>102832</v>
      </c>
      <c r="M9" s="5">
        <v>61367</v>
      </c>
      <c r="N9" s="5">
        <v>14280</v>
      </c>
      <c r="O9" s="5">
        <v>87331</v>
      </c>
    </row>
    <row r="10" spans="1:15">
      <c r="A10" s="5">
        <v>1397</v>
      </c>
      <c r="B10" s="5">
        <v>3</v>
      </c>
      <c r="C10" s="5" t="s">
        <v>178</v>
      </c>
      <c r="D10" s="5" t="s">
        <v>179</v>
      </c>
      <c r="E10" s="5">
        <v>27029340</v>
      </c>
      <c r="F10" s="5">
        <v>26528754</v>
      </c>
      <c r="G10" s="5">
        <v>25359906</v>
      </c>
      <c r="H10" s="5">
        <v>1102533</v>
      </c>
      <c r="I10" s="5">
        <v>66315</v>
      </c>
      <c r="J10" s="5">
        <v>16746</v>
      </c>
      <c r="K10" s="5">
        <v>103107</v>
      </c>
      <c r="L10" s="5">
        <v>88346</v>
      </c>
      <c r="M10" s="5">
        <v>153683</v>
      </c>
      <c r="N10" s="5">
        <v>34008</v>
      </c>
      <c r="O10" s="5">
        <v>104697</v>
      </c>
    </row>
    <row r="11" spans="1:15">
      <c r="A11" s="5">
        <v>1397</v>
      </c>
      <c r="B11" s="5">
        <v>4</v>
      </c>
      <c r="C11" s="5" t="s">
        <v>180</v>
      </c>
      <c r="D11" s="5" t="s">
        <v>179</v>
      </c>
      <c r="E11" s="5">
        <v>27029340</v>
      </c>
      <c r="F11" s="5">
        <v>26528754</v>
      </c>
      <c r="G11" s="5">
        <v>25359906</v>
      </c>
      <c r="H11" s="5">
        <v>1102533</v>
      </c>
      <c r="I11" s="5">
        <v>66315</v>
      </c>
      <c r="J11" s="5">
        <v>16746</v>
      </c>
      <c r="K11" s="5">
        <v>103107</v>
      </c>
      <c r="L11" s="5">
        <v>88346</v>
      </c>
      <c r="M11" s="5">
        <v>153683</v>
      </c>
      <c r="N11" s="5">
        <v>34008</v>
      </c>
      <c r="O11" s="5">
        <v>104697</v>
      </c>
    </row>
    <row r="12" spans="1:15">
      <c r="A12" s="5">
        <v>1397</v>
      </c>
      <c r="B12" s="5">
        <v>3</v>
      </c>
      <c r="C12" s="5" t="s">
        <v>181</v>
      </c>
      <c r="D12" s="5" t="s">
        <v>182</v>
      </c>
      <c r="E12" s="5">
        <v>6226696</v>
      </c>
      <c r="F12" s="5">
        <v>6090519</v>
      </c>
      <c r="G12" s="5">
        <v>5639215</v>
      </c>
      <c r="H12" s="5">
        <v>418581</v>
      </c>
      <c r="I12" s="5">
        <v>32723</v>
      </c>
      <c r="J12" s="5">
        <v>1699</v>
      </c>
      <c r="K12" s="5">
        <v>18283</v>
      </c>
      <c r="L12" s="5">
        <v>45818</v>
      </c>
      <c r="M12" s="5">
        <v>27682</v>
      </c>
      <c r="N12" s="5">
        <v>10536</v>
      </c>
      <c r="O12" s="5">
        <v>32157</v>
      </c>
    </row>
    <row r="13" spans="1:15">
      <c r="A13" s="5">
        <v>1397</v>
      </c>
      <c r="B13" s="5">
        <v>4</v>
      </c>
      <c r="C13" s="5" t="s">
        <v>183</v>
      </c>
      <c r="D13" s="5" t="s">
        <v>182</v>
      </c>
      <c r="E13" s="5">
        <v>6226696</v>
      </c>
      <c r="F13" s="5">
        <v>6090519</v>
      </c>
      <c r="G13" s="5">
        <v>5639215</v>
      </c>
      <c r="H13" s="5">
        <v>418581</v>
      </c>
      <c r="I13" s="5">
        <v>32723</v>
      </c>
      <c r="J13" s="5">
        <v>1699</v>
      </c>
      <c r="K13" s="5">
        <v>18283</v>
      </c>
      <c r="L13" s="5">
        <v>45818</v>
      </c>
      <c r="M13" s="5">
        <v>27682</v>
      </c>
      <c r="N13" s="5">
        <v>10536</v>
      </c>
      <c r="O13" s="5">
        <v>32157</v>
      </c>
    </row>
    <row r="14" spans="1:15">
      <c r="A14" s="5">
        <v>1397</v>
      </c>
      <c r="B14" s="5">
        <v>3</v>
      </c>
      <c r="C14" s="5" t="s">
        <v>184</v>
      </c>
      <c r="D14" s="5" t="s">
        <v>185</v>
      </c>
      <c r="E14" s="5">
        <v>14575560</v>
      </c>
      <c r="F14" s="5">
        <v>14135990</v>
      </c>
      <c r="G14" s="5">
        <v>13037508</v>
      </c>
      <c r="H14" s="5">
        <v>1011850</v>
      </c>
      <c r="I14" s="5">
        <v>86631</v>
      </c>
      <c r="J14" s="5">
        <v>17323</v>
      </c>
      <c r="K14" s="5">
        <v>68412</v>
      </c>
      <c r="L14" s="5">
        <v>94011</v>
      </c>
      <c r="M14" s="5">
        <v>142933</v>
      </c>
      <c r="N14" s="5">
        <v>22187</v>
      </c>
      <c r="O14" s="5">
        <v>94704</v>
      </c>
    </row>
    <row r="15" spans="1:15">
      <c r="A15" s="5">
        <v>1397</v>
      </c>
      <c r="B15" s="5">
        <v>4</v>
      </c>
      <c r="C15" s="5" t="s">
        <v>186</v>
      </c>
      <c r="D15" s="5" t="s">
        <v>185</v>
      </c>
      <c r="E15" s="5">
        <v>14575560</v>
      </c>
      <c r="F15" s="5">
        <v>14135990</v>
      </c>
      <c r="G15" s="5">
        <v>13037508</v>
      </c>
      <c r="H15" s="5">
        <v>1011850</v>
      </c>
      <c r="I15" s="5">
        <v>86631</v>
      </c>
      <c r="J15" s="5">
        <v>17323</v>
      </c>
      <c r="K15" s="5">
        <v>68412</v>
      </c>
      <c r="L15" s="5">
        <v>94011</v>
      </c>
      <c r="M15" s="5">
        <v>142933</v>
      </c>
      <c r="N15" s="5">
        <v>22187</v>
      </c>
      <c r="O15" s="5">
        <v>94704</v>
      </c>
    </row>
    <row r="16" spans="1:15">
      <c r="A16" s="5">
        <v>1397</v>
      </c>
      <c r="B16" s="5">
        <v>3</v>
      </c>
      <c r="C16" s="5" t="s">
        <v>187</v>
      </c>
      <c r="D16" s="5" t="s">
        <v>188</v>
      </c>
      <c r="E16" s="5">
        <v>64079841</v>
      </c>
      <c r="F16" s="5">
        <v>63120622</v>
      </c>
      <c r="G16" s="5">
        <v>61592654</v>
      </c>
      <c r="H16" s="5">
        <v>1418869</v>
      </c>
      <c r="I16" s="5">
        <v>109099</v>
      </c>
      <c r="J16" s="5">
        <v>49079</v>
      </c>
      <c r="K16" s="5">
        <v>82885</v>
      </c>
      <c r="L16" s="5">
        <v>97397</v>
      </c>
      <c r="M16" s="5">
        <v>429221</v>
      </c>
      <c r="N16" s="5">
        <v>24291</v>
      </c>
      <c r="O16" s="5">
        <v>276347</v>
      </c>
    </row>
    <row r="17" spans="1:15">
      <c r="A17" s="5">
        <v>1397</v>
      </c>
      <c r="B17" s="5">
        <v>4</v>
      </c>
      <c r="C17" s="5" t="s">
        <v>189</v>
      </c>
      <c r="D17" s="5" t="s">
        <v>190</v>
      </c>
      <c r="E17" s="5">
        <v>62234067</v>
      </c>
      <c r="F17" s="5">
        <v>61358750</v>
      </c>
      <c r="G17" s="5">
        <v>59869888</v>
      </c>
      <c r="H17" s="5">
        <v>1384591</v>
      </c>
      <c r="I17" s="5">
        <v>104271</v>
      </c>
      <c r="J17" s="5">
        <v>47993</v>
      </c>
      <c r="K17" s="5">
        <v>79881</v>
      </c>
      <c r="L17" s="5">
        <v>56730</v>
      </c>
      <c r="M17" s="5">
        <v>403272</v>
      </c>
      <c r="N17" s="5">
        <v>20603</v>
      </c>
      <c r="O17" s="5">
        <v>266838</v>
      </c>
    </row>
    <row r="18" spans="1:15">
      <c r="A18" s="5">
        <v>1397</v>
      </c>
      <c r="B18" s="5">
        <v>4</v>
      </c>
      <c r="C18" s="5" t="s">
        <v>191</v>
      </c>
      <c r="D18" s="5" t="s">
        <v>192</v>
      </c>
      <c r="E18" s="5">
        <v>1845774</v>
      </c>
      <c r="F18" s="5">
        <v>1761872</v>
      </c>
      <c r="G18" s="5">
        <v>1722766</v>
      </c>
      <c r="H18" s="5">
        <v>34277</v>
      </c>
      <c r="I18" s="5">
        <v>4828</v>
      </c>
      <c r="J18" s="5">
        <v>1086</v>
      </c>
      <c r="K18" s="5">
        <v>3005</v>
      </c>
      <c r="L18" s="5">
        <v>40666</v>
      </c>
      <c r="M18" s="5">
        <v>25948</v>
      </c>
      <c r="N18" s="5">
        <v>3687</v>
      </c>
      <c r="O18" s="5">
        <v>9509</v>
      </c>
    </row>
    <row r="19" spans="1:15">
      <c r="A19" s="5">
        <v>1397</v>
      </c>
      <c r="B19" s="5">
        <v>3</v>
      </c>
      <c r="C19" s="5" t="s">
        <v>193</v>
      </c>
      <c r="D19" s="5" t="s">
        <v>194</v>
      </c>
      <c r="E19" s="5">
        <v>40691731</v>
      </c>
      <c r="F19" s="5">
        <v>39075428</v>
      </c>
      <c r="G19" s="5">
        <v>36652460</v>
      </c>
      <c r="H19" s="5">
        <v>2185768</v>
      </c>
      <c r="I19" s="5">
        <v>237200</v>
      </c>
      <c r="J19" s="5">
        <v>92394</v>
      </c>
      <c r="K19" s="5">
        <v>124609</v>
      </c>
      <c r="L19" s="5">
        <v>461414</v>
      </c>
      <c r="M19" s="5">
        <v>496940</v>
      </c>
      <c r="N19" s="5">
        <v>96229</v>
      </c>
      <c r="O19" s="5">
        <v>344717</v>
      </c>
    </row>
    <row r="20" spans="1:15">
      <c r="A20" s="5">
        <v>1397</v>
      </c>
      <c r="B20" s="5">
        <v>4</v>
      </c>
      <c r="C20" s="5" t="s">
        <v>195</v>
      </c>
      <c r="D20" s="5" t="s">
        <v>194</v>
      </c>
      <c r="E20" s="5">
        <v>8331735</v>
      </c>
      <c r="F20" s="5">
        <v>7789408</v>
      </c>
      <c r="G20" s="5">
        <v>6857397</v>
      </c>
      <c r="H20" s="5">
        <v>822160</v>
      </c>
      <c r="I20" s="5">
        <v>109850</v>
      </c>
      <c r="J20" s="5">
        <v>24245</v>
      </c>
      <c r="K20" s="5">
        <v>20191</v>
      </c>
      <c r="L20" s="5">
        <v>131006</v>
      </c>
      <c r="M20" s="5">
        <v>216152</v>
      </c>
      <c r="N20" s="5">
        <v>37304</v>
      </c>
      <c r="O20" s="5">
        <v>113429</v>
      </c>
    </row>
    <row r="21" spans="1:15">
      <c r="A21" s="5">
        <v>1397</v>
      </c>
      <c r="B21" s="5">
        <v>4</v>
      </c>
      <c r="C21" s="5" t="s">
        <v>196</v>
      </c>
      <c r="D21" s="5" t="s">
        <v>197</v>
      </c>
      <c r="E21" s="5">
        <v>6667786</v>
      </c>
      <c r="F21" s="5">
        <v>6527820</v>
      </c>
      <c r="G21" s="5">
        <v>6327889</v>
      </c>
      <c r="H21" s="5">
        <v>189536</v>
      </c>
      <c r="I21" s="5">
        <v>10396</v>
      </c>
      <c r="J21" s="5">
        <v>5009</v>
      </c>
      <c r="K21" s="5">
        <v>20501</v>
      </c>
      <c r="L21" s="5">
        <v>51265</v>
      </c>
      <c r="M21" s="5">
        <v>29982</v>
      </c>
      <c r="N21" s="5">
        <v>7624</v>
      </c>
      <c r="O21" s="5">
        <v>25585</v>
      </c>
    </row>
    <row r="22" spans="1:15">
      <c r="A22" s="5">
        <v>1397</v>
      </c>
      <c r="B22" s="5">
        <v>4</v>
      </c>
      <c r="C22" s="5" t="s">
        <v>198</v>
      </c>
      <c r="D22" s="5" t="s">
        <v>199</v>
      </c>
      <c r="E22" s="5">
        <v>3851192</v>
      </c>
      <c r="F22" s="5">
        <v>3616831</v>
      </c>
      <c r="G22" s="5">
        <v>3298833</v>
      </c>
      <c r="H22" s="5">
        <v>271480</v>
      </c>
      <c r="I22" s="5">
        <v>46518</v>
      </c>
      <c r="J22" s="5">
        <v>22199</v>
      </c>
      <c r="K22" s="5">
        <v>33383</v>
      </c>
      <c r="L22" s="5">
        <v>38907</v>
      </c>
      <c r="M22" s="5">
        <v>69326</v>
      </c>
      <c r="N22" s="5">
        <v>10301</v>
      </c>
      <c r="O22" s="5">
        <v>60244</v>
      </c>
    </row>
    <row r="23" spans="1:15">
      <c r="A23" s="5">
        <v>1397</v>
      </c>
      <c r="B23" s="5">
        <v>4</v>
      </c>
      <c r="C23" s="5" t="s">
        <v>200</v>
      </c>
      <c r="D23" s="5" t="s">
        <v>201</v>
      </c>
      <c r="E23" s="5">
        <v>750839</v>
      </c>
      <c r="F23" s="5">
        <v>719496</v>
      </c>
      <c r="G23" s="5">
        <v>660187</v>
      </c>
      <c r="H23" s="5">
        <v>53206</v>
      </c>
      <c r="I23" s="5">
        <v>6102</v>
      </c>
      <c r="J23" s="5">
        <v>34</v>
      </c>
      <c r="K23" s="5">
        <v>6515</v>
      </c>
      <c r="L23" s="5">
        <v>7223</v>
      </c>
      <c r="M23" s="5">
        <v>6569</v>
      </c>
      <c r="N23" s="5">
        <v>1792</v>
      </c>
      <c r="O23" s="5">
        <v>9210</v>
      </c>
    </row>
    <row r="24" spans="1:15">
      <c r="A24" s="5">
        <v>1397</v>
      </c>
      <c r="B24" s="5">
        <v>4</v>
      </c>
      <c r="C24" s="5" t="s">
        <v>202</v>
      </c>
      <c r="D24" s="5" t="s">
        <v>203</v>
      </c>
      <c r="E24" s="5">
        <v>1858471</v>
      </c>
      <c r="F24" s="5">
        <v>1777520</v>
      </c>
      <c r="G24" s="5">
        <v>1626543</v>
      </c>
      <c r="H24" s="5">
        <v>138985</v>
      </c>
      <c r="I24" s="5">
        <v>11993</v>
      </c>
      <c r="J24" s="5">
        <v>7809</v>
      </c>
      <c r="K24" s="5">
        <v>5558</v>
      </c>
      <c r="L24" s="5">
        <v>21608</v>
      </c>
      <c r="M24" s="5">
        <v>24938</v>
      </c>
      <c r="N24" s="5">
        <v>3510</v>
      </c>
      <c r="O24" s="5">
        <v>17528</v>
      </c>
    </row>
    <row r="25" spans="1:15">
      <c r="A25" s="5">
        <v>1397</v>
      </c>
      <c r="B25" s="5">
        <v>4</v>
      </c>
      <c r="C25" s="5" t="s">
        <v>204</v>
      </c>
      <c r="D25" s="5" t="s">
        <v>205</v>
      </c>
      <c r="E25" s="5">
        <v>19231709</v>
      </c>
      <c r="F25" s="5">
        <v>18644353</v>
      </c>
      <c r="G25" s="5">
        <v>17881612</v>
      </c>
      <c r="H25" s="5">
        <v>710401</v>
      </c>
      <c r="I25" s="5">
        <v>52341</v>
      </c>
      <c r="J25" s="5">
        <v>33098</v>
      </c>
      <c r="K25" s="5">
        <v>38461</v>
      </c>
      <c r="L25" s="5">
        <v>211405</v>
      </c>
      <c r="M25" s="5">
        <v>149974</v>
      </c>
      <c r="N25" s="5">
        <v>35698</v>
      </c>
      <c r="O25" s="5">
        <v>118720</v>
      </c>
    </row>
    <row r="26" spans="1:15">
      <c r="A26" s="5">
        <v>1397</v>
      </c>
      <c r="B26" s="5">
        <v>3</v>
      </c>
      <c r="C26" s="5" t="s">
        <v>206</v>
      </c>
      <c r="D26" s="5" t="s">
        <v>207</v>
      </c>
      <c r="E26" s="5">
        <v>47984311</v>
      </c>
      <c r="F26" s="5">
        <v>47323491</v>
      </c>
      <c r="G26" s="5">
        <v>46812229</v>
      </c>
      <c r="H26" s="5">
        <v>422042</v>
      </c>
      <c r="I26" s="5">
        <v>89220</v>
      </c>
      <c r="J26" s="5">
        <v>21126</v>
      </c>
      <c r="K26" s="5">
        <v>320919</v>
      </c>
      <c r="L26" s="5">
        <v>69751</v>
      </c>
      <c r="M26" s="5">
        <v>126601</v>
      </c>
      <c r="N26" s="5">
        <v>13731</v>
      </c>
      <c r="O26" s="5">
        <v>108691</v>
      </c>
    </row>
    <row r="27" spans="1:15">
      <c r="A27" s="5">
        <v>1397</v>
      </c>
      <c r="B27" s="5">
        <v>4</v>
      </c>
      <c r="C27" s="5" t="s">
        <v>208</v>
      </c>
      <c r="D27" s="5" t="s">
        <v>207</v>
      </c>
      <c r="E27" s="5">
        <v>47984311</v>
      </c>
      <c r="F27" s="5">
        <v>47323491</v>
      </c>
      <c r="G27" s="5">
        <v>46812229</v>
      </c>
      <c r="H27" s="5">
        <v>422042</v>
      </c>
      <c r="I27" s="5">
        <v>89220</v>
      </c>
      <c r="J27" s="5">
        <v>21126</v>
      </c>
      <c r="K27" s="5">
        <v>320919</v>
      </c>
      <c r="L27" s="5">
        <v>69751</v>
      </c>
      <c r="M27" s="5">
        <v>126601</v>
      </c>
      <c r="N27" s="5">
        <v>13731</v>
      </c>
      <c r="O27" s="5">
        <v>108691</v>
      </c>
    </row>
    <row r="28" spans="1:15">
      <c r="A28" s="5">
        <v>1397</v>
      </c>
      <c r="B28" s="5">
        <v>2</v>
      </c>
      <c r="C28" s="5" t="s">
        <v>209</v>
      </c>
      <c r="D28" s="5" t="s">
        <v>210</v>
      </c>
      <c r="E28" s="5">
        <v>2635568</v>
      </c>
      <c r="F28" s="5">
        <v>2466068</v>
      </c>
      <c r="G28" s="5">
        <v>2284316</v>
      </c>
      <c r="H28" s="5">
        <v>157194</v>
      </c>
      <c r="I28" s="5">
        <v>24558</v>
      </c>
      <c r="J28" s="5">
        <v>8990</v>
      </c>
      <c r="K28" s="5">
        <v>6227</v>
      </c>
      <c r="L28" s="5">
        <v>26922</v>
      </c>
      <c r="M28" s="5">
        <v>57454</v>
      </c>
      <c r="N28" s="5">
        <v>6127</v>
      </c>
      <c r="O28" s="5">
        <v>63779</v>
      </c>
    </row>
    <row r="29" spans="1:15">
      <c r="A29" s="5">
        <v>1397</v>
      </c>
      <c r="B29" s="5">
        <v>3</v>
      </c>
      <c r="C29" s="5" t="s">
        <v>211</v>
      </c>
      <c r="D29" s="5" t="s">
        <v>210</v>
      </c>
      <c r="E29" s="5">
        <v>2635568</v>
      </c>
      <c r="F29" s="5">
        <v>2466068</v>
      </c>
      <c r="G29" s="5">
        <v>2284316</v>
      </c>
      <c r="H29" s="5">
        <v>157194</v>
      </c>
      <c r="I29" s="5">
        <v>24558</v>
      </c>
      <c r="J29" s="5">
        <v>8990</v>
      </c>
      <c r="K29" s="5">
        <v>6227</v>
      </c>
      <c r="L29" s="5">
        <v>26922</v>
      </c>
      <c r="M29" s="5">
        <v>57454</v>
      </c>
      <c r="N29" s="5">
        <v>6127</v>
      </c>
      <c r="O29" s="5">
        <v>63779</v>
      </c>
    </row>
    <row r="30" spans="1:15">
      <c r="A30" s="5">
        <v>1397</v>
      </c>
      <c r="B30" s="5">
        <v>4</v>
      </c>
      <c r="C30" s="5" t="s">
        <v>212</v>
      </c>
      <c r="D30" s="5" t="s">
        <v>213</v>
      </c>
      <c r="E30" s="5">
        <v>353954</v>
      </c>
      <c r="F30" s="5">
        <v>336277</v>
      </c>
      <c r="G30" s="5">
        <v>327762</v>
      </c>
      <c r="H30" s="5">
        <v>7350</v>
      </c>
      <c r="I30" s="5">
        <v>1165</v>
      </c>
      <c r="J30" s="5">
        <v>1080</v>
      </c>
      <c r="K30" s="5">
        <v>361</v>
      </c>
      <c r="L30" s="5">
        <v>8139</v>
      </c>
      <c r="M30" s="5">
        <v>4192</v>
      </c>
      <c r="N30" s="5">
        <v>542</v>
      </c>
      <c r="O30" s="5">
        <v>3363</v>
      </c>
    </row>
    <row r="31" spans="1:15">
      <c r="A31" s="5">
        <v>1397</v>
      </c>
      <c r="B31" s="5">
        <v>0</v>
      </c>
      <c r="C31" s="5" t="s">
        <v>214</v>
      </c>
      <c r="D31" s="5" t="s">
        <v>215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</row>
    <row r="32" spans="1:15">
      <c r="A32" s="5">
        <v>1397</v>
      </c>
      <c r="B32" s="5">
        <v>4</v>
      </c>
      <c r="C32" s="5" t="s">
        <v>216</v>
      </c>
      <c r="D32" s="5" t="s">
        <v>217</v>
      </c>
      <c r="E32" s="5">
        <v>109855</v>
      </c>
      <c r="F32" s="5">
        <v>105457</v>
      </c>
      <c r="G32" s="5">
        <v>101306</v>
      </c>
      <c r="H32" s="5">
        <v>4090</v>
      </c>
      <c r="I32" s="5">
        <v>60</v>
      </c>
      <c r="J32" s="5">
        <v>0</v>
      </c>
      <c r="K32" s="5">
        <v>450</v>
      </c>
      <c r="L32" s="5">
        <v>1864</v>
      </c>
      <c r="M32" s="5">
        <v>1481</v>
      </c>
      <c r="N32" s="5">
        <v>0</v>
      </c>
      <c r="O32" s="5">
        <v>604</v>
      </c>
    </row>
    <row r="33" spans="1:15">
      <c r="A33" s="5">
        <v>1397</v>
      </c>
      <c r="B33" s="5">
        <v>4</v>
      </c>
      <c r="C33" s="5" t="s">
        <v>218</v>
      </c>
      <c r="D33" s="5" t="s">
        <v>219</v>
      </c>
      <c r="E33" s="5">
        <v>2171759</v>
      </c>
      <c r="F33" s="5">
        <v>2024335</v>
      </c>
      <c r="G33" s="5">
        <v>1855248</v>
      </c>
      <c r="H33" s="5">
        <v>145754</v>
      </c>
      <c r="I33" s="5">
        <v>23333</v>
      </c>
      <c r="J33" s="5">
        <v>7909</v>
      </c>
      <c r="K33" s="5">
        <v>5416</v>
      </c>
      <c r="L33" s="5">
        <v>16920</v>
      </c>
      <c r="M33" s="5">
        <v>51781</v>
      </c>
      <c r="N33" s="5">
        <v>5585</v>
      </c>
      <c r="O33" s="5">
        <v>59813</v>
      </c>
    </row>
    <row r="34" spans="1:15">
      <c r="A34" s="5">
        <v>1397</v>
      </c>
      <c r="B34" s="5">
        <v>2</v>
      </c>
      <c r="C34" s="5" t="s">
        <v>220</v>
      </c>
      <c r="D34" s="5" t="s">
        <v>221</v>
      </c>
      <c r="E34" s="5">
        <v>775431</v>
      </c>
      <c r="F34" s="5">
        <v>769150</v>
      </c>
      <c r="G34" s="5">
        <v>734900</v>
      </c>
      <c r="H34" s="5">
        <v>33426</v>
      </c>
      <c r="I34" s="5">
        <v>823</v>
      </c>
      <c r="J34" s="5">
        <v>288</v>
      </c>
      <c r="K34" s="5">
        <v>40</v>
      </c>
      <c r="L34" s="5">
        <v>1041</v>
      </c>
      <c r="M34" s="5">
        <v>1890</v>
      </c>
      <c r="N34" s="5">
        <v>601</v>
      </c>
      <c r="O34" s="5">
        <v>2422</v>
      </c>
    </row>
    <row r="35" spans="1:15">
      <c r="A35" s="5">
        <v>1397</v>
      </c>
      <c r="B35" s="5">
        <v>3</v>
      </c>
      <c r="C35" s="5" t="s">
        <v>222</v>
      </c>
      <c r="D35" s="5" t="s">
        <v>223</v>
      </c>
      <c r="E35" s="5">
        <v>775431</v>
      </c>
      <c r="F35" s="5">
        <v>769150</v>
      </c>
      <c r="G35" s="5">
        <v>734900</v>
      </c>
      <c r="H35" s="5">
        <v>33426</v>
      </c>
      <c r="I35" s="5">
        <v>823</v>
      </c>
      <c r="J35" s="5">
        <v>288</v>
      </c>
      <c r="K35" s="5">
        <v>40</v>
      </c>
      <c r="L35" s="5">
        <v>1041</v>
      </c>
      <c r="M35" s="5">
        <v>1890</v>
      </c>
      <c r="N35" s="5">
        <v>601</v>
      </c>
      <c r="O35" s="5">
        <v>2422</v>
      </c>
    </row>
    <row r="36" spans="1:15">
      <c r="A36" s="5">
        <v>1397</v>
      </c>
      <c r="B36" s="5">
        <v>4</v>
      </c>
      <c r="C36" s="5" t="s">
        <v>224</v>
      </c>
      <c r="D36" s="5" t="s">
        <v>225</v>
      </c>
      <c r="E36" s="5">
        <v>775431</v>
      </c>
      <c r="F36" s="5">
        <v>769150</v>
      </c>
      <c r="G36" s="5">
        <v>734900</v>
      </c>
      <c r="H36" s="5">
        <v>33426</v>
      </c>
      <c r="I36" s="5">
        <v>823</v>
      </c>
      <c r="J36" s="5">
        <v>288</v>
      </c>
      <c r="K36" s="5">
        <v>40</v>
      </c>
      <c r="L36" s="5">
        <v>1041</v>
      </c>
      <c r="M36" s="5">
        <v>1890</v>
      </c>
      <c r="N36" s="5">
        <v>601</v>
      </c>
      <c r="O36" s="5">
        <v>2422</v>
      </c>
    </row>
    <row r="37" spans="1:15">
      <c r="A37" s="5">
        <v>1397</v>
      </c>
      <c r="B37" s="5">
        <v>2</v>
      </c>
      <c r="C37" s="5" t="s">
        <v>226</v>
      </c>
      <c r="D37" s="5" t="s">
        <v>227</v>
      </c>
      <c r="E37" s="5">
        <v>44656056</v>
      </c>
      <c r="F37" s="5">
        <v>42066049</v>
      </c>
      <c r="G37" s="5">
        <v>41256811</v>
      </c>
      <c r="H37" s="5">
        <v>513266</v>
      </c>
      <c r="I37" s="5">
        <v>295972</v>
      </c>
      <c r="J37" s="5">
        <v>9961</v>
      </c>
      <c r="K37" s="5">
        <v>203024</v>
      </c>
      <c r="L37" s="5">
        <v>280391</v>
      </c>
      <c r="M37" s="5">
        <v>648565</v>
      </c>
      <c r="N37" s="5">
        <v>71731</v>
      </c>
      <c r="O37" s="5">
        <v>1376336</v>
      </c>
    </row>
    <row r="38" spans="1:15">
      <c r="A38" s="5">
        <v>1397</v>
      </c>
      <c r="B38" s="5">
        <v>3</v>
      </c>
      <c r="C38" s="5" t="s">
        <v>228</v>
      </c>
      <c r="D38" s="5" t="s">
        <v>229</v>
      </c>
      <c r="E38" s="5">
        <v>18355338</v>
      </c>
      <c r="F38" s="5">
        <v>17243402</v>
      </c>
      <c r="G38" s="5">
        <v>16857795</v>
      </c>
      <c r="H38" s="5">
        <v>267245</v>
      </c>
      <c r="I38" s="5">
        <v>118362</v>
      </c>
      <c r="J38" s="5">
        <v>6346</v>
      </c>
      <c r="K38" s="5">
        <v>85320</v>
      </c>
      <c r="L38" s="5">
        <v>229235</v>
      </c>
      <c r="M38" s="5">
        <v>398051</v>
      </c>
      <c r="N38" s="5">
        <v>52786</v>
      </c>
      <c r="O38" s="5">
        <v>340198</v>
      </c>
    </row>
    <row r="39" spans="1:15">
      <c r="A39" s="5">
        <v>1397</v>
      </c>
      <c r="B39" s="5">
        <v>4</v>
      </c>
      <c r="C39" s="5" t="s">
        <v>230</v>
      </c>
      <c r="D39" s="5" t="s">
        <v>231</v>
      </c>
      <c r="E39" s="5">
        <v>12487269</v>
      </c>
      <c r="F39" s="5">
        <v>11998383</v>
      </c>
      <c r="G39" s="5">
        <v>11715273</v>
      </c>
      <c r="H39" s="5">
        <v>208738</v>
      </c>
      <c r="I39" s="5">
        <v>74371</v>
      </c>
      <c r="J39" s="5">
        <v>190</v>
      </c>
      <c r="K39" s="5">
        <v>66027</v>
      </c>
      <c r="L39" s="5">
        <v>89753</v>
      </c>
      <c r="M39" s="5">
        <v>212149</v>
      </c>
      <c r="N39" s="5">
        <v>19358</v>
      </c>
      <c r="O39" s="5">
        <v>101410</v>
      </c>
    </row>
    <row r="40" spans="1:15">
      <c r="A40" s="5">
        <v>1397</v>
      </c>
      <c r="B40" s="5">
        <v>4</v>
      </c>
      <c r="C40" s="5" t="s">
        <v>232</v>
      </c>
      <c r="D40" s="5" t="s">
        <v>233</v>
      </c>
      <c r="E40" s="5">
        <v>4641507</v>
      </c>
      <c r="F40" s="5">
        <v>4265366</v>
      </c>
      <c r="G40" s="5">
        <v>4202781</v>
      </c>
      <c r="H40" s="5">
        <v>41887</v>
      </c>
      <c r="I40" s="5">
        <v>20698</v>
      </c>
      <c r="J40" s="5">
        <v>6063</v>
      </c>
      <c r="K40" s="5">
        <v>14071</v>
      </c>
      <c r="L40" s="5">
        <v>30344</v>
      </c>
      <c r="M40" s="5">
        <v>108607</v>
      </c>
      <c r="N40" s="5">
        <v>20892</v>
      </c>
      <c r="O40" s="5">
        <v>196164</v>
      </c>
    </row>
    <row r="41" spans="1:15">
      <c r="A41" s="5">
        <v>1397</v>
      </c>
      <c r="B41" s="5">
        <v>4</v>
      </c>
      <c r="C41" s="5" t="s">
        <v>234</v>
      </c>
      <c r="D41" s="5" t="s">
        <v>235</v>
      </c>
      <c r="E41" s="5">
        <v>1226561</v>
      </c>
      <c r="F41" s="5">
        <v>979654</v>
      </c>
      <c r="G41" s="5">
        <v>939741</v>
      </c>
      <c r="H41" s="5">
        <v>16620</v>
      </c>
      <c r="I41" s="5">
        <v>23293</v>
      </c>
      <c r="J41" s="5">
        <v>93</v>
      </c>
      <c r="K41" s="5">
        <v>5222</v>
      </c>
      <c r="L41" s="5">
        <v>109138</v>
      </c>
      <c r="M41" s="5">
        <v>77295</v>
      </c>
      <c r="N41" s="5">
        <v>12535</v>
      </c>
      <c r="O41" s="5">
        <v>42624</v>
      </c>
    </row>
    <row r="42" spans="1:15">
      <c r="A42" s="5">
        <v>1397</v>
      </c>
      <c r="B42" s="5">
        <v>3</v>
      </c>
      <c r="C42" s="5" t="s">
        <v>236</v>
      </c>
      <c r="D42" s="5" t="s">
        <v>237</v>
      </c>
      <c r="E42" s="5">
        <v>26300718</v>
      </c>
      <c r="F42" s="5">
        <v>24822646</v>
      </c>
      <c r="G42" s="5">
        <v>24399016</v>
      </c>
      <c r="H42" s="5">
        <v>246021</v>
      </c>
      <c r="I42" s="5">
        <v>177609</v>
      </c>
      <c r="J42" s="5">
        <v>3615</v>
      </c>
      <c r="K42" s="5">
        <v>117704</v>
      </c>
      <c r="L42" s="5">
        <v>51155</v>
      </c>
      <c r="M42" s="5">
        <v>250514</v>
      </c>
      <c r="N42" s="5">
        <v>18946</v>
      </c>
      <c r="O42" s="5">
        <v>1036138</v>
      </c>
    </row>
    <row r="43" spans="1:15">
      <c r="A43" s="5">
        <v>1397</v>
      </c>
      <c r="B43" s="5">
        <v>4</v>
      </c>
      <c r="C43" s="5" t="s">
        <v>238</v>
      </c>
      <c r="D43" s="5" t="s">
        <v>239</v>
      </c>
      <c r="E43" s="5">
        <v>399489</v>
      </c>
      <c r="F43" s="5">
        <v>389311</v>
      </c>
      <c r="G43" s="5">
        <v>380528</v>
      </c>
      <c r="H43" s="5">
        <v>1429</v>
      </c>
      <c r="I43" s="5">
        <v>7354</v>
      </c>
      <c r="J43" s="5">
        <v>0</v>
      </c>
      <c r="K43" s="5">
        <v>579</v>
      </c>
      <c r="L43" s="5">
        <v>1960</v>
      </c>
      <c r="M43" s="5">
        <v>4291</v>
      </c>
      <c r="N43" s="5">
        <v>1141</v>
      </c>
      <c r="O43" s="5">
        <v>2207</v>
      </c>
    </row>
    <row r="44" spans="1:15">
      <c r="A44" s="5">
        <v>1397</v>
      </c>
      <c r="B44" s="5">
        <v>4</v>
      </c>
      <c r="C44" s="5" t="s">
        <v>240</v>
      </c>
      <c r="D44" s="5" t="s">
        <v>241</v>
      </c>
      <c r="E44" s="5">
        <v>2607870</v>
      </c>
      <c r="F44" s="5">
        <v>2535018</v>
      </c>
      <c r="G44" s="5">
        <v>2426713</v>
      </c>
      <c r="H44" s="5">
        <v>87562</v>
      </c>
      <c r="I44" s="5">
        <v>20743</v>
      </c>
      <c r="J44" s="5">
        <v>101</v>
      </c>
      <c r="K44" s="5">
        <v>7212</v>
      </c>
      <c r="L44" s="5">
        <v>9618</v>
      </c>
      <c r="M44" s="5">
        <v>26190</v>
      </c>
      <c r="N44" s="5">
        <v>2421</v>
      </c>
      <c r="O44" s="5">
        <v>27312</v>
      </c>
    </row>
    <row r="45" spans="1:15">
      <c r="A45" s="5">
        <v>1397</v>
      </c>
      <c r="B45" s="5">
        <v>4</v>
      </c>
      <c r="C45" s="5" t="s">
        <v>242</v>
      </c>
      <c r="D45" s="5" t="s">
        <v>243</v>
      </c>
      <c r="E45" s="5">
        <v>20160374</v>
      </c>
      <c r="F45" s="5">
        <v>18843860</v>
      </c>
      <c r="G45" s="5">
        <v>18586581</v>
      </c>
      <c r="H45" s="5">
        <v>124275</v>
      </c>
      <c r="I45" s="5">
        <v>133004</v>
      </c>
      <c r="J45" s="5">
        <v>1330</v>
      </c>
      <c r="K45" s="5">
        <v>101893</v>
      </c>
      <c r="L45" s="5">
        <v>28945</v>
      </c>
      <c r="M45" s="5">
        <v>183672</v>
      </c>
      <c r="N45" s="5">
        <v>12835</v>
      </c>
      <c r="O45" s="5">
        <v>987839</v>
      </c>
    </row>
    <row r="46" spans="1:15">
      <c r="A46" s="5">
        <v>1397</v>
      </c>
      <c r="B46" s="5">
        <v>4</v>
      </c>
      <c r="C46" s="5" t="s">
        <v>244</v>
      </c>
      <c r="D46" s="5" t="s">
        <v>245</v>
      </c>
      <c r="E46" s="5">
        <v>176645</v>
      </c>
      <c r="F46" s="5">
        <v>163941</v>
      </c>
      <c r="G46" s="5">
        <v>159818</v>
      </c>
      <c r="H46" s="5">
        <v>1114</v>
      </c>
      <c r="I46" s="5">
        <v>3009</v>
      </c>
      <c r="J46" s="5">
        <v>100</v>
      </c>
      <c r="K46" s="5">
        <v>1975</v>
      </c>
      <c r="L46" s="5">
        <v>1773</v>
      </c>
      <c r="M46" s="5">
        <v>5407</v>
      </c>
      <c r="N46" s="5">
        <v>344</v>
      </c>
      <c r="O46" s="5">
        <v>3106</v>
      </c>
    </row>
    <row r="47" spans="1:15">
      <c r="A47" s="5">
        <v>1397</v>
      </c>
      <c r="B47" s="5">
        <v>4</v>
      </c>
      <c r="C47" s="5" t="s">
        <v>246</v>
      </c>
      <c r="D47" s="5" t="s">
        <v>247</v>
      </c>
      <c r="E47" s="5">
        <v>2956340</v>
      </c>
      <c r="F47" s="5">
        <v>2890516</v>
      </c>
      <c r="G47" s="5">
        <v>2845375</v>
      </c>
      <c r="H47" s="5">
        <v>31641</v>
      </c>
      <c r="I47" s="5">
        <v>13500</v>
      </c>
      <c r="J47" s="5">
        <v>2084</v>
      </c>
      <c r="K47" s="5">
        <v>6046</v>
      </c>
      <c r="L47" s="5">
        <v>8860</v>
      </c>
      <c r="M47" s="5">
        <v>30954</v>
      </c>
      <c r="N47" s="5">
        <v>2205</v>
      </c>
      <c r="O47" s="5">
        <v>15675</v>
      </c>
    </row>
    <row r="48" spans="1:15">
      <c r="A48" s="5">
        <v>1397</v>
      </c>
      <c r="B48" s="5">
        <v>2</v>
      </c>
      <c r="C48" s="5" t="s">
        <v>248</v>
      </c>
      <c r="D48" s="5" t="s">
        <v>249</v>
      </c>
      <c r="E48" s="5">
        <v>4945657</v>
      </c>
      <c r="F48" s="5">
        <v>4557563</v>
      </c>
      <c r="G48" s="5">
        <v>4321574</v>
      </c>
      <c r="H48" s="5">
        <v>199356</v>
      </c>
      <c r="I48" s="5">
        <v>36633</v>
      </c>
      <c r="J48" s="5">
        <v>447</v>
      </c>
      <c r="K48" s="5">
        <v>2877</v>
      </c>
      <c r="L48" s="5">
        <v>17103</v>
      </c>
      <c r="M48" s="5">
        <v>58115</v>
      </c>
      <c r="N48" s="5">
        <v>5076</v>
      </c>
      <c r="O48" s="5">
        <v>304476</v>
      </c>
    </row>
    <row r="49" spans="1:15">
      <c r="A49" s="5">
        <v>1397</v>
      </c>
      <c r="B49" s="5">
        <v>3</v>
      </c>
      <c r="C49" s="5" t="s">
        <v>250</v>
      </c>
      <c r="D49" s="5" t="s">
        <v>251</v>
      </c>
      <c r="E49" s="5">
        <v>3988440</v>
      </c>
      <c r="F49" s="5">
        <v>3908420</v>
      </c>
      <c r="G49" s="5">
        <v>3827533</v>
      </c>
      <c r="H49" s="5">
        <v>60318</v>
      </c>
      <c r="I49" s="5">
        <v>20569</v>
      </c>
      <c r="J49" s="5">
        <v>447</v>
      </c>
      <c r="K49" s="5">
        <v>2877</v>
      </c>
      <c r="L49" s="5">
        <v>15434</v>
      </c>
      <c r="M49" s="5">
        <v>29301</v>
      </c>
      <c r="N49" s="5">
        <v>4306</v>
      </c>
      <c r="O49" s="5">
        <v>27655</v>
      </c>
    </row>
    <row r="50" spans="1:15">
      <c r="A50" s="5">
        <v>1397</v>
      </c>
      <c r="B50" s="5">
        <v>4</v>
      </c>
      <c r="C50" s="5" t="s">
        <v>252</v>
      </c>
      <c r="D50" s="5" t="s">
        <v>251</v>
      </c>
      <c r="E50" s="5">
        <v>3988440</v>
      </c>
      <c r="F50" s="5">
        <v>3908420</v>
      </c>
      <c r="G50" s="5">
        <v>3827533</v>
      </c>
      <c r="H50" s="5">
        <v>60318</v>
      </c>
      <c r="I50" s="5">
        <v>20569</v>
      </c>
      <c r="J50" s="5">
        <v>447</v>
      </c>
      <c r="K50" s="5">
        <v>2877</v>
      </c>
      <c r="L50" s="5">
        <v>15434</v>
      </c>
      <c r="M50" s="5">
        <v>29301</v>
      </c>
      <c r="N50" s="5">
        <v>4306</v>
      </c>
      <c r="O50" s="5">
        <v>27655</v>
      </c>
    </row>
    <row r="51" spans="1:15">
      <c r="A51" s="5">
        <v>1397</v>
      </c>
      <c r="B51" s="5">
        <v>0</v>
      </c>
      <c r="C51" s="5" t="s">
        <v>253</v>
      </c>
      <c r="D51" s="5" t="s">
        <v>254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</row>
    <row r="52" spans="1:15">
      <c r="A52" s="5">
        <v>1397</v>
      </c>
      <c r="B52" s="5">
        <v>0</v>
      </c>
      <c r="C52" s="5" t="s">
        <v>255</v>
      </c>
      <c r="D52" s="5" t="s">
        <v>256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</row>
    <row r="53" spans="1:15">
      <c r="A53" s="5">
        <v>1397</v>
      </c>
      <c r="B53" s="5">
        <v>3</v>
      </c>
      <c r="C53" s="5" t="s">
        <v>257</v>
      </c>
      <c r="D53" s="5" t="s">
        <v>258</v>
      </c>
      <c r="E53" s="5">
        <v>957217</v>
      </c>
      <c r="F53" s="5">
        <v>649143</v>
      </c>
      <c r="G53" s="5">
        <v>494041</v>
      </c>
      <c r="H53" s="5">
        <v>139038</v>
      </c>
      <c r="I53" s="5">
        <v>16065</v>
      </c>
      <c r="J53" s="5">
        <v>0</v>
      </c>
      <c r="K53" s="5">
        <v>0</v>
      </c>
      <c r="L53" s="5">
        <v>1668</v>
      </c>
      <c r="M53" s="5">
        <v>28813</v>
      </c>
      <c r="N53" s="5">
        <v>771</v>
      </c>
      <c r="O53" s="5">
        <v>276821</v>
      </c>
    </row>
    <row r="54" spans="1:15">
      <c r="A54" s="5">
        <v>1397</v>
      </c>
      <c r="B54" s="5">
        <v>4</v>
      </c>
      <c r="C54" s="5" t="s">
        <v>259</v>
      </c>
      <c r="D54" s="5" t="s">
        <v>258</v>
      </c>
      <c r="E54" s="5">
        <v>957217</v>
      </c>
      <c r="F54" s="5">
        <v>649143</v>
      </c>
      <c r="G54" s="5">
        <v>494041</v>
      </c>
      <c r="H54" s="5">
        <v>139038</v>
      </c>
      <c r="I54" s="5">
        <v>16065</v>
      </c>
      <c r="J54" s="5">
        <v>0</v>
      </c>
      <c r="K54" s="5">
        <v>0</v>
      </c>
      <c r="L54" s="5">
        <v>1668</v>
      </c>
      <c r="M54" s="5">
        <v>28813</v>
      </c>
      <c r="N54" s="5">
        <v>771</v>
      </c>
      <c r="O54" s="5">
        <v>276821</v>
      </c>
    </row>
    <row r="55" spans="1:15">
      <c r="A55" s="5">
        <v>1397</v>
      </c>
      <c r="B55" s="5">
        <v>2</v>
      </c>
      <c r="C55" s="5" t="s">
        <v>260</v>
      </c>
      <c r="D55" s="5" t="s">
        <v>261</v>
      </c>
      <c r="E55" s="5">
        <v>6977376</v>
      </c>
      <c r="F55" s="5">
        <v>6821157</v>
      </c>
      <c r="G55" s="5">
        <v>6664821</v>
      </c>
      <c r="H55" s="5">
        <v>117983</v>
      </c>
      <c r="I55" s="5">
        <v>38353</v>
      </c>
      <c r="J55" s="5">
        <v>930</v>
      </c>
      <c r="K55" s="5">
        <v>16850</v>
      </c>
      <c r="L55" s="5">
        <v>29170</v>
      </c>
      <c r="M55" s="5">
        <v>43307</v>
      </c>
      <c r="N55" s="5">
        <v>8700</v>
      </c>
      <c r="O55" s="5">
        <v>57262</v>
      </c>
    </row>
    <row r="56" spans="1:15">
      <c r="A56" s="5">
        <v>1397</v>
      </c>
      <c r="B56" s="5">
        <v>3</v>
      </c>
      <c r="C56" s="5" t="s">
        <v>262</v>
      </c>
      <c r="D56" s="5" t="s">
        <v>263</v>
      </c>
      <c r="E56" s="5">
        <v>3273105</v>
      </c>
      <c r="F56" s="5">
        <v>3188540</v>
      </c>
      <c r="G56" s="5">
        <v>3151452</v>
      </c>
      <c r="H56" s="5">
        <v>16750</v>
      </c>
      <c r="I56" s="5">
        <v>20338</v>
      </c>
      <c r="J56" s="5">
        <v>150</v>
      </c>
      <c r="K56" s="5">
        <v>7748</v>
      </c>
      <c r="L56" s="5">
        <v>18349</v>
      </c>
      <c r="M56" s="5">
        <v>22684</v>
      </c>
      <c r="N56" s="5">
        <v>6418</v>
      </c>
      <c r="O56" s="5">
        <v>29216</v>
      </c>
    </row>
    <row r="57" spans="1:15">
      <c r="A57" s="5">
        <v>1397</v>
      </c>
      <c r="B57" s="5">
        <v>4</v>
      </c>
      <c r="C57" s="5" t="s">
        <v>264</v>
      </c>
      <c r="D57" s="5" t="s">
        <v>265</v>
      </c>
      <c r="E57" s="5">
        <v>3067763</v>
      </c>
      <c r="F57" s="5">
        <v>2993303</v>
      </c>
      <c r="G57" s="5">
        <v>2966766</v>
      </c>
      <c r="H57" s="5">
        <v>8259</v>
      </c>
      <c r="I57" s="5">
        <v>18278</v>
      </c>
      <c r="J57" s="5">
        <v>150</v>
      </c>
      <c r="K57" s="5">
        <v>7748</v>
      </c>
      <c r="L57" s="5">
        <v>14884</v>
      </c>
      <c r="M57" s="5">
        <v>18383</v>
      </c>
      <c r="N57" s="5">
        <v>5009</v>
      </c>
      <c r="O57" s="5">
        <v>28286</v>
      </c>
    </row>
    <row r="58" spans="1:15">
      <c r="A58" s="5">
        <v>1397</v>
      </c>
      <c r="B58" s="5">
        <v>4</v>
      </c>
      <c r="C58" s="5" t="s">
        <v>266</v>
      </c>
      <c r="D58" s="5" t="s">
        <v>267</v>
      </c>
      <c r="E58" s="5">
        <v>205342</v>
      </c>
      <c r="F58" s="5">
        <v>195237</v>
      </c>
      <c r="G58" s="5">
        <v>184686</v>
      </c>
      <c r="H58" s="5">
        <v>8491</v>
      </c>
      <c r="I58" s="5">
        <v>2060</v>
      </c>
      <c r="J58" s="5">
        <v>0</v>
      </c>
      <c r="K58" s="5">
        <v>0</v>
      </c>
      <c r="L58" s="5">
        <v>3465</v>
      </c>
      <c r="M58" s="5">
        <v>4301</v>
      </c>
      <c r="N58" s="5">
        <v>1409</v>
      </c>
      <c r="O58" s="5">
        <v>930</v>
      </c>
    </row>
    <row r="59" spans="1:15">
      <c r="A59" s="5">
        <v>1397</v>
      </c>
      <c r="B59" s="5">
        <v>3</v>
      </c>
      <c r="C59" s="5" t="s">
        <v>268</v>
      </c>
      <c r="D59" s="5" t="s">
        <v>269</v>
      </c>
      <c r="E59" s="5">
        <v>3704271</v>
      </c>
      <c r="F59" s="5">
        <v>3632617</v>
      </c>
      <c r="G59" s="5">
        <v>3513368</v>
      </c>
      <c r="H59" s="5">
        <v>101233</v>
      </c>
      <c r="I59" s="5">
        <v>18016</v>
      </c>
      <c r="J59" s="5">
        <v>780</v>
      </c>
      <c r="K59" s="5">
        <v>9103</v>
      </c>
      <c r="L59" s="5">
        <v>10822</v>
      </c>
      <c r="M59" s="5">
        <v>20623</v>
      </c>
      <c r="N59" s="5">
        <v>2282</v>
      </c>
      <c r="O59" s="5">
        <v>28045</v>
      </c>
    </row>
    <row r="60" spans="1:15">
      <c r="A60" s="5">
        <v>1397</v>
      </c>
      <c r="B60" s="5">
        <v>4</v>
      </c>
      <c r="C60" s="5" t="s">
        <v>270</v>
      </c>
      <c r="D60" s="5" t="s">
        <v>269</v>
      </c>
      <c r="E60" s="5">
        <v>3704271</v>
      </c>
      <c r="F60" s="5">
        <v>3632617</v>
      </c>
      <c r="G60" s="5">
        <v>3513368</v>
      </c>
      <c r="H60" s="5">
        <v>101233</v>
      </c>
      <c r="I60" s="5">
        <v>18016</v>
      </c>
      <c r="J60" s="5">
        <v>780</v>
      </c>
      <c r="K60" s="5">
        <v>9103</v>
      </c>
      <c r="L60" s="5">
        <v>10822</v>
      </c>
      <c r="M60" s="5">
        <v>20623</v>
      </c>
      <c r="N60" s="5">
        <v>2282</v>
      </c>
      <c r="O60" s="5">
        <v>28045</v>
      </c>
    </row>
    <row r="61" spans="1:15">
      <c r="A61" s="5">
        <v>1397</v>
      </c>
      <c r="B61" s="5">
        <v>2</v>
      </c>
      <c r="C61" s="5" t="s">
        <v>271</v>
      </c>
      <c r="D61" s="5" t="s">
        <v>272</v>
      </c>
      <c r="E61" s="5">
        <v>9205043</v>
      </c>
      <c r="F61" s="5">
        <v>8975162</v>
      </c>
      <c r="G61" s="5">
        <v>8824454</v>
      </c>
      <c r="H61" s="5">
        <v>92955</v>
      </c>
      <c r="I61" s="5">
        <v>57754</v>
      </c>
      <c r="J61" s="5">
        <v>9713</v>
      </c>
      <c r="K61" s="5">
        <v>24217</v>
      </c>
      <c r="L61" s="5">
        <v>57459</v>
      </c>
      <c r="M61" s="5">
        <v>59220</v>
      </c>
      <c r="N61" s="5">
        <v>7270</v>
      </c>
      <c r="O61" s="5">
        <v>72000</v>
      </c>
    </row>
    <row r="62" spans="1:15">
      <c r="A62" s="5">
        <v>1397</v>
      </c>
      <c r="B62" s="5">
        <v>3</v>
      </c>
      <c r="C62" s="5" t="s">
        <v>273</v>
      </c>
      <c r="D62" s="5" t="s">
        <v>274</v>
      </c>
      <c r="E62" s="5">
        <v>350862</v>
      </c>
      <c r="F62" s="5">
        <v>333822</v>
      </c>
      <c r="G62" s="5">
        <v>323585</v>
      </c>
      <c r="H62" s="5">
        <v>4119</v>
      </c>
      <c r="I62" s="5">
        <v>6118</v>
      </c>
      <c r="J62" s="5">
        <v>704</v>
      </c>
      <c r="K62" s="5">
        <v>794</v>
      </c>
      <c r="L62" s="5">
        <v>3880</v>
      </c>
      <c r="M62" s="5">
        <v>6140</v>
      </c>
      <c r="N62" s="5">
        <v>600</v>
      </c>
      <c r="O62" s="5">
        <v>4922</v>
      </c>
    </row>
    <row r="63" spans="1:15">
      <c r="A63" s="5">
        <v>1397</v>
      </c>
      <c r="B63" s="5">
        <v>4</v>
      </c>
      <c r="C63" s="5" t="s">
        <v>275</v>
      </c>
      <c r="D63" s="5" t="s">
        <v>274</v>
      </c>
      <c r="E63" s="5">
        <v>350862</v>
      </c>
      <c r="F63" s="5">
        <v>333822</v>
      </c>
      <c r="G63" s="5">
        <v>323585</v>
      </c>
      <c r="H63" s="5">
        <v>4119</v>
      </c>
      <c r="I63" s="5">
        <v>6118</v>
      </c>
      <c r="J63" s="5">
        <v>704</v>
      </c>
      <c r="K63" s="5">
        <v>794</v>
      </c>
      <c r="L63" s="5">
        <v>3880</v>
      </c>
      <c r="M63" s="5">
        <v>6140</v>
      </c>
      <c r="N63" s="5">
        <v>600</v>
      </c>
      <c r="O63" s="5">
        <v>4922</v>
      </c>
    </row>
    <row r="64" spans="1:15">
      <c r="A64" s="5">
        <v>1397</v>
      </c>
      <c r="B64" s="5">
        <v>3</v>
      </c>
      <c r="C64" s="5" t="s">
        <v>276</v>
      </c>
      <c r="D64" s="5" t="s">
        <v>277</v>
      </c>
      <c r="E64" s="5">
        <v>8854182</v>
      </c>
      <c r="F64" s="5">
        <v>8641341</v>
      </c>
      <c r="G64" s="5">
        <v>8500869</v>
      </c>
      <c r="H64" s="5">
        <v>88836</v>
      </c>
      <c r="I64" s="5">
        <v>51636</v>
      </c>
      <c r="J64" s="5">
        <v>9009</v>
      </c>
      <c r="K64" s="5">
        <v>23423</v>
      </c>
      <c r="L64" s="5">
        <v>53580</v>
      </c>
      <c r="M64" s="5">
        <v>53080</v>
      </c>
      <c r="N64" s="5">
        <v>6670</v>
      </c>
      <c r="O64" s="5">
        <v>67079</v>
      </c>
    </row>
    <row r="65" spans="1:15">
      <c r="A65" s="5">
        <v>1397</v>
      </c>
      <c r="B65" s="5">
        <v>4</v>
      </c>
      <c r="C65" s="5" t="s">
        <v>278</v>
      </c>
      <c r="D65" s="5" t="s">
        <v>279</v>
      </c>
      <c r="E65" s="5">
        <v>4345288</v>
      </c>
      <c r="F65" s="5">
        <v>4243598</v>
      </c>
      <c r="G65" s="5">
        <v>4166335</v>
      </c>
      <c r="H65" s="5">
        <v>55173</v>
      </c>
      <c r="I65" s="5">
        <v>22089</v>
      </c>
      <c r="J65" s="5">
        <v>5448</v>
      </c>
      <c r="K65" s="5">
        <v>5463</v>
      </c>
      <c r="L65" s="5">
        <v>30873</v>
      </c>
      <c r="M65" s="5">
        <v>28459</v>
      </c>
      <c r="N65" s="5">
        <v>2404</v>
      </c>
      <c r="O65" s="5">
        <v>29045</v>
      </c>
    </row>
    <row r="66" spans="1:15">
      <c r="A66" s="5">
        <v>1397</v>
      </c>
      <c r="B66" s="5">
        <v>4</v>
      </c>
      <c r="C66" s="5" t="s">
        <v>280</v>
      </c>
      <c r="D66" s="5" t="s">
        <v>281</v>
      </c>
      <c r="E66" s="5">
        <v>2250407</v>
      </c>
      <c r="F66" s="5">
        <v>2178342</v>
      </c>
      <c r="G66" s="5">
        <v>2130580</v>
      </c>
      <c r="H66" s="5">
        <v>28422</v>
      </c>
      <c r="I66" s="5">
        <v>19340</v>
      </c>
      <c r="J66" s="5">
        <v>1242</v>
      </c>
      <c r="K66" s="5">
        <v>10749</v>
      </c>
      <c r="L66" s="5">
        <v>15318</v>
      </c>
      <c r="M66" s="5">
        <v>15642</v>
      </c>
      <c r="N66" s="5">
        <v>3183</v>
      </c>
      <c r="O66" s="5">
        <v>25931</v>
      </c>
    </row>
    <row r="67" spans="1:15">
      <c r="A67" s="5">
        <v>1397</v>
      </c>
      <c r="B67" s="5">
        <v>4</v>
      </c>
      <c r="C67" s="5" t="s">
        <v>282</v>
      </c>
      <c r="D67" s="5" t="s">
        <v>283</v>
      </c>
      <c r="E67" s="5">
        <v>2152243</v>
      </c>
      <c r="F67" s="5">
        <v>2121933</v>
      </c>
      <c r="G67" s="5">
        <v>2113617</v>
      </c>
      <c r="H67" s="5">
        <v>1238</v>
      </c>
      <c r="I67" s="5">
        <v>7078</v>
      </c>
      <c r="J67" s="5">
        <v>2219</v>
      </c>
      <c r="K67" s="5">
        <v>6211</v>
      </c>
      <c r="L67" s="5">
        <v>5368</v>
      </c>
      <c r="M67" s="5">
        <v>5870</v>
      </c>
      <c r="N67" s="5">
        <v>835</v>
      </c>
      <c r="O67" s="5">
        <v>9807</v>
      </c>
    </row>
    <row r="68" spans="1:15">
      <c r="A68" s="5">
        <v>1397</v>
      </c>
      <c r="B68" s="5">
        <v>4</v>
      </c>
      <c r="C68" s="5" t="s">
        <v>284</v>
      </c>
      <c r="D68" s="5" t="s">
        <v>285</v>
      </c>
      <c r="E68" s="5">
        <v>106243</v>
      </c>
      <c r="F68" s="5">
        <v>97468</v>
      </c>
      <c r="G68" s="5">
        <v>90337</v>
      </c>
      <c r="H68" s="5">
        <v>4002</v>
      </c>
      <c r="I68" s="5">
        <v>3129</v>
      </c>
      <c r="J68" s="5">
        <v>100</v>
      </c>
      <c r="K68" s="5">
        <v>1001</v>
      </c>
      <c r="L68" s="5">
        <v>2021</v>
      </c>
      <c r="M68" s="5">
        <v>3109</v>
      </c>
      <c r="N68" s="5">
        <v>248</v>
      </c>
      <c r="O68" s="5">
        <v>2296</v>
      </c>
    </row>
    <row r="69" spans="1:15">
      <c r="A69" s="5">
        <v>1397</v>
      </c>
      <c r="B69" s="5">
        <v>2</v>
      </c>
      <c r="C69" s="5" t="s">
        <v>286</v>
      </c>
      <c r="D69" s="5" t="s">
        <v>287</v>
      </c>
      <c r="E69" s="5">
        <v>22161055</v>
      </c>
      <c r="F69" s="5">
        <v>21475721</v>
      </c>
      <c r="G69" s="5">
        <v>21043089</v>
      </c>
      <c r="H69" s="5">
        <v>332705</v>
      </c>
      <c r="I69" s="5">
        <v>99927</v>
      </c>
      <c r="J69" s="5">
        <v>11739</v>
      </c>
      <c r="K69" s="5">
        <v>42329</v>
      </c>
      <c r="L69" s="5">
        <v>184215</v>
      </c>
      <c r="M69" s="5">
        <v>264365</v>
      </c>
      <c r="N69" s="5">
        <v>38835</v>
      </c>
      <c r="O69" s="5">
        <v>143851</v>
      </c>
    </row>
    <row r="70" spans="1:15">
      <c r="A70" s="5">
        <v>1397</v>
      </c>
      <c r="B70" s="5">
        <v>3</v>
      </c>
      <c r="C70" s="5" t="s">
        <v>288</v>
      </c>
      <c r="D70" s="5" t="s">
        <v>287</v>
      </c>
      <c r="E70" s="5">
        <v>22161055</v>
      </c>
      <c r="F70" s="5">
        <v>21475721</v>
      </c>
      <c r="G70" s="5">
        <v>21043089</v>
      </c>
      <c r="H70" s="5">
        <v>332705</v>
      </c>
      <c r="I70" s="5">
        <v>99927</v>
      </c>
      <c r="J70" s="5">
        <v>11739</v>
      </c>
      <c r="K70" s="5">
        <v>42329</v>
      </c>
      <c r="L70" s="5">
        <v>184215</v>
      </c>
      <c r="M70" s="5">
        <v>264365</v>
      </c>
      <c r="N70" s="5">
        <v>38835</v>
      </c>
      <c r="O70" s="5">
        <v>143851</v>
      </c>
    </row>
    <row r="71" spans="1:15">
      <c r="A71" s="5">
        <v>1397</v>
      </c>
      <c r="B71" s="5">
        <v>4</v>
      </c>
      <c r="C71" s="5" t="s">
        <v>289</v>
      </c>
      <c r="D71" s="5" t="s">
        <v>290</v>
      </c>
      <c r="E71" s="5">
        <v>7197971</v>
      </c>
      <c r="F71" s="5">
        <v>6854090</v>
      </c>
      <c r="G71" s="5">
        <v>6722564</v>
      </c>
      <c r="H71" s="5">
        <v>98323</v>
      </c>
      <c r="I71" s="5">
        <v>33202</v>
      </c>
      <c r="J71" s="5">
        <v>4031</v>
      </c>
      <c r="K71" s="5">
        <v>25072</v>
      </c>
      <c r="L71" s="5">
        <v>108267</v>
      </c>
      <c r="M71" s="5">
        <v>137518</v>
      </c>
      <c r="N71" s="5">
        <v>15722</v>
      </c>
      <c r="O71" s="5">
        <v>53273</v>
      </c>
    </row>
    <row r="72" spans="1:15">
      <c r="A72" s="5">
        <v>1397</v>
      </c>
      <c r="B72" s="5">
        <v>4</v>
      </c>
      <c r="C72" s="5" t="s">
        <v>291</v>
      </c>
      <c r="D72" s="5" t="s">
        <v>292</v>
      </c>
      <c r="E72" s="5">
        <v>7456363</v>
      </c>
      <c r="F72" s="5">
        <v>7284664</v>
      </c>
      <c r="G72" s="5">
        <v>7217750</v>
      </c>
      <c r="H72" s="5">
        <v>31267</v>
      </c>
      <c r="I72" s="5">
        <v>35647</v>
      </c>
      <c r="J72" s="5">
        <v>2945</v>
      </c>
      <c r="K72" s="5">
        <v>11409</v>
      </c>
      <c r="L72" s="5">
        <v>40305</v>
      </c>
      <c r="M72" s="5">
        <v>55491</v>
      </c>
      <c r="N72" s="5">
        <v>8002</v>
      </c>
      <c r="O72" s="5">
        <v>53547</v>
      </c>
    </row>
    <row r="73" spans="1:15">
      <c r="A73" s="5">
        <v>1397</v>
      </c>
      <c r="B73" s="5">
        <v>4</v>
      </c>
      <c r="C73" s="5" t="s">
        <v>293</v>
      </c>
      <c r="D73" s="5" t="s">
        <v>294</v>
      </c>
      <c r="E73" s="5">
        <v>7506720</v>
      </c>
      <c r="F73" s="5">
        <v>7336968</v>
      </c>
      <c r="G73" s="5">
        <v>7102775</v>
      </c>
      <c r="H73" s="5">
        <v>203115</v>
      </c>
      <c r="I73" s="5">
        <v>31078</v>
      </c>
      <c r="J73" s="5">
        <v>4763</v>
      </c>
      <c r="K73" s="5">
        <v>5849</v>
      </c>
      <c r="L73" s="5">
        <v>35643</v>
      </c>
      <c r="M73" s="5">
        <v>71355</v>
      </c>
      <c r="N73" s="5">
        <v>15111</v>
      </c>
      <c r="O73" s="5">
        <v>37032</v>
      </c>
    </row>
    <row r="74" spans="1:15">
      <c r="A74" s="5">
        <v>1397</v>
      </c>
      <c r="B74" s="5">
        <v>2</v>
      </c>
      <c r="C74" s="5" t="s">
        <v>295</v>
      </c>
      <c r="D74" s="5" t="s">
        <v>296</v>
      </c>
      <c r="E74" s="5">
        <v>6931732</v>
      </c>
      <c r="F74" s="5">
        <v>6055522</v>
      </c>
      <c r="G74" s="5">
        <v>5947146</v>
      </c>
      <c r="H74" s="5">
        <v>58748</v>
      </c>
      <c r="I74" s="5">
        <v>49628</v>
      </c>
      <c r="J74" s="5">
        <v>13996</v>
      </c>
      <c r="K74" s="5">
        <v>31469</v>
      </c>
      <c r="L74" s="5">
        <v>32343</v>
      </c>
      <c r="M74" s="5">
        <v>76674</v>
      </c>
      <c r="N74" s="5">
        <v>7449</v>
      </c>
      <c r="O74" s="5">
        <v>714279</v>
      </c>
    </row>
    <row r="75" spans="1:15">
      <c r="A75" s="5">
        <v>1397</v>
      </c>
      <c r="B75" s="5">
        <v>7</v>
      </c>
      <c r="C75" s="5" t="s">
        <v>297</v>
      </c>
      <c r="D75" s="5" t="s">
        <v>298</v>
      </c>
      <c r="E75" s="5">
        <v>6931732</v>
      </c>
      <c r="F75" s="5">
        <v>6055522</v>
      </c>
      <c r="G75" s="5">
        <v>5947146</v>
      </c>
      <c r="H75" s="5">
        <v>58748</v>
      </c>
      <c r="I75" s="5">
        <v>49628</v>
      </c>
      <c r="J75" s="5">
        <v>13996</v>
      </c>
      <c r="K75" s="5">
        <v>31469</v>
      </c>
      <c r="L75" s="5">
        <v>32343</v>
      </c>
      <c r="M75" s="5">
        <v>76674</v>
      </c>
      <c r="N75" s="5">
        <v>7449</v>
      </c>
      <c r="O75" s="5">
        <v>714279</v>
      </c>
    </row>
    <row r="76" spans="1:15">
      <c r="A76" s="5">
        <v>1397</v>
      </c>
      <c r="B76" s="5">
        <v>4</v>
      </c>
      <c r="C76" s="5" t="s">
        <v>299</v>
      </c>
      <c r="D76" s="5" t="s">
        <v>300</v>
      </c>
      <c r="E76" s="5">
        <v>6680235</v>
      </c>
      <c r="F76" s="5">
        <v>5841462</v>
      </c>
      <c r="G76" s="5">
        <v>5747205</v>
      </c>
      <c r="H76" s="5">
        <v>47088</v>
      </c>
      <c r="I76" s="5">
        <v>47169</v>
      </c>
      <c r="J76" s="5">
        <v>13996</v>
      </c>
      <c r="K76" s="5">
        <v>30717</v>
      </c>
      <c r="L76" s="5">
        <v>28688</v>
      </c>
      <c r="M76" s="5">
        <v>65698</v>
      </c>
      <c r="N76" s="5">
        <v>7129</v>
      </c>
      <c r="O76" s="5">
        <v>692546</v>
      </c>
    </row>
    <row r="77" spans="1:15">
      <c r="A77" s="5">
        <v>1397</v>
      </c>
      <c r="B77" s="5">
        <v>9</v>
      </c>
      <c r="C77" s="5" t="s">
        <v>301</v>
      </c>
      <c r="D77" s="5" t="s">
        <v>302</v>
      </c>
      <c r="E77" s="5">
        <v>251497</v>
      </c>
      <c r="F77" s="5">
        <v>214060</v>
      </c>
      <c r="G77" s="5">
        <v>199940</v>
      </c>
      <c r="H77" s="5">
        <v>11660</v>
      </c>
      <c r="I77" s="5">
        <v>2459</v>
      </c>
      <c r="J77" s="5">
        <v>0</v>
      </c>
      <c r="K77" s="5">
        <v>752</v>
      </c>
      <c r="L77" s="5">
        <v>3656</v>
      </c>
      <c r="M77" s="5">
        <v>10976</v>
      </c>
      <c r="N77" s="5">
        <v>320</v>
      </c>
      <c r="O77" s="5">
        <v>21733</v>
      </c>
    </row>
    <row r="78" spans="1:15">
      <c r="A78" s="5">
        <v>1397</v>
      </c>
      <c r="B78" s="5">
        <v>2</v>
      </c>
      <c r="C78" s="5" t="s">
        <v>303</v>
      </c>
      <c r="D78" s="5" t="s">
        <v>304</v>
      </c>
      <c r="E78" s="5">
        <v>58359026</v>
      </c>
      <c r="F78" s="5">
        <v>57858601</v>
      </c>
      <c r="G78" s="5">
        <v>57024632</v>
      </c>
      <c r="H78" s="5">
        <v>742759</v>
      </c>
      <c r="I78" s="5">
        <v>91210</v>
      </c>
      <c r="J78" s="5">
        <v>24897</v>
      </c>
      <c r="K78" s="5">
        <v>34243</v>
      </c>
      <c r="L78" s="5">
        <v>214646</v>
      </c>
      <c r="M78" s="5">
        <v>120271</v>
      </c>
      <c r="N78" s="5">
        <v>14400</v>
      </c>
      <c r="O78" s="5">
        <v>91968</v>
      </c>
    </row>
    <row r="79" spans="1:15">
      <c r="A79" s="5">
        <v>1397</v>
      </c>
      <c r="B79" s="5">
        <v>3</v>
      </c>
      <c r="C79" s="5" t="s">
        <v>305</v>
      </c>
      <c r="D79" s="5" t="s">
        <v>306</v>
      </c>
      <c r="E79" s="5">
        <v>806178</v>
      </c>
      <c r="F79" s="5">
        <v>783955</v>
      </c>
      <c r="G79" s="5">
        <v>773330</v>
      </c>
      <c r="H79" s="5">
        <v>7057</v>
      </c>
      <c r="I79" s="5">
        <v>3568</v>
      </c>
      <c r="J79" s="5">
        <v>554</v>
      </c>
      <c r="K79" s="5">
        <v>3984</v>
      </c>
      <c r="L79" s="5">
        <v>8568</v>
      </c>
      <c r="M79" s="5">
        <v>2467</v>
      </c>
      <c r="N79" s="5">
        <v>841</v>
      </c>
      <c r="O79" s="5">
        <v>5808</v>
      </c>
    </row>
    <row r="80" spans="1:15">
      <c r="A80" s="5">
        <v>1397</v>
      </c>
      <c r="B80" s="5">
        <v>4</v>
      </c>
      <c r="C80" s="5" t="s">
        <v>307</v>
      </c>
      <c r="D80" s="5" t="s">
        <v>308</v>
      </c>
      <c r="E80" s="5">
        <v>806178</v>
      </c>
      <c r="F80" s="5">
        <v>783955</v>
      </c>
      <c r="G80" s="5">
        <v>773330</v>
      </c>
      <c r="H80" s="5">
        <v>7057</v>
      </c>
      <c r="I80" s="5">
        <v>3568</v>
      </c>
      <c r="J80" s="5">
        <v>554</v>
      </c>
      <c r="K80" s="5">
        <v>3984</v>
      </c>
      <c r="L80" s="5">
        <v>8568</v>
      </c>
      <c r="M80" s="5">
        <v>2467</v>
      </c>
      <c r="N80" s="5">
        <v>841</v>
      </c>
      <c r="O80" s="5">
        <v>5808</v>
      </c>
    </row>
    <row r="81" spans="1:15">
      <c r="A81" s="5">
        <v>1397</v>
      </c>
      <c r="B81" s="5">
        <v>3</v>
      </c>
      <c r="C81" s="5" t="s">
        <v>309</v>
      </c>
      <c r="D81" s="5" t="s">
        <v>310</v>
      </c>
      <c r="E81" s="5">
        <v>57552848</v>
      </c>
      <c r="F81" s="5">
        <v>57074646</v>
      </c>
      <c r="G81" s="5">
        <v>56251302</v>
      </c>
      <c r="H81" s="5">
        <v>735702</v>
      </c>
      <c r="I81" s="5">
        <v>87642</v>
      </c>
      <c r="J81" s="5">
        <v>24342</v>
      </c>
      <c r="K81" s="5">
        <v>30259</v>
      </c>
      <c r="L81" s="5">
        <v>206078</v>
      </c>
      <c r="M81" s="5">
        <v>117804</v>
      </c>
      <c r="N81" s="5">
        <v>13558</v>
      </c>
      <c r="O81" s="5">
        <v>86160</v>
      </c>
    </row>
    <row r="82" spans="1:15">
      <c r="A82" s="5">
        <v>1397</v>
      </c>
      <c r="B82" s="5">
        <v>4</v>
      </c>
      <c r="C82" s="5" t="s">
        <v>311</v>
      </c>
      <c r="D82" s="5" t="s">
        <v>310</v>
      </c>
      <c r="E82" s="5">
        <v>57552848</v>
      </c>
      <c r="F82" s="5">
        <v>57074646</v>
      </c>
      <c r="G82" s="5">
        <v>56251302</v>
      </c>
      <c r="H82" s="5">
        <v>735702</v>
      </c>
      <c r="I82" s="5">
        <v>87642</v>
      </c>
      <c r="J82" s="5">
        <v>24342</v>
      </c>
      <c r="K82" s="5">
        <v>30259</v>
      </c>
      <c r="L82" s="5">
        <v>206078</v>
      </c>
      <c r="M82" s="5">
        <v>117804</v>
      </c>
      <c r="N82" s="5">
        <v>13558</v>
      </c>
      <c r="O82" s="5">
        <v>86160</v>
      </c>
    </row>
    <row r="83" spans="1:15">
      <c r="A83" s="5">
        <v>1397</v>
      </c>
      <c r="B83" s="5">
        <v>2</v>
      </c>
      <c r="C83" s="5" t="s">
        <v>312</v>
      </c>
      <c r="D83" s="5" t="s">
        <v>313</v>
      </c>
      <c r="E83" s="5">
        <v>95458634</v>
      </c>
      <c r="F83" s="5">
        <v>93124702</v>
      </c>
      <c r="G83" s="5">
        <v>90906610</v>
      </c>
      <c r="H83" s="5">
        <v>1848266</v>
      </c>
      <c r="I83" s="5">
        <v>369826</v>
      </c>
      <c r="J83" s="5">
        <v>40785</v>
      </c>
      <c r="K83" s="5">
        <v>248345</v>
      </c>
      <c r="L83" s="5">
        <v>557865</v>
      </c>
      <c r="M83" s="5">
        <v>736285</v>
      </c>
      <c r="N83" s="5">
        <v>107393</v>
      </c>
      <c r="O83" s="5">
        <v>643260</v>
      </c>
    </row>
    <row r="84" spans="1:15">
      <c r="A84" s="5">
        <v>1397</v>
      </c>
      <c r="B84" s="5">
        <v>3</v>
      </c>
      <c r="C84" s="5" t="s">
        <v>314</v>
      </c>
      <c r="D84" s="5" t="s">
        <v>315</v>
      </c>
      <c r="E84" s="5">
        <v>62895415</v>
      </c>
      <c r="F84" s="5">
        <v>61348689</v>
      </c>
      <c r="G84" s="5">
        <v>60667350</v>
      </c>
      <c r="H84" s="5">
        <v>501363</v>
      </c>
      <c r="I84" s="5">
        <v>179975</v>
      </c>
      <c r="J84" s="5">
        <v>24068</v>
      </c>
      <c r="K84" s="5">
        <v>201409</v>
      </c>
      <c r="L84" s="5">
        <v>276670</v>
      </c>
      <c r="M84" s="5">
        <v>518433</v>
      </c>
      <c r="N84" s="5">
        <v>57725</v>
      </c>
      <c r="O84" s="5">
        <v>468420</v>
      </c>
    </row>
    <row r="85" spans="1:15">
      <c r="A85" s="5">
        <v>1397</v>
      </c>
      <c r="B85" s="5">
        <v>4</v>
      </c>
      <c r="C85" s="5" t="s">
        <v>316</v>
      </c>
      <c r="D85" s="5" t="s">
        <v>317</v>
      </c>
      <c r="E85" s="5">
        <v>25909154</v>
      </c>
      <c r="F85" s="5">
        <v>24723157</v>
      </c>
      <c r="G85" s="5">
        <v>24392518</v>
      </c>
      <c r="H85" s="5">
        <v>215307</v>
      </c>
      <c r="I85" s="5">
        <v>115332</v>
      </c>
      <c r="J85" s="5">
        <v>15523</v>
      </c>
      <c r="K85" s="5">
        <v>143901</v>
      </c>
      <c r="L85" s="5">
        <v>213743</v>
      </c>
      <c r="M85" s="5">
        <v>402644</v>
      </c>
      <c r="N85" s="5">
        <v>35828</v>
      </c>
      <c r="O85" s="5">
        <v>374358</v>
      </c>
    </row>
    <row r="86" spans="1:15">
      <c r="A86" s="5">
        <v>1397</v>
      </c>
      <c r="B86" s="5">
        <v>4</v>
      </c>
      <c r="C86" s="5" t="s">
        <v>318</v>
      </c>
      <c r="D86" s="5" t="s">
        <v>319</v>
      </c>
      <c r="E86" s="5">
        <v>3877227</v>
      </c>
      <c r="F86" s="5">
        <v>3765824</v>
      </c>
      <c r="G86" s="5">
        <v>3598068</v>
      </c>
      <c r="H86" s="5">
        <v>148652</v>
      </c>
      <c r="I86" s="5">
        <v>19104</v>
      </c>
      <c r="J86" s="5">
        <v>3882</v>
      </c>
      <c r="K86" s="5">
        <v>21061</v>
      </c>
      <c r="L86" s="5">
        <v>22931</v>
      </c>
      <c r="M86" s="5">
        <v>24506</v>
      </c>
      <c r="N86" s="5">
        <v>8231</v>
      </c>
      <c r="O86" s="5">
        <v>30792</v>
      </c>
    </row>
    <row r="87" spans="1:15">
      <c r="A87" s="5">
        <v>1397</v>
      </c>
      <c r="B87" s="5">
        <v>4</v>
      </c>
      <c r="C87" s="5" t="s">
        <v>320</v>
      </c>
      <c r="D87" s="5" t="s">
        <v>321</v>
      </c>
      <c r="E87" s="5">
        <v>33109034</v>
      </c>
      <c r="F87" s="5">
        <v>32859707</v>
      </c>
      <c r="G87" s="5">
        <v>32676765</v>
      </c>
      <c r="H87" s="5">
        <v>137404</v>
      </c>
      <c r="I87" s="5">
        <v>45539</v>
      </c>
      <c r="J87" s="5">
        <v>4663</v>
      </c>
      <c r="K87" s="5">
        <v>36447</v>
      </c>
      <c r="L87" s="5">
        <v>39996</v>
      </c>
      <c r="M87" s="5">
        <v>91283</v>
      </c>
      <c r="N87" s="5">
        <v>13666</v>
      </c>
      <c r="O87" s="5">
        <v>63270</v>
      </c>
    </row>
    <row r="88" spans="1:15">
      <c r="A88" s="5">
        <v>1397</v>
      </c>
      <c r="B88" s="5">
        <v>3</v>
      </c>
      <c r="C88" s="5" t="s">
        <v>322</v>
      </c>
      <c r="D88" s="5" t="s">
        <v>323</v>
      </c>
      <c r="E88" s="5">
        <v>29511297</v>
      </c>
      <c r="F88" s="5">
        <v>28779701</v>
      </c>
      <c r="G88" s="5">
        <v>27255418</v>
      </c>
      <c r="H88" s="5">
        <v>1343214</v>
      </c>
      <c r="I88" s="5">
        <v>181070</v>
      </c>
      <c r="J88" s="5">
        <v>16178</v>
      </c>
      <c r="K88" s="5">
        <v>42579</v>
      </c>
      <c r="L88" s="5">
        <v>270630</v>
      </c>
      <c r="M88" s="5">
        <v>187457</v>
      </c>
      <c r="N88" s="5">
        <v>47836</v>
      </c>
      <c r="O88" s="5">
        <v>166916</v>
      </c>
    </row>
    <row r="89" spans="1:15">
      <c r="A89" s="5">
        <v>1397</v>
      </c>
      <c r="B89" s="5">
        <v>4</v>
      </c>
      <c r="C89" s="5" t="s">
        <v>324</v>
      </c>
      <c r="D89" s="5" t="s">
        <v>325</v>
      </c>
      <c r="E89" s="5">
        <v>2489874</v>
      </c>
      <c r="F89" s="5">
        <v>2438658</v>
      </c>
      <c r="G89" s="5">
        <v>2252724</v>
      </c>
      <c r="H89" s="5">
        <v>151603</v>
      </c>
      <c r="I89" s="5">
        <v>34331</v>
      </c>
      <c r="J89" s="5">
        <v>1253</v>
      </c>
      <c r="K89" s="5">
        <v>1360</v>
      </c>
      <c r="L89" s="5">
        <v>13838</v>
      </c>
      <c r="M89" s="5">
        <v>9203</v>
      </c>
      <c r="N89" s="5">
        <v>4292</v>
      </c>
      <c r="O89" s="5">
        <v>21271</v>
      </c>
    </row>
    <row r="90" spans="1:15">
      <c r="A90" s="5">
        <v>1397</v>
      </c>
      <c r="B90" s="5">
        <v>4</v>
      </c>
      <c r="C90" s="5" t="s">
        <v>326</v>
      </c>
      <c r="D90" s="5" t="s">
        <v>327</v>
      </c>
      <c r="E90" s="5">
        <v>17627501</v>
      </c>
      <c r="F90" s="5">
        <v>17172042</v>
      </c>
      <c r="G90" s="5">
        <v>16618667</v>
      </c>
      <c r="H90" s="5">
        <v>466964</v>
      </c>
      <c r="I90" s="5">
        <v>86410</v>
      </c>
      <c r="J90" s="5">
        <v>9781</v>
      </c>
      <c r="K90" s="5">
        <v>22724</v>
      </c>
      <c r="L90" s="5">
        <v>205900</v>
      </c>
      <c r="M90" s="5">
        <v>111357</v>
      </c>
      <c r="N90" s="5">
        <v>18351</v>
      </c>
      <c r="O90" s="5">
        <v>87345</v>
      </c>
    </row>
    <row r="91" spans="1:15">
      <c r="A91" s="5">
        <v>1397</v>
      </c>
      <c r="B91" s="5">
        <v>4</v>
      </c>
      <c r="C91" s="5" t="s">
        <v>328</v>
      </c>
      <c r="D91" s="5" t="s">
        <v>329</v>
      </c>
      <c r="E91" s="5">
        <v>5244739</v>
      </c>
      <c r="F91" s="5">
        <v>5129496</v>
      </c>
      <c r="G91" s="5">
        <v>4505771</v>
      </c>
      <c r="H91" s="5">
        <v>576217</v>
      </c>
      <c r="I91" s="5">
        <v>47509</v>
      </c>
      <c r="J91" s="5">
        <v>1898</v>
      </c>
      <c r="K91" s="5">
        <v>10661</v>
      </c>
      <c r="L91" s="5">
        <v>24037</v>
      </c>
      <c r="M91" s="5">
        <v>32955</v>
      </c>
      <c r="N91" s="5">
        <v>10943</v>
      </c>
      <c r="O91" s="5">
        <v>34748</v>
      </c>
    </row>
    <row r="92" spans="1:15">
      <c r="A92" s="5">
        <v>1397</v>
      </c>
      <c r="B92" s="5">
        <v>4</v>
      </c>
      <c r="C92" s="5" t="s">
        <v>330</v>
      </c>
      <c r="D92" s="5" t="s">
        <v>331</v>
      </c>
      <c r="E92" s="5">
        <v>4149183</v>
      </c>
      <c r="F92" s="5">
        <v>4039505</v>
      </c>
      <c r="G92" s="5">
        <v>3878256</v>
      </c>
      <c r="H92" s="5">
        <v>148429</v>
      </c>
      <c r="I92" s="5">
        <v>12820</v>
      </c>
      <c r="J92" s="5">
        <v>3245</v>
      </c>
      <c r="K92" s="5">
        <v>7833</v>
      </c>
      <c r="L92" s="5">
        <v>26855</v>
      </c>
      <c r="M92" s="5">
        <v>33942</v>
      </c>
      <c r="N92" s="5">
        <v>14250</v>
      </c>
      <c r="O92" s="5">
        <v>23552</v>
      </c>
    </row>
    <row r="93" spans="1:15">
      <c r="A93" s="5">
        <v>1397</v>
      </c>
      <c r="B93" s="5">
        <v>3</v>
      </c>
      <c r="C93" s="5" t="s">
        <v>332</v>
      </c>
      <c r="D93" s="5" t="s">
        <v>333</v>
      </c>
      <c r="E93" s="5">
        <v>3051922</v>
      </c>
      <c r="F93" s="5">
        <v>2996312</v>
      </c>
      <c r="G93" s="5">
        <v>2983842</v>
      </c>
      <c r="H93" s="5">
        <v>3689</v>
      </c>
      <c r="I93" s="5">
        <v>8781</v>
      </c>
      <c r="J93" s="5">
        <v>540</v>
      </c>
      <c r="K93" s="5">
        <v>4357</v>
      </c>
      <c r="L93" s="5">
        <v>10564</v>
      </c>
      <c r="M93" s="5">
        <v>30395</v>
      </c>
      <c r="N93" s="5">
        <v>1832</v>
      </c>
      <c r="O93" s="5">
        <v>7923</v>
      </c>
    </row>
    <row r="94" spans="1:15">
      <c r="A94" s="5">
        <v>1397</v>
      </c>
      <c r="B94" s="5">
        <v>4</v>
      </c>
      <c r="C94" s="5" t="s">
        <v>334</v>
      </c>
      <c r="D94" s="5" t="s">
        <v>333</v>
      </c>
      <c r="E94" s="5">
        <v>3051922</v>
      </c>
      <c r="F94" s="5">
        <v>2996312</v>
      </c>
      <c r="G94" s="5">
        <v>2983842</v>
      </c>
      <c r="H94" s="5">
        <v>3689</v>
      </c>
      <c r="I94" s="5">
        <v>8781</v>
      </c>
      <c r="J94" s="5">
        <v>540</v>
      </c>
      <c r="K94" s="5">
        <v>4357</v>
      </c>
      <c r="L94" s="5">
        <v>10564</v>
      </c>
      <c r="M94" s="5">
        <v>30395</v>
      </c>
      <c r="N94" s="5">
        <v>1832</v>
      </c>
      <c r="O94" s="5">
        <v>7923</v>
      </c>
    </row>
    <row r="95" spans="1:15">
      <c r="A95" s="5">
        <v>1397</v>
      </c>
      <c r="B95" s="5">
        <v>2</v>
      </c>
      <c r="C95" s="5" t="s">
        <v>335</v>
      </c>
      <c r="D95" s="5" t="s">
        <v>336</v>
      </c>
      <c r="E95" s="5">
        <v>6711833</v>
      </c>
      <c r="F95" s="5">
        <v>6487812</v>
      </c>
      <c r="G95" s="5">
        <v>6165307</v>
      </c>
      <c r="H95" s="5">
        <v>268776</v>
      </c>
      <c r="I95" s="5">
        <v>53729</v>
      </c>
      <c r="J95" s="5">
        <v>5352</v>
      </c>
      <c r="K95" s="5">
        <v>38757</v>
      </c>
      <c r="L95" s="5">
        <v>36157</v>
      </c>
      <c r="M95" s="5">
        <v>43214</v>
      </c>
      <c r="N95" s="5">
        <v>13781</v>
      </c>
      <c r="O95" s="5">
        <v>86760</v>
      </c>
    </row>
    <row r="96" spans="1:15">
      <c r="A96" s="5">
        <v>1397</v>
      </c>
      <c r="B96" s="5">
        <v>3</v>
      </c>
      <c r="C96" s="5" t="s">
        <v>337</v>
      </c>
      <c r="D96" s="5" t="s">
        <v>336</v>
      </c>
      <c r="E96" s="5">
        <v>6711833</v>
      </c>
      <c r="F96" s="5">
        <v>6487812</v>
      </c>
      <c r="G96" s="5">
        <v>6165307</v>
      </c>
      <c r="H96" s="5">
        <v>268776</v>
      </c>
      <c r="I96" s="5">
        <v>53729</v>
      </c>
      <c r="J96" s="5">
        <v>5352</v>
      </c>
      <c r="K96" s="5">
        <v>38757</v>
      </c>
      <c r="L96" s="5">
        <v>36157</v>
      </c>
      <c r="M96" s="5">
        <v>43214</v>
      </c>
      <c r="N96" s="5">
        <v>13781</v>
      </c>
      <c r="O96" s="5">
        <v>86760</v>
      </c>
    </row>
    <row r="97" spans="1:15">
      <c r="A97" s="5">
        <v>1397</v>
      </c>
      <c r="B97" s="5">
        <v>4</v>
      </c>
      <c r="C97" s="5" t="s">
        <v>338</v>
      </c>
      <c r="D97" s="5" t="s">
        <v>336</v>
      </c>
      <c r="E97" s="5">
        <v>6711833</v>
      </c>
      <c r="F97" s="5">
        <v>6487812</v>
      </c>
      <c r="G97" s="5">
        <v>6165307</v>
      </c>
      <c r="H97" s="5">
        <v>268776</v>
      </c>
      <c r="I97" s="5">
        <v>53729</v>
      </c>
      <c r="J97" s="5">
        <v>5352</v>
      </c>
      <c r="K97" s="5">
        <v>38757</v>
      </c>
      <c r="L97" s="5">
        <v>36157</v>
      </c>
      <c r="M97" s="5">
        <v>43214</v>
      </c>
      <c r="N97" s="5">
        <v>13781</v>
      </c>
      <c r="O97" s="5">
        <v>86760</v>
      </c>
    </row>
    <row r="98" spans="1:15">
      <c r="A98" s="5">
        <v>1397</v>
      </c>
      <c r="B98" s="5">
        <v>2</v>
      </c>
      <c r="C98" s="5" t="s">
        <v>339</v>
      </c>
      <c r="D98" s="5" t="s">
        <v>340</v>
      </c>
      <c r="E98" s="5">
        <v>123208888</v>
      </c>
      <c r="F98" s="5">
        <v>120799579</v>
      </c>
      <c r="G98" s="5">
        <v>119514231</v>
      </c>
      <c r="H98" s="5">
        <v>771936</v>
      </c>
      <c r="I98" s="5">
        <v>513413</v>
      </c>
      <c r="J98" s="5">
        <v>49246</v>
      </c>
      <c r="K98" s="5">
        <v>177027</v>
      </c>
      <c r="L98" s="5">
        <v>312878</v>
      </c>
      <c r="M98" s="5">
        <v>1153353</v>
      </c>
      <c r="N98" s="5">
        <v>78934</v>
      </c>
      <c r="O98" s="5">
        <v>637872</v>
      </c>
    </row>
    <row r="99" spans="1:15">
      <c r="A99" s="5">
        <v>1397</v>
      </c>
      <c r="B99" s="5">
        <v>3</v>
      </c>
      <c r="C99" s="5" t="s">
        <v>341</v>
      </c>
      <c r="D99" s="5" t="s">
        <v>342</v>
      </c>
      <c r="E99" s="5">
        <v>3914225</v>
      </c>
      <c r="F99" s="5">
        <v>3778901</v>
      </c>
      <c r="G99" s="5">
        <v>3698282</v>
      </c>
      <c r="H99" s="5">
        <v>45926</v>
      </c>
      <c r="I99" s="5">
        <v>34693</v>
      </c>
      <c r="J99" s="5">
        <v>8339</v>
      </c>
      <c r="K99" s="5">
        <v>13821</v>
      </c>
      <c r="L99" s="5">
        <v>32271</v>
      </c>
      <c r="M99" s="5">
        <v>43002</v>
      </c>
      <c r="N99" s="5">
        <v>6475</v>
      </c>
      <c r="O99" s="5">
        <v>31417</v>
      </c>
    </row>
    <row r="100" spans="1:15">
      <c r="A100" s="5">
        <v>1397</v>
      </c>
      <c r="B100" s="5">
        <v>4</v>
      </c>
      <c r="C100" s="5" t="s">
        <v>343</v>
      </c>
      <c r="D100" s="5" t="s">
        <v>344</v>
      </c>
      <c r="E100" s="5">
        <v>438122</v>
      </c>
      <c r="F100" s="5">
        <v>411402</v>
      </c>
      <c r="G100" s="5">
        <v>403509</v>
      </c>
      <c r="H100" s="5">
        <v>3475</v>
      </c>
      <c r="I100" s="5">
        <v>4418</v>
      </c>
      <c r="J100" s="5">
        <v>3206</v>
      </c>
      <c r="K100" s="5">
        <v>1220</v>
      </c>
      <c r="L100" s="5">
        <v>9278</v>
      </c>
      <c r="M100" s="5">
        <v>5936</v>
      </c>
      <c r="N100" s="5">
        <v>2285</v>
      </c>
      <c r="O100" s="5">
        <v>4794</v>
      </c>
    </row>
    <row r="101" spans="1:15">
      <c r="A101" s="5">
        <v>1397</v>
      </c>
      <c r="B101" s="5">
        <v>4</v>
      </c>
      <c r="C101" s="5" t="s">
        <v>345</v>
      </c>
      <c r="D101" s="5" t="s">
        <v>346</v>
      </c>
      <c r="E101" s="5">
        <v>3476103</v>
      </c>
      <c r="F101" s="5">
        <v>3367499</v>
      </c>
      <c r="G101" s="5">
        <v>3294773</v>
      </c>
      <c r="H101" s="5">
        <v>42451</v>
      </c>
      <c r="I101" s="5">
        <v>30275</v>
      </c>
      <c r="J101" s="5">
        <v>5132</v>
      </c>
      <c r="K101" s="5">
        <v>12601</v>
      </c>
      <c r="L101" s="5">
        <v>22992</v>
      </c>
      <c r="M101" s="5">
        <v>37066</v>
      </c>
      <c r="N101" s="5">
        <v>4190</v>
      </c>
      <c r="O101" s="5">
        <v>26623</v>
      </c>
    </row>
    <row r="102" spans="1:15">
      <c r="A102" s="5">
        <v>1397</v>
      </c>
      <c r="B102" s="5">
        <v>3</v>
      </c>
      <c r="C102" s="5" t="s">
        <v>347</v>
      </c>
      <c r="D102" s="5" t="s">
        <v>348</v>
      </c>
      <c r="E102" s="5">
        <v>119294663</v>
      </c>
      <c r="F102" s="5">
        <v>117020678</v>
      </c>
      <c r="G102" s="5">
        <v>115815949</v>
      </c>
      <c r="H102" s="5">
        <v>726010</v>
      </c>
      <c r="I102" s="5">
        <v>478720</v>
      </c>
      <c r="J102" s="5">
        <v>40908</v>
      </c>
      <c r="K102" s="5">
        <v>163206</v>
      </c>
      <c r="L102" s="5">
        <v>280607</v>
      </c>
      <c r="M102" s="5">
        <v>1110351</v>
      </c>
      <c r="N102" s="5">
        <v>72459</v>
      </c>
      <c r="O102" s="5">
        <v>606454</v>
      </c>
    </row>
    <row r="103" spans="1:15">
      <c r="A103" s="5">
        <v>1397</v>
      </c>
      <c r="B103" s="5">
        <v>4</v>
      </c>
      <c r="C103" s="5" t="s">
        <v>349</v>
      </c>
      <c r="D103" s="5" t="s">
        <v>348</v>
      </c>
      <c r="E103" s="5">
        <v>119294663</v>
      </c>
      <c r="F103" s="5">
        <v>117020678</v>
      </c>
      <c r="G103" s="5">
        <v>115815949</v>
      </c>
      <c r="H103" s="5">
        <v>726010</v>
      </c>
      <c r="I103" s="5">
        <v>478720</v>
      </c>
      <c r="J103" s="5">
        <v>40908</v>
      </c>
      <c r="K103" s="5">
        <v>163206</v>
      </c>
      <c r="L103" s="5">
        <v>280607</v>
      </c>
      <c r="M103" s="5">
        <v>1110351</v>
      </c>
      <c r="N103" s="5">
        <v>72459</v>
      </c>
      <c r="O103" s="5">
        <v>606454</v>
      </c>
    </row>
    <row r="104" spans="1:15">
      <c r="A104" s="5">
        <v>1397</v>
      </c>
      <c r="B104" s="5">
        <v>2</v>
      </c>
      <c r="C104" s="5" t="s">
        <v>350</v>
      </c>
      <c r="D104" s="5" t="s">
        <v>351</v>
      </c>
      <c r="E104" s="5">
        <v>67649754</v>
      </c>
      <c r="F104" s="5">
        <v>57049933</v>
      </c>
      <c r="G104" s="5">
        <v>54581384</v>
      </c>
      <c r="H104" s="5">
        <v>787225</v>
      </c>
      <c r="I104" s="5">
        <v>1681324</v>
      </c>
      <c r="J104" s="5">
        <v>295617</v>
      </c>
      <c r="K104" s="5">
        <v>838381</v>
      </c>
      <c r="L104" s="5">
        <v>4768259</v>
      </c>
      <c r="M104" s="5">
        <v>2266912</v>
      </c>
      <c r="N104" s="5">
        <v>868850</v>
      </c>
      <c r="O104" s="5">
        <v>1561801</v>
      </c>
    </row>
    <row r="105" spans="1:15">
      <c r="A105" s="5">
        <v>1397</v>
      </c>
      <c r="B105" s="5">
        <v>3</v>
      </c>
      <c r="C105" s="5" t="s">
        <v>352</v>
      </c>
      <c r="D105" s="5" t="s">
        <v>353</v>
      </c>
      <c r="E105" s="5">
        <v>2750178</v>
      </c>
      <c r="F105" s="5">
        <v>2581943</v>
      </c>
      <c r="G105" s="5">
        <v>2513577</v>
      </c>
      <c r="H105" s="5">
        <v>46933</v>
      </c>
      <c r="I105" s="5">
        <v>21433</v>
      </c>
      <c r="J105" s="5">
        <v>1262</v>
      </c>
      <c r="K105" s="5">
        <v>4700</v>
      </c>
      <c r="L105" s="5">
        <v>58842</v>
      </c>
      <c r="M105" s="5">
        <v>58419</v>
      </c>
      <c r="N105" s="5">
        <v>12884</v>
      </c>
      <c r="O105" s="5">
        <v>32127</v>
      </c>
    </row>
    <row r="106" spans="1:15">
      <c r="A106" s="5">
        <v>1397</v>
      </c>
      <c r="B106" s="5">
        <v>4</v>
      </c>
      <c r="C106" s="5" t="s">
        <v>354</v>
      </c>
      <c r="D106" s="5" t="s">
        <v>353</v>
      </c>
      <c r="E106" s="5">
        <v>2750178</v>
      </c>
      <c r="F106" s="5">
        <v>2581943</v>
      </c>
      <c r="G106" s="5">
        <v>2513577</v>
      </c>
      <c r="H106" s="5">
        <v>46933</v>
      </c>
      <c r="I106" s="5">
        <v>21433</v>
      </c>
      <c r="J106" s="5">
        <v>1262</v>
      </c>
      <c r="K106" s="5">
        <v>4700</v>
      </c>
      <c r="L106" s="5">
        <v>58842</v>
      </c>
      <c r="M106" s="5">
        <v>58419</v>
      </c>
      <c r="N106" s="5">
        <v>12884</v>
      </c>
      <c r="O106" s="5">
        <v>32127</v>
      </c>
    </row>
    <row r="107" spans="1:15">
      <c r="A107" s="5">
        <v>1397</v>
      </c>
      <c r="B107" s="5">
        <v>3</v>
      </c>
      <c r="C107" s="5" t="s">
        <v>355</v>
      </c>
      <c r="D107" s="5" t="s">
        <v>356</v>
      </c>
      <c r="E107" s="5">
        <v>64899576</v>
      </c>
      <c r="F107" s="5">
        <v>54467990</v>
      </c>
      <c r="G107" s="5">
        <v>52067807</v>
      </c>
      <c r="H107" s="5">
        <v>740291</v>
      </c>
      <c r="I107" s="5">
        <v>1659892</v>
      </c>
      <c r="J107" s="5">
        <v>294354</v>
      </c>
      <c r="K107" s="5">
        <v>833681</v>
      </c>
      <c r="L107" s="5">
        <v>4709417</v>
      </c>
      <c r="M107" s="5">
        <v>2208493</v>
      </c>
      <c r="N107" s="5">
        <v>855966</v>
      </c>
      <c r="O107" s="5">
        <v>1529674</v>
      </c>
    </row>
    <row r="108" spans="1:15">
      <c r="A108" s="5">
        <v>1397</v>
      </c>
      <c r="B108" s="5">
        <v>4</v>
      </c>
      <c r="C108" s="5" t="s">
        <v>357</v>
      </c>
      <c r="D108" s="5" t="s">
        <v>358</v>
      </c>
      <c r="E108" s="5">
        <v>1751512</v>
      </c>
      <c r="F108" s="5">
        <v>1567731</v>
      </c>
      <c r="G108" s="5">
        <v>1499221</v>
      </c>
      <c r="H108" s="5">
        <v>50754</v>
      </c>
      <c r="I108" s="5">
        <v>17756</v>
      </c>
      <c r="J108" s="5">
        <v>3693</v>
      </c>
      <c r="K108" s="5">
        <v>3393</v>
      </c>
      <c r="L108" s="5">
        <v>107110</v>
      </c>
      <c r="M108" s="5">
        <v>16583</v>
      </c>
      <c r="N108" s="5">
        <v>4239</v>
      </c>
      <c r="O108" s="5">
        <v>48763</v>
      </c>
    </row>
    <row r="109" spans="1:15">
      <c r="A109" s="5">
        <v>1397</v>
      </c>
      <c r="B109" s="5">
        <v>4</v>
      </c>
      <c r="C109" s="5" t="s">
        <v>359</v>
      </c>
      <c r="D109" s="5" t="s">
        <v>360</v>
      </c>
      <c r="E109" s="5">
        <v>8597942</v>
      </c>
      <c r="F109" s="5">
        <v>3993189</v>
      </c>
      <c r="G109" s="5">
        <v>3531958</v>
      </c>
      <c r="H109" s="5">
        <v>190231</v>
      </c>
      <c r="I109" s="5">
        <v>270999</v>
      </c>
      <c r="J109" s="5">
        <v>22536</v>
      </c>
      <c r="K109" s="5">
        <v>207840</v>
      </c>
      <c r="L109" s="5">
        <v>3049534</v>
      </c>
      <c r="M109" s="5">
        <v>789827</v>
      </c>
      <c r="N109" s="5">
        <v>89609</v>
      </c>
      <c r="O109" s="5">
        <v>445407</v>
      </c>
    </row>
    <row r="110" spans="1:15">
      <c r="A110" s="5">
        <v>1397</v>
      </c>
      <c r="B110" s="5">
        <v>4</v>
      </c>
      <c r="C110" s="5" t="s">
        <v>361</v>
      </c>
      <c r="D110" s="5" t="s">
        <v>362</v>
      </c>
      <c r="E110" s="5">
        <v>502426</v>
      </c>
      <c r="F110" s="5">
        <v>429439</v>
      </c>
      <c r="G110" s="5">
        <v>405987</v>
      </c>
      <c r="H110" s="5">
        <v>22178</v>
      </c>
      <c r="I110" s="5">
        <v>1274</v>
      </c>
      <c r="J110" s="5">
        <v>0</v>
      </c>
      <c r="K110" s="5">
        <v>26873</v>
      </c>
      <c r="L110" s="5">
        <v>21038</v>
      </c>
      <c r="M110" s="5">
        <v>13914</v>
      </c>
      <c r="N110" s="5">
        <v>954</v>
      </c>
      <c r="O110" s="5">
        <v>10207</v>
      </c>
    </row>
    <row r="111" spans="1:15">
      <c r="A111" s="5">
        <v>1397</v>
      </c>
      <c r="B111" s="5">
        <v>4</v>
      </c>
      <c r="C111" s="5" t="s">
        <v>363</v>
      </c>
      <c r="D111" s="5" t="s">
        <v>364</v>
      </c>
      <c r="E111" s="5">
        <v>3278474</v>
      </c>
      <c r="F111" s="5">
        <v>2154874</v>
      </c>
      <c r="G111" s="5">
        <v>1913517</v>
      </c>
      <c r="H111" s="5">
        <v>194725</v>
      </c>
      <c r="I111" s="5">
        <v>46632</v>
      </c>
      <c r="J111" s="5">
        <v>10499</v>
      </c>
      <c r="K111" s="5">
        <v>43402</v>
      </c>
      <c r="L111" s="5">
        <v>360175</v>
      </c>
      <c r="M111" s="5">
        <v>119561</v>
      </c>
      <c r="N111" s="5">
        <v>519343</v>
      </c>
      <c r="O111" s="5">
        <v>70618</v>
      </c>
    </row>
    <row r="112" spans="1:15">
      <c r="A112" s="5">
        <v>1397</v>
      </c>
      <c r="B112" s="5">
        <v>4</v>
      </c>
      <c r="C112" s="5" t="s">
        <v>365</v>
      </c>
      <c r="D112" s="5" t="s">
        <v>366</v>
      </c>
      <c r="E112" s="5">
        <v>19481522</v>
      </c>
      <c r="F112" s="5">
        <v>17724004</v>
      </c>
      <c r="G112" s="5">
        <v>17433989</v>
      </c>
      <c r="H112" s="5">
        <v>85309</v>
      </c>
      <c r="I112" s="5">
        <v>204706</v>
      </c>
      <c r="J112" s="5">
        <v>103641</v>
      </c>
      <c r="K112" s="5">
        <v>263436</v>
      </c>
      <c r="L112" s="5">
        <v>534380</v>
      </c>
      <c r="M112" s="5">
        <v>360728</v>
      </c>
      <c r="N112" s="5">
        <v>105518</v>
      </c>
      <c r="O112" s="5">
        <v>389815</v>
      </c>
    </row>
    <row r="113" spans="1:15">
      <c r="A113" s="5">
        <v>1397</v>
      </c>
      <c r="B113" s="5">
        <v>4</v>
      </c>
      <c r="C113" s="5" t="s">
        <v>367</v>
      </c>
      <c r="D113" s="5" t="s">
        <v>368</v>
      </c>
      <c r="E113" s="5">
        <v>13715070</v>
      </c>
      <c r="F113" s="5">
        <v>12296878</v>
      </c>
      <c r="G113" s="5">
        <v>11318337</v>
      </c>
      <c r="H113" s="5">
        <v>84769</v>
      </c>
      <c r="I113" s="5">
        <v>893772</v>
      </c>
      <c r="J113" s="5">
        <v>88829</v>
      </c>
      <c r="K113" s="5">
        <v>100288</v>
      </c>
      <c r="L113" s="5">
        <v>167039</v>
      </c>
      <c r="M113" s="5">
        <v>680836</v>
      </c>
      <c r="N113" s="5">
        <v>91965</v>
      </c>
      <c r="O113" s="5">
        <v>289235</v>
      </c>
    </row>
    <row r="114" spans="1:15">
      <c r="A114" s="5">
        <v>1397</v>
      </c>
      <c r="B114" s="5">
        <v>4</v>
      </c>
      <c r="C114" s="5" t="s">
        <v>369</v>
      </c>
      <c r="D114" s="5" t="s">
        <v>370</v>
      </c>
      <c r="E114" s="5">
        <v>17572630</v>
      </c>
      <c r="F114" s="5">
        <v>16301875</v>
      </c>
      <c r="G114" s="5">
        <v>15964798</v>
      </c>
      <c r="H114" s="5">
        <v>112325</v>
      </c>
      <c r="I114" s="5">
        <v>224752</v>
      </c>
      <c r="J114" s="5">
        <v>65156</v>
      </c>
      <c r="K114" s="5">
        <v>188449</v>
      </c>
      <c r="L114" s="5">
        <v>470139</v>
      </c>
      <c r="M114" s="5">
        <v>227043</v>
      </c>
      <c r="N114" s="5">
        <v>44338</v>
      </c>
      <c r="O114" s="5">
        <v>275630</v>
      </c>
    </row>
    <row r="115" spans="1:15">
      <c r="A115" s="5">
        <v>1397</v>
      </c>
      <c r="B115" s="5">
        <v>2</v>
      </c>
      <c r="C115" s="5" t="s">
        <v>371</v>
      </c>
      <c r="D115" s="5" t="s">
        <v>372</v>
      </c>
      <c r="E115" s="5">
        <v>79404539</v>
      </c>
      <c r="F115" s="5">
        <v>77216374</v>
      </c>
      <c r="G115" s="5">
        <v>76588709</v>
      </c>
      <c r="H115" s="5">
        <v>266835</v>
      </c>
      <c r="I115" s="5">
        <v>360829</v>
      </c>
      <c r="J115" s="5">
        <v>29697</v>
      </c>
      <c r="K115" s="5">
        <v>163784</v>
      </c>
      <c r="L115" s="5">
        <v>537011</v>
      </c>
      <c r="M115" s="5">
        <v>1097616</v>
      </c>
      <c r="N115" s="5">
        <v>52941</v>
      </c>
      <c r="O115" s="5">
        <v>307115</v>
      </c>
    </row>
    <row r="116" spans="1:15">
      <c r="A116" s="5">
        <v>1397</v>
      </c>
      <c r="B116" s="5">
        <v>3</v>
      </c>
      <c r="C116" s="5" t="s">
        <v>373</v>
      </c>
      <c r="D116" s="5" t="s">
        <v>374</v>
      </c>
      <c r="E116" s="5">
        <v>32379660</v>
      </c>
      <c r="F116" s="5">
        <v>31043044</v>
      </c>
      <c r="G116" s="5">
        <v>30794132</v>
      </c>
      <c r="H116" s="5">
        <v>28270</v>
      </c>
      <c r="I116" s="5">
        <v>220642</v>
      </c>
      <c r="J116" s="5">
        <v>12670</v>
      </c>
      <c r="K116" s="5">
        <v>74725</v>
      </c>
      <c r="L116" s="5">
        <v>322353</v>
      </c>
      <c r="M116" s="5">
        <v>756137</v>
      </c>
      <c r="N116" s="5">
        <v>19047</v>
      </c>
      <c r="O116" s="5">
        <v>151684</v>
      </c>
    </row>
    <row r="117" spans="1:15">
      <c r="A117" s="5">
        <v>1397</v>
      </c>
      <c r="B117" s="5">
        <v>4</v>
      </c>
      <c r="C117" s="5" t="s">
        <v>375</v>
      </c>
      <c r="D117" s="5" t="s">
        <v>374</v>
      </c>
      <c r="E117" s="5">
        <v>32379660</v>
      </c>
      <c r="F117" s="5">
        <v>31043044</v>
      </c>
      <c r="G117" s="5">
        <v>30794132</v>
      </c>
      <c r="H117" s="5">
        <v>28270</v>
      </c>
      <c r="I117" s="5">
        <v>220642</v>
      </c>
      <c r="J117" s="5">
        <v>12670</v>
      </c>
      <c r="K117" s="5">
        <v>74725</v>
      </c>
      <c r="L117" s="5">
        <v>322353</v>
      </c>
      <c r="M117" s="5">
        <v>756137</v>
      </c>
      <c r="N117" s="5">
        <v>19047</v>
      </c>
      <c r="O117" s="5">
        <v>151684</v>
      </c>
    </row>
    <row r="118" spans="1:15">
      <c r="A118" s="5">
        <v>1397</v>
      </c>
      <c r="B118" s="5">
        <v>3</v>
      </c>
      <c r="C118" s="5" t="s">
        <v>376</v>
      </c>
      <c r="D118" s="5" t="s">
        <v>377</v>
      </c>
      <c r="E118" s="5">
        <v>21618696</v>
      </c>
      <c r="F118" s="5">
        <v>21024989</v>
      </c>
      <c r="G118" s="5">
        <v>20695787</v>
      </c>
      <c r="H118" s="5">
        <v>230501</v>
      </c>
      <c r="I118" s="5">
        <v>98701</v>
      </c>
      <c r="J118" s="5">
        <v>12947</v>
      </c>
      <c r="K118" s="5">
        <v>69726</v>
      </c>
      <c r="L118" s="5">
        <v>181282</v>
      </c>
      <c r="M118" s="5">
        <v>209655</v>
      </c>
      <c r="N118" s="5">
        <v>21267</v>
      </c>
      <c r="O118" s="5">
        <v>98831</v>
      </c>
    </row>
    <row r="119" spans="1:15">
      <c r="A119" s="5">
        <v>1397</v>
      </c>
      <c r="B119" s="5">
        <v>4</v>
      </c>
      <c r="C119" s="5" t="s">
        <v>378</v>
      </c>
      <c r="D119" s="5" t="s">
        <v>377</v>
      </c>
      <c r="E119" s="5">
        <v>21618696</v>
      </c>
      <c r="F119" s="5">
        <v>21024989</v>
      </c>
      <c r="G119" s="5">
        <v>20695787</v>
      </c>
      <c r="H119" s="5">
        <v>230501</v>
      </c>
      <c r="I119" s="5">
        <v>98701</v>
      </c>
      <c r="J119" s="5">
        <v>12947</v>
      </c>
      <c r="K119" s="5">
        <v>69726</v>
      </c>
      <c r="L119" s="5">
        <v>181282</v>
      </c>
      <c r="M119" s="5">
        <v>209655</v>
      </c>
      <c r="N119" s="5">
        <v>21267</v>
      </c>
      <c r="O119" s="5">
        <v>98831</v>
      </c>
    </row>
    <row r="120" spans="1:15">
      <c r="A120" s="5">
        <v>1397</v>
      </c>
      <c r="B120" s="5">
        <v>3</v>
      </c>
      <c r="C120" s="5" t="s">
        <v>379</v>
      </c>
      <c r="D120" s="5" t="s">
        <v>380</v>
      </c>
      <c r="E120" s="5">
        <v>25406183</v>
      </c>
      <c r="F120" s="5">
        <v>25148341</v>
      </c>
      <c r="G120" s="5">
        <v>25098790</v>
      </c>
      <c r="H120" s="5">
        <v>8065</v>
      </c>
      <c r="I120" s="5">
        <v>41486</v>
      </c>
      <c r="J120" s="5">
        <v>4081</v>
      </c>
      <c r="K120" s="5">
        <v>19333</v>
      </c>
      <c r="L120" s="5">
        <v>33376</v>
      </c>
      <c r="M120" s="5">
        <v>131824</v>
      </c>
      <c r="N120" s="5">
        <v>12628</v>
      </c>
      <c r="O120" s="5">
        <v>56600</v>
      </c>
    </row>
    <row r="121" spans="1:15">
      <c r="A121" s="5">
        <v>1397</v>
      </c>
      <c r="B121" s="5">
        <v>4</v>
      </c>
      <c r="C121" s="5" t="s">
        <v>381</v>
      </c>
      <c r="D121" s="5" t="s">
        <v>382</v>
      </c>
      <c r="E121" s="5">
        <v>5937948</v>
      </c>
      <c r="F121" s="5">
        <v>5731802</v>
      </c>
      <c r="G121" s="5">
        <v>5697614</v>
      </c>
      <c r="H121" s="5">
        <v>4224</v>
      </c>
      <c r="I121" s="5">
        <v>29964</v>
      </c>
      <c r="J121" s="5">
        <v>3961</v>
      </c>
      <c r="K121" s="5">
        <v>17616</v>
      </c>
      <c r="L121" s="5">
        <v>27982</v>
      </c>
      <c r="M121" s="5">
        <v>105181</v>
      </c>
      <c r="N121" s="5">
        <v>10245</v>
      </c>
      <c r="O121" s="5">
        <v>41162</v>
      </c>
    </row>
    <row r="122" spans="1:15">
      <c r="A122" s="5">
        <v>1397</v>
      </c>
      <c r="B122" s="5">
        <v>4</v>
      </c>
      <c r="C122" s="5" t="s">
        <v>383</v>
      </c>
      <c r="D122" s="5" t="s">
        <v>384</v>
      </c>
      <c r="E122" s="5">
        <v>19468234</v>
      </c>
      <c r="F122" s="5">
        <v>19416539</v>
      </c>
      <c r="G122" s="5">
        <v>19401176</v>
      </c>
      <c r="H122" s="5">
        <v>3840</v>
      </c>
      <c r="I122" s="5">
        <v>11522</v>
      </c>
      <c r="J122" s="5">
        <v>120</v>
      </c>
      <c r="K122" s="5">
        <v>1718</v>
      </c>
      <c r="L122" s="5">
        <v>5394</v>
      </c>
      <c r="M122" s="5">
        <v>26643</v>
      </c>
      <c r="N122" s="5">
        <v>2382</v>
      </c>
      <c r="O122" s="5">
        <v>15438</v>
      </c>
    </row>
    <row r="123" spans="1:15">
      <c r="A123" s="5">
        <v>1397</v>
      </c>
      <c r="B123" s="5">
        <v>2</v>
      </c>
      <c r="C123" s="5" t="s">
        <v>385</v>
      </c>
      <c r="D123" s="5" t="s">
        <v>386</v>
      </c>
      <c r="E123" s="5">
        <v>81368590</v>
      </c>
      <c r="F123" s="5">
        <v>79597058</v>
      </c>
      <c r="G123" s="5">
        <v>78725004</v>
      </c>
      <c r="H123" s="5">
        <v>376118</v>
      </c>
      <c r="I123" s="5">
        <v>495937</v>
      </c>
      <c r="J123" s="5">
        <v>55580</v>
      </c>
      <c r="K123" s="5">
        <v>153072</v>
      </c>
      <c r="L123" s="5">
        <v>267326</v>
      </c>
      <c r="M123" s="5">
        <v>429392</v>
      </c>
      <c r="N123" s="5">
        <v>58760</v>
      </c>
      <c r="O123" s="5">
        <v>807403</v>
      </c>
    </row>
    <row r="124" spans="1:15">
      <c r="A124" s="5">
        <v>1397</v>
      </c>
      <c r="B124" s="5">
        <v>3</v>
      </c>
      <c r="C124" s="5" t="s">
        <v>387</v>
      </c>
      <c r="D124" s="5" t="s">
        <v>388</v>
      </c>
      <c r="E124" s="5">
        <v>41789511</v>
      </c>
      <c r="F124" s="5">
        <v>41149401</v>
      </c>
      <c r="G124" s="5">
        <v>40935887</v>
      </c>
      <c r="H124" s="5">
        <v>59694</v>
      </c>
      <c r="I124" s="5">
        <v>153820</v>
      </c>
      <c r="J124" s="5">
        <v>30022</v>
      </c>
      <c r="K124" s="5">
        <v>65987</v>
      </c>
      <c r="L124" s="5">
        <v>90975</v>
      </c>
      <c r="M124" s="5">
        <v>137203</v>
      </c>
      <c r="N124" s="5">
        <v>21162</v>
      </c>
      <c r="O124" s="5">
        <v>294761</v>
      </c>
    </row>
    <row r="125" spans="1:15">
      <c r="A125" s="5">
        <v>1397</v>
      </c>
      <c r="B125" s="5">
        <v>4</v>
      </c>
      <c r="C125" s="5" t="s">
        <v>389</v>
      </c>
      <c r="D125" s="5" t="s">
        <v>390</v>
      </c>
      <c r="E125" s="5">
        <v>38755661</v>
      </c>
      <c r="F125" s="5">
        <v>38246911</v>
      </c>
      <c r="G125" s="5">
        <v>38075007</v>
      </c>
      <c r="H125" s="5">
        <v>47758</v>
      </c>
      <c r="I125" s="5">
        <v>124146</v>
      </c>
      <c r="J125" s="5">
        <v>23027</v>
      </c>
      <c r="K125" s="5">
        <v>30013</v>
      </c>
      <c r="L125" s="5">
        <v>70745</v>
      </c>
      <c r="M125" s="5">
        <v>112002</v>
      </c>
      <c r="N125" s="5">
        <v>15876</v>
      </c>
      <c r="O125" s="5">
        <v>257086</v>
      </c>
    </row>
    <row r="126" spans="1:15">
      <c r="A126" s="5">
        <v>1397</v>
      </c>
      <c r="B126" s="5">
        <v>4</v>
      </c>
      <c r="C126" s="5" t="s">
        <v>391</v>
      </c>
      <c r="D126" s="5" t="s">
        <v>392</v>
      </c>
      <c r="E126" s="5">
        <v>2917415</v>
      </c>
      <c r="F126" s="5">
        <v>2809088</v>
      </c>
      <c r="G126" s="5">
        <v>2768214</v>
      </c>
      <c r="H126" s="5">
        <v>11891</v>
      </c>
      <c r="I126" s="5">
        <v>28984</v>
      </c>
      <c r="J126" s="5">
        <v>6243</v>
      </c>
      <c r="K126" s="5">
        <v>15870</v>
      </c>
      <c r="L126" s="5">
        <v>19989</v>
      </c>
      <c r="M126" s="5">
        <v>24254</v>
      </c>
      <c r="N126" s="5">
        <v>5227</v>
      </c>
      <c r="O126" s="5">
        <v>36746</v>
      </c>
    </row>
    <row r="127" spans="1:15">
      <c r="A127" s="5">
        <v>1397</v>
      </c>
      <c r="B127" s="5">
        <v>4</v>
      </c>
      <c r="C127" s="5" t="s">
        <v>393</v>
      </c>
      <c r="D127" s="5" t="s">
        <v>394</v>
      </c>
      <c r="E127" s="5">
        <v>116435</v>
      </c>
      <c r="F127" s="5">
        <v>93402</v>
      </c>
      <c r="G127" s="5">
        <v>92667</v>
      </c>
      <c r="H127" s="5">
        <v>45</v>
      </c>
      <c r="I127" s="5">
        <v>690</v>
      </c>
      <c r="J127" s="5">
        <v>753</v>
      </c>
      <c r="K127" s="5">
        <v>20104</v>
      </c>
      <c r="L127" s="5">
        <v>240</v>
      </c>
      <c r="M127" s="5">
        <v>948</v>
      </c>
      <c r="N127" s="5">
        <v>59</v>
      </c>
      <c r="O127" s="5">
        <v>929</v>
      </c>
    </row>
    <row r="128" spans="1:15">
      <c r="A128" s="5">
        <v>1397</v>
      </c>
      <c r="B128" s="5">
        <v>3</v>
      </c>
      <c r="C128" s="5" t="s">
        <v>395</v>
      </c>
      <c r="D128" s="5" t="s">
        <v>396</v>
      </c>
      <c r="E128" s="5">
        <v>39579079</v>
      </c>
      <c r="F128" s="5">
        <v>38447657</v>
      </c>
      <c r="G128" s="5">
        <v>37789116</v>
      </c>
      <c r="H128" s="5">
        <v>316424</v>
      </c>
      <c r="I128" s="5">
        <v>342117</v>
      </c>
      <c r="J128" s="5">
        <v>25558</v>
      </c>
      <c r="K128" s="5">
        <v>87084</v>
      </c>
      <c r="L128" s="5">
        <v>176351</v>
      </c>
      <c r="M128" s="5">
        <v>292189</v>
      </c>
      <c r="N128" s="5">
        <v>37598</v>
      </c>
      <c r="O128" s="5">
        <v>512642</v>
      </c>
    </row>
    <row r="129" spans="1:15">
      <c r="A129" s="5">
        <v>1397</v>
      </c>
      <c r="B129" s="5">
        <v>4</v>
      </c>
      <c r="C129" s="5" t="s">
        <v>397</v>
      </c>
      <c r="D129" s="5" t="s">
        <v>398</v>
      </c>
      <c r="E129" s="5">
        <v>9700343</v>
      </c>
      <c r="F129" s="5">
        <v>9618084</v>
      </c>
      <c r="G129" s="5">
        <v>9598042</v>
      </c>
      <c r="H129" s="5">
        <v>3971</v>
      </c>
      <c r="I129" s="5">
        <v>16072</v>
      </c>
      <c r="J129" s="5">
        <v>2580</v>
      </c>
      <c r="K129" s="5">
        <v>10193</v>
      </c>
      <c r="L129" s="5">
        <v>11172</v>
      </c>
      <c r="M129" s="5">
        <v>18796</v>
      </c>
      <c r="N129" s="5">
        <v>2550</v>
      </c>
      <c r="O129" s="5">
        <v>36967</v>
      </c>
    </row>
    <row r="130" spans="1:15">
      <c r="A130" s="5">
        <v>1397</v>
      </c>
      <c r="B130" s="5">
        <v>4</v>
      </c>
      <c r="C130" s="5" t="s">
        <v>399</v>
      </c>
      <c r="D130" s="5" t="s">
        <v>400</v>
      </c>
      <c r="E130" s="5">
        <v>9747699</v>
      </c>
      <c r="F130" s="5">
        <v>9565756</v>
      </c>
      <c r="G130" s="5">
        <v>9508686</v>
      </c>
      <c r="H130" s="5">
        <v>7903</v>
      </c>
      <c r="I130" s="5">
        <v>49166</v>
      </c>
      <c r="J130" s="5">
        <v>4088</v>
      </c>
      <c r="K130" s="5">
        <v>19426</v>
      </c>
      <c r="L130" s="5">
        <v>34090</v>
      </c>
      <c r="M130" s="5">
        <v>68356</v>
      </c>
      <c r="N130" s="5">
        <v>7690</v>
      </c>
      <c r="O130" s="5">
        <v>48293</v>
      </c>
    </row>
    <row r="131" spans="1:15">
      <c r="A131" s="5">
        <v>1397</v>
      </c>
      <c r="B131" s="5">
        <v>4</v>
      </c>
      <c r="C131" s="5" t="s">
        <v>401</v>
      </c>
      <c r="D131" s="5" t="s">
        <v>402</v>
      </c>
      <c r="E131" s="5">
        <v>1186890</v>
      </c>
      <c r="F131" s="5">
        <v>1115761</v>
      </c>
      <c r="G131" s="5">
        <v>1066561</v>
      </c>
      <c r="H131" s="5">
        <v>13402</v>
      </c>
      <c r="I131" s="5">
        <v>35797</v>
      </c>
      <c r="J131" s="5">
        <v>737</v>
      </c>
      <c r="K131" s="5">
        <v>1862</v>
      </c>
      <c r="L131" s="5">
        <v>9319</v>
      </c>
      <c r="M131" s="5">
        <v>27283</v>
      </c>
      <c r="N131" s="5">
        <v>3373</v>
      </c>
      <c r="O131" s="5">
        <v>28555</v>
      </c>
    </row>
    <row r="132" spans="1:15">
      <c r="A132" s="5">
        <v>1397</v>
      </c>
      <c r="B132" s="5">
        <v>4</v>
      </c>
      <c r="C132" s="5" t="s">
        <v>403</v>
      </c>
      <c r="D132" s="5" t="s">
        <v>404</v>
      </c>
      <c r="E132" s="5">
        <v>18944147</v>
      </c>
      <c r="F132" s="5">
        <v>18148056</v>
      </c>
      <c r="G132" s="5">
        <v>17615827</v>
      </c>
      <c r="H132" s="5">
        <v>291147</v>
      </c>
      <c r="I132" s="5">
        <v>241082</v>
      </c>
      <c r="J132" s="5">
        <v>18153</v>
      </c>
      <c r="K132" s="5">
        <v>55603</v>
      </c>
      <c r="L132" s="5">
        <v>121770</v>
      </c>
      <c r="M132" s="5">
        <v>177754</v>
      </c>
      <c r="N132" s="5">
        <v>23984</v>
      </c>
      <c r="O132" s="5">
        <v>398828</v>
      </c>
    </row>
    <row r="133" spans="1:15">
      <c r="A133" s="5">
        <v>1397</v>
      </c>
      <c r="B133" s="5">
        <v>2</v>
      </c>
      <c r="C133" s="5" t="s">
        <v>405</v>
      </c>
      <c r="D133" s="5" t="s">
        <v>406</v>
      </c>
      <c r="E133" s="5">
        <v>6480938</v>
      </c>
      <c r="F133" s="5">
        <v>6288750</v>
      </c>
      <c r="G133" s="5">
        <v>6158898</v>
      </c>
      <c r="H133" s="5">
        <v>83380</v>
      </c>
      <c r="I133" s="5">
        <v>46472</v>
      </c>
      <c r="J133" s="5">
        <v>4204</v>
      </c>
      <c r="K133" s="5">
        <v>14394</v>
      </c>
      <c r="L133" s="5">
        <v>17101</v>
      </c>
      <c r="M133" s="5">
        <v>35908</v>
      </c>
      <c r="N133" s="5">
        <v>4923</v>
      </c>
      <c r="O133" s="5">
        <v>115657</v>
      </c>
    </row>
    <row r="134" spans="1:15">
      <c r="A134" s="5">
        <v>1397</v>
      </c>
      <c r="B134" s="5">
        <v>3</v>
      </c>
      <c r="C134" s="5" t="s">
        <v>407</v>
      </c>
      <c r="D134" s="5" t="s">
        <v>408</v>
      </c>
      <c r="E134" s="5">
        <v>1111171</v>
      </c>
      <c r="F134" s="5">
        <v>1093634</v>
      </c>
      <c r="G134" s="5">
        <v>1087214</v>
      </c>
      <c r="H134" s="5">
        <v>3638</v>
      </c>
      <c r="I134" s="5">
        <v>2782</v>
      </c>
      <c r="J134" s="5">
        <v>0</v>
      </c>
      <c r="K134" s="5">
        <v>2031</v>
      </c>
      <c r="L134" s="5">
        <v>4275</v>
      </c>
      <c r="M134" s="5">
        <v>7122</v>
      </c>
      <c r="N134" s="5">
        <v>685</v>
      </c>
      <c r="O134" s="5">
        <v>3423</v>
      </c>
    </row>
    <row r="135" spans="1:15">
      <c r="A135" s="5">
        <v>1397</v>
      </c>
      <c r="B135" s="5">
        <v>4</v>
      </c>
      <c r="C135" s="5" t="s">
        <v>409</v>
      </c>
      <c r="D135" s="5" t="s">
        <v>408</v>
      </c>
      <c r="E135" s="5">
        <v>1111171</v>
      </c>
      <c r="F135" s="5">
        <v>1093634</v>
      </c>
      <c r="G135" s="5">
        <v>1087214</v>
      </c>
      <c r="H135" s="5">
        <v>3638</v>
      </c>
      <c r="I135" s="5">
        <v>2782</v>
      </c>
      <c r="J135" s="5">
        <v>0</v>
      </c>
      <c r="K135" s="5">
        <v>2031</v>
      </c>
      <c r="L135" s="5">
        <v>4275</v>
      </c>
      <c r="M135" s="5">
        <v>7122</v>
      </c>
      <c r="N135" s="5">
        <v>685</v>
      </c>
      <c r="O135" s="5">
        <v>3423</v>
      </c>
    </row>
    <row r="136" spans="1:15">
      <c r="A136" s="5">
        <v>1397</v>
      </c>
      <c r="B136" s="5">
        <v>3</v>
      </c>
      <c r="C136" s="5" t="s">
        <v>410</v>
      </c>
      <c r="D136" s="5" t="s">
        <v>411</v>
      </c>
      <c r="E136" s="5">
        <v>351110</v>
      </c>
      <c r="F136" s="5">
        <v>336219</v>
      </c>
      <c r="G136" s="5">
        <v>325767</v>
      </c>
      <c r="H136" s="5">
        <v>5823</v>
      </c>
      <c r="I136" s="5">
        <v>4628</v>
      </c>
      <c r="J136" s="5">
        <v>1136</v>
      </c>
      <c r="K136" s="5">
        <v>0</v>
      </c>
      <c r="L136" s="5">
        <v>1462</v>
      </c>
      <c r="M136" s="5">
        <v>2452</v>
      </c>
      <c r="N136" s="5">
        <v>336</v>
      </c>
      <c r="O136" s="5">
        <v>9505</v>
      </c>
    </row>
    <row r="137" spans="1:15">
      <c r="A137" s="5">
        <v>1397</v>
      </c>
      <c r="B137" s="5">
        <v>4</v>
      </c>
      <c r="C137" s="5" t="s">
        <v>412</v>
      </c>
      <c r="D137" s="5" t="s">
        <v>411</v>
      </c>
      <c r="E137" s="5">
        <v>351110</v>
      </c>
      <c r="F137" s="5">
        <v>336219</v>
      </c>
      <c r="G137" s="5">
        <v>325767</v>
      </c>
      <c r="H137" s="5">
        <v>5823</v>
      </c>
      <c r="I137" s="5">
        <v>4628</v>
      </c>
      <c r="J137" s="5">
        <v>1136</v>
      </c>
      <c r="K137" s="5">
        <v>0</v>
      </c>
      <c r="L137" s="5">
        <v>1462</v>
      </c>
      <c r="M137" s="5">
        <v>2452</v>
      </c>
      <c r="N137" s="5">
        <v>336</v>
      </c>
      <c r="O137" s="5">
        <v>9505</v>
      </c>
    </row>
    <row r="138" spans="1:15">
      <c r="A138" s="5">
        <v>1397</v>
      </c>
      <c r="B138" s="5">
        <v>3</v>
      </c>
      <c r="C138" s="5" t="s">
        <v>413</v>
      </c>
      <c r="D138" s="5" t="s">
        <v>414</v>
      </c>
      <c r="E138" s="5">
        <v>1134559</v>
      </c>
      <c r="F138" s="5">
        <v>1037343</v>
      </c>
      <c r="G138" s="5">
        <v>999405</v>
      </c>
      <c r="H138" s="5">
        <v>22085</v>
      </c>
      <c r="I138" s="5">
        <v>15853</v>
      </c>
      <c r="J138" s="5">
        <v>1486</v>
      </c>
      <c r="K138" s="5">
        <v>1227</v>
      </c>
      <c r="L138" s="5">
        <v>3407</v>
      </c>
      <c r="M138" s="5">
        <v>8820</v>
      </c>
      <c r="N138" s="5">
        <v>1125</v>
      </c>
      <c r="O138" s="5">
        <v>81151</v>
      </c>
    </row>
    <row r="139" spans="1:15">
      <c r="A139" s="5">
        <v>1397</v>
      </c>
      <c r="B139" s="5">
        <v>4</v>
      </c>
      <c r="C139" s="5" t="s">
        <v>415</v>
      </c>
      <c r="D139" s="5" t="s">
        <v>414</v>
      </c>
      <c r="E139" s="5">
        <v>1134559</v>
      </c>
      <c r="F139" s="5">
        <v>1037343</v>
      </c>
      <c r="G139" s="5">
        <v>999405</v>
      </c>
      <c r="H139" s="5">
        <v>22085</v>
      </c>
      <c r="I139" s="5">
        <v>15853</v>
      </c>
      <c r="J139" s="5">
        <v>1486</v>
      </c>
      <c r="K139" s="5">
        <v>1227</v>
      </c>
      <c r="L139" s="5">
        <v>3407</v>
      </c>
      <c r="M139" s="5">
        <v>8820</v>
      </c>
      <c r="N139" s="5">
        <v>1125</v>
      </c>
      <c r="O139" s="5">
        <v>81151</v>
      </c>
    </row>
    <row r="140" spans="1:15">
      <c r="A140" s="5">
        <v>1397</v>
      </c>
      <c r="B140" s="5">
        <v>3</v>
      </c>
      <c r="C140" s="5" t="s">
        <v>416</v>
      </c>
      <c r="D140" s="5" t="s">
        <v>417</v>
      </c>
      <c r="E140" s="5">
        <v>432745</v>
      </c>
      <c r="F140" s="5">
        <v>422527</v>
      </c>
      <c r="G140" s="5">
        <v>409598</v>
      </c>
      <c r="H140" s="5">
        <v>11709</v>
      </c>
      <c r="I140" s="5">
        <v>1219</v>
      </c>
      <c r="J140" s="5">
        <v>34</v>
      </c>
      <c r="K140" s="5">
        <v>5205</v>
      </c>
      <c r="L140" s="5">
        <v>747</v>
      </c>
      <c r="M140" s="5">
        <v>1296</v>
      </c>
      <c r="N140" s="5">
        <v>520</v>
      </c>
      <c r="O140" s="5">
        <v>2416</v>
      </c>
    </row>
    <row r="141" spans="1:15">
      <c r="A141" s="5">
        <v>1397</v>
      </c>
      <c r="B141" s="5">
        <v>4</v>
      </c>
      <c r="C141" s="5" t="s">
        <v>418</v>
      </c>
      <c r="D141" s="5" t="s">
        <v>417</v>
      </c>
      <c r="E141" s="5">
        <v>432745</v>
      </c>
      <c r="F141" s="5">
        <v>422527</v>
      </c>
      <c r="G141" s="5">
        <v>409598</v>
      </c>
      <c r="H141" s="5">
        <v>11709</v>
      </c>
      <c r="I141" s="5">
        <v>1219</v>
      </c>
      <c r="J141" s="5">
        <v>34</v>
      </c>
      <c r="K141" s="5">
        <v>5205</v>
      </c>
      <c r="L141" s="5">
        <v>747</v>
      </c>
      <c r="M141" s="5">
        <v>1296</v>
      </c>
      <c r="N141" s="5">
        <v>520</v>
      </c>
      <c r="O141" s="5">
        <v>2416</v>
      </c>
    </row>
    <row r="142" spans="1:15">
      <c r="A142" s="5">
        <v>1397</v>
      </c>
      <c r="B142" s="5">
        <v>3</v>
      </c>
      <c r="C142" s="5" t="s">
        <v>419</v>
      </c>
      <c r="D142" s="5" t="s">
        <v>420</v>
      </c>
      <c r="E142" s="5">
        <v>2782250</v>
      </c>
      <c r="F142" s="5">
        <v>2736974</v>
      </c>
      <c r="G142" s="5">
        <v>2698046</v>
      </c>
      <c r="H142" s="5">
        <v>27739</v>
      </c>
      <c r="I142" s="5">
        <v>11189</v>
      </c>
      <c r="J142" s="5">
        <v>1549</v>
      </c>
      <c r="K142" s="5">
        <v>5550</v>
      </c>
      <c r="L142" s="5">
        <v>6663</v>
      </c>
      <c r="M142" s="5">
        <v>14046</v>
      </c>
      <c r="N142" s="5">
        <v>2057</v>
      </c>
      <c r="O142" s="5">
        <v>15412</v>
      </c>
    </row>
    <row r="143" spans="1:15">
      <c r="A143" s="5">
        <v>1397</v>
      </c>
      <c r="B143" s="5">
        <v>4</v>
      </c>
      <c r="C143" s="5" t="s">
        <v>421</v>
      </c>
      <c r="D143" s="5" t="s">
        <v>422</v>
      </c>
      <c r="E143" s="5">
        <v>2782250</v>
      </c>
      <c r="F143" s="5">
        <v>2736974</v>
      </c>
      <c r="G143" s="5">
        <v>2698046</v>
      </c>
      <c r="H143" s="5">
        <v>27739</v>
      </c>
      <c r="I143" s="5">
        <v>11189</v>
      </c>
      <c r="J143" s="5">
        <v>1549</v>
      </c>
      <c r="K143" s="5">
        <v>5550</v>
      </c>
      <c r="L143" s="5">
        <v>6663</v>
      </c>
      <c r="M143" s="5">
        <v>14046</v>
      </c>
      <c r="N143" s="5">
        <v>2057</v>
      </c>
      <c r="O143" s="5">
        <v>15412</v>
      </c>
    </row>
    <row r="144" spans="1:15">
      <c r="A144" s="5">
        <v>1397</v>
      </c>
      <c r="B144" s="5">
        <v>0</v>
      </c>
      <c r="C144" s="5" t="s">
        <v>423</v>
      </c>
      <c r="D144" s="5" t="s">
        <v>424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</row>
    <row r="145" spans="1:15">
      <c r="A145" s="5">
        <v>1397</v>
      </c>
      <c r="B145" s="5">
        <v>3</v>
      </c>
      <c r="C145" s="5" t="s">
        <v>425</v>
      </c>
      <c r="D145" s="5" t="s">
        <v>426</v>
      </c>
      <c r="E145" s="5">
        <v>65621</v>
      </c>
      <c r="F145" s="5">
        <v>65076</v>
      </c>
      <c r="G145" s="5">
        <v>64170</v>
      </c>
      <c r="H145" s="5">
        <v>720</v>
      </c>
      <c r="I145" s="5">
        <v>186</v>
      </c>
      <c r="J145" s="5">
        <v>0</v>
      </c>
      <c r="K145" s="5">
        <v>130</v>
      </c>
      <c r="L145" s="5">
        <v>98</v>
      </c>
      <c r="M145" s="5">
        <v>258</v>
      </c>
      <c r="N145" s="5">
        <v>40</v>
      </c>
      <c r="O145" s="5">
        <v>19</v>
      </c>
    </row>
    <row r="146" spans="1:15">
      <c r="A146" s="5">
        <v>1397</v>
      </c>
      <c r="B146" s="5">
        <v>4</v>
      </c>
      <c r="C146" s="5" t="s">
        <v>427</v>
      </c>
      <c r="D146" s="5" t="s">
        <v>426</v>
      </c>
      <c r="E146" s="5">
        <v>65621</v>
      </c>
      <c r="F146" s="5">
        <v>65076</v>
      </c>
      <c r="G146" s="5">
        <v>64170</v>
      </c>
      <c r="H146" s="5">
        <v>720</v>
      </c>
      <c r="I146" s="5">
        <v>186</v>
      </c>
      <c r="J146" s="5">
        <v>0</v>
      </c>
      <c r="K146" s="5">
        <v>130</v>
      </c>
      <c r="L146" s="5">
        <v>98</v>
      </c>
      <c r="M146" s="5">
        <v>258</v>
      </c>
      <c r="N146" s="5">
        <v>40</v>
      </c>
      <c r="O146" s="5">
        <v>19</v>
      </c>
    </row>
    <row r="147" spans="1:15">
      <c r="A147" s="5">
        <v>1397</v>
      </c>
      <c r="B147" s="5">
        <v>7</v>
      </c>
      <c r="C147" s="5" t="s">
        <v>428</v>
      </c>
      <c r="D147" s="5" t="s">
        <v>429</v>
      </c>
      <c r="E147" s="5">
        <v>603482</v>
      </c>
      <c r="F147" s="5">
        <v>596978</v>
      </c>
      <c r="G147" s="5">
        <v>574697</v>
      </c>
      <c r="H147" s="5">
        <v>11665</v>
      </c>
      <c r="I147" s="5">
        <v>10616</v>
      </c>
      <c r="J147" s="5">
        <v>0</v>
      </c>
      <c r="K147" s="5">
        <v>250</v>
      </c>
      <c r="L147" s="5">
        <v>449</v>
      </c>
      <c r="M147" s="5">
        <v>1914</v>
      </c>
      <c r="N147" s="5">
        <v>160</v>
      </c>
      <c r="O147" s="5">
        <v>3732</v>
      </c>
    </row>
    <row r="148" spans="1:15">
      <c r="A148" s="5">
        <v>1397</v>
      </c>
      <c r="B148" s="5">
        <v>9</v>
      </c>
      <c r="C148" s="5" t="s">
        <v>430</v>
      </c>
      <c r="D148" s="5" t="s">
        <v>429</v>
      </c>
      <c r="E148" s="5">
        <v>603482</v>
      </c>
      <c r="F148" s="5">
        <v>596978</v>
      </c>
      <c r="G148" s="5">
        <v>574697</v>
      </c>
      <c r="H148" s="5">
        <v>11665</v>
      </c>
      <c r="I148" s="5">
        <v>10616</v>
      </c>
      <c r="J148" s="5">
        <v>0</v>
      </c>
      <c r="K148" s="5">
        <v>250</v>
      </c>
      <c r="L148" s="5">
        <v>449</v>
      </c>
      <c r="M148" s="5">
        <v>1914</v>
      </c>
      <c r="N148" s="5">
        <v>160</v>
      </c>
      <c r="O148" s="5">
        <v>3732</v>
      </c>
    </row>
    <row r="149" spans="1:15">
      <c r="A149" s="5">
        <v>1397</v>
      </c>
      <c r="B149" s="5">
        <v>2</v>
      </c>
      <c r="C149" s="5" t="s">
        <v>431</v>
      </c>
      <c r="D149" s="5" t="s">
        <v>432</v>
      </c>
      <c r="E149" s="5">
        <v>27688298</v>
      </c>
      <c r="F149" s="5">
        <v>27046323</v>
      </c>
      <c r="G149" s="5">
        <v>26517116</v>
      </c>
      <c r="H149" s="5">
        <v>382488</v>
      </c>
      <c r="I149" s="5">
        <v>146719</v>
      </c>
      <c r="J149" s="5">
        <v>8732</v>
      </c>
      <c r="K149" s="5">
        <v>31419</v>
      </c>
      <c r="L149" s="5">
        <v>93148</v>
      </c>
      <c r="M149" s="5">
        <v>190531</v>
      </c>
      <c r="N149" s="5">
        <v>25884</v>
      </c>
      <c r="O149" s="5">
        <v>292260</v>
      </c>
    </row>
    <row r="150" spans="1:15">
      <c r="A150" s="5">
        <v>1397</v>
      </c>
      <c r="B150" s="5">
        <v>3</v>
      </c>
      <c r="C150" s="5" t="s">
        <v>433</v>
      </c>
      <c r="D150" s="5" t="s">
        <v>434</v>
      </c>
      <c r="E150" s="5">
        <v>6982120</v>
      </c>
      <c r="F150" s="5">
        <v>6805571</v>
      </c>
      <c r="G150" s="5">
        <v>6695780</v>
      </c>
      <c r="H150" s="5">
        <v>73156</v>
      </c>
      <c r="I150" s="5">
        <v>36635</v>
      </c>
      <c r="J150" s="5">
        <v>2555</v>
      </c>
      <c r="K150" s="5">
        <v>11148</v>
      </c>
      <c r="L150" s="5">
        <v>23639</v>
      </c>
      <c r="M150" s="5">
        <v>64684</v>
      </c>
      <c r="N150" s="5">
        <v>6180</v>
      </c>
      <c r="O150" s="5">
        <v>68344</v>
      </c>
    </row>
    <row r="151" spans="1:15">
      <c r="A151" s="5">
        <v>1397</v>
      </c>
      <c r="B151" s="5">
        <v>4</v>
      </c>
      <c r="C151" s="5" t="s">
        <v>435</v>
      </c>
      <c r="D151" s="5" t="s">
        <v>434</v>
      </c>
      <c r="E151" s="5">
        <v>6982120</v>
      </c>
      <c r="F151" s="5">
        <v>6805571</v>
      </c>
      <c r="G151" s="5">
        <v>6695780</v>
      </c>
      <c r="H151" s="5">
        <v>73156</v>
      </c>
      <c r="I151" s="5">
        <v>36635</v>
      </c>
      <c r="J151" s="5">
        <v>2555</v>
      </c>
      <c r="K151" s="5">
        <v>11148</v>
      </c>
      <c r="L151" s="5">
        <v>23639</v>
      </c>
      <c r="M151" s="5">
        <v>64684</v>
      </c>
      <c r="N151" s="5">
        <v>6180</v>
      </c>
      <c r="O151" s="5">
        <v>68344</v>
      </c>
    </row>
    <row r="152" spans="1:15">
      <c r="A152" s="5">
        <v>1397</v>
      </c>
      <c r="B152" s="5">
        <v>3</v>
      </c>
      <c r="C152" s="5" t="s">
        <v>436</v>
      </c>
      <c r="D152" s="5" t="s">
        <v>437</v>
      </c>
      <c r="E152" s="5">
        <v>779167</v>
      </c>
      <c r="F152" s="5">
        <v>762250</v>
      </c>
      <c r="G152" s="5">
        <v>742933</v>
      </c>
      <c r="H152" s="5">
        <v>14557</v>
      </c>
      <c r="I152" s="5">
        <v>4759</v>
      </c>
      <c r="J152" s="5">
        <v>762</v>
      </c>
      <c r="K152" s="5">
        <v>1029</v>
      </c>
      <c r="L152" s="5">
        <v>2147</v>
      </c>
      <c r="M152" s="5">
        <v>8715</v>
      </c>
      <c r="N152" s="5">
        <v>1019</v>
      </c>
      <c r="O152" s="5">
        <v>3244</v>
      </c>
    </row>
    <row r="153" spans="1:15">
      <c r="A153" s="5">
        <v>1397</v>
      </c>
      <c r="B153" s="5">
        <v>4</v>
      </c>
      <c r="C153" s="5" t="s">
        <v>438</v>
      </c>
      <c r="D153" s="5" t="s">
        <v>437</v>
      </c>
      <c r="E153" s="5">
        <v>779167</v>
      </c>
      <c r="F153" s="5">
        <v>762250</v>
      </c>
      <c r="G153" s="5">
        <v>742933</v>
      </c>
      <c r="H153" s="5">
        <v>14557</v>
      </c>
      <c r="I153" s="5">
        <v>4759</v>
      </c>
      <c r="J153" s="5">
        <v>762</v>
      </c>
      <c r="K153" s="5">
        <v>1029</v>
      </c>
      <c r="L153" s="5">
        <v>2147</v>
      </c>
      <c r="M153" s="5">
        <v>8715</v>
      </c>
      <c r="N153" s="5">
        <v>1019</v>
      </c>
      <c r="O153" s="5">
        <v>3244</v>
      </c>
    </row>
    <row r="154" spans="1:15">
      <c r="A154" s="5">
        <v>1397</v>
      </c>
      <c r="B154" s="5">
        <v>3</v>
      </c>
      <c r="C154" s="5" t="s">
        <v>439</v>
      </c>
      <c r="D154" s="5" t="s">
        <v>440</v>
      </c>
      <c r="E154" s="5">
        <v>12184359</v>
      </c>
      <c r="F154" s="5">
        <v>11965625</v>
      </c>
      <c r="G154" s="5">
        <v>11821176</v>
      </c>
      <c r="H154" s="5">
        <v>99464</v>
      </c>
      <c r="I154" s="5">
        <v>44985</v>
      </c>
      <c r="J154" s="5">
        <v>434</v>
      </c>
      <c r="K154" s="5">
        <v>6235</v>
      </c>
      <c r="L154" s="5">
        <v>17267</v>
      </c>
      <c r="M154" s="5">
        <v>54154</v>
      </c>
      <c r="N154" s="5">
        <v>6167</v>
      </c>
      <c r="O154" s="5">
        <v>134476</v>
      </c>
    </row>
    <row r="155" spans="1:15">
      <c r="A155" s="5">
        <v>1397</v>
      </c>
      <c r="B155" s="5">
        <v>14</v>
      </c>
      <c r="C155" s="5" t="s">
        <v>441</v>
      </c>
      <c r="D155" s="5" t="s">
        <v>442</v>
      </c>
      <c r="E155" s="5">
        <v>12184359</v>
      </c>
      <c r="F155" s="5">
        <v>11965625</v>
      </c>
      <c r="G155" s="5">
        <v>11821176</v>
      </c>
      <c r="H155" s="5">
        <v>99464</v>
      </c>
      <c r="I155" s="5">
        <v>44985</v>
      </c>
      <c r="J155" s="5">
        <v>434</v>
      </c>
      <c r="K155" s="5">
        <v>6235</v>
      </c>
      <c r="L155" s="5">
        <v>17267</v>
      </c>
      <c r="M155" s="5">
        <v>54154</v>
      </c>
      <c r="N155" s="5">
        <v>6167</v>
      </c>
      <c r="O155" s="5">
        <v>134476</v>
      </c>
    </row>
    <row r="156" spans="1:15">
      <c r="A156" s="5">
        <v>1397</v>
      </c>
      <c r="B156" s="5">
        <v>3</v>
      </c>
      <c r="C156" s="5" t="s">
        <v>443</v>
      </c>
      <c r="D156" s="5" t="s">
        <v>444</v>
      </c>
      <c r="E156" s="5">
        <v>1829826</v>
      </c>
      <c r="F156" s="5">
        <v>1784961</v>
      </c>
      <c r="G156" s="5">
        <v>1717019</v>
      </c>
      <c r="H156" s="5">
        <v>51367</v>
      </c>
      <c r="I156" s="5">
        <v>16575</v>
      </c>
      <c r="J156" s="5">
        <v>153</v>
      </c>
      <c r="K156" s="5">
        <v>1916</v>
      </c>
      <c r="L156" s="5">
        <v>14438</v>
      </c>
      <c r="M156" s="5">
        <v>15964</v>
      </c>
      <c r="N156" s="5">
        <v>3480</v>
      </c>
      <c r="O156" s="5">
        <v>8915</v>
      </c>
    </row>
    <row r="157" spans="1:15">
      <c r="A157" s="5">
        <v>1397</v>
      </c>
      <c r="B157" s="5">
        <v>4</v>
      </c>
      <c r="C157" s="5" t="s">
        <v>445</v>
      </c>
      <c r="D157" s="5" t="s">
        <v>444</v>
      </c>
      <c r="E157" s="5">
        <v>1829826</v>
      </c>
      <c r="F157" s="5">
        <v>1784961</v>
      </c>
      <c r="G157" s="5">
        <v>1717019</v>
      </c>
      <c r="H157" s="5">
        <v>51367</v>
      </c>
      <c r="I157" s="5">
        <v>16575</v>
      </c>
      <c r="J157" s="5">
        <v>153</v>
      </c>
      <c r="K157" s="5">
        <v>1916</v>
      </c>
      <c r="L157" s="5">
        <v>14438</v>
      </c>
      <c r="M157" s="5">
        <v>15964</v>
      </c>
      <c r="N157" s="5">
        <v>3480</v>
      </c>
      <c r="O157" s="5">
        <v>8915</v>
      </c>
    </row>
    <row r="158" spans="1:15">
      <c r="A158" s="5">
        <v>1397</v>
      </c>
      <c r="B158" s="5">
        <v>3</v>
      </c>
      <c r="C158" s="5" t="s">
        <v>446</v>
      </c>
      <c r="D158" s="5" t="s">
        <v>447</v>
      </c>
      <c r="E158" s="5">
        <v>5570379</v>
      </c>
      <c r="F158" s="5">
        <v>5394792</v>
      </c>
      <c r="G158" s="5">
        <v>5223977</v>
      </c>
      <c r="H158" s="5">
        <v>134304</v>
      </c>
      <c r="I158" s="5">
        <v>36511</v>
      </c>
      <c r="J158" s="5">
        <v>4228</v>
      </c>
      <c r="K158" s="5">
        <v>9294</v>
      </c>
      <c r="L158" s="5">
        <v>33120</v>
      </c>
      <c r="M158" s="5">
        <v>44899</v>
      </c>
      <c r="N158" s="5">
        <v>8679</v>
      </c>
      <c r="O158" s="5">
        <v>75367</v>
      </c>
    </row>
    <row r="159" spans="1:15">
      <c r="A159" s="5">
        <v>1397</v>
      </c>
      <c r="B159" s="5">
        <v>4</v>
      </c>
      <c r="C159" s="5" t="s">
        <v>448</v>
      </c>
      <c r="D159" s="5" t="s">
        <v>447</v>
      </c>
      <c r="E159" s="5">
        <v>5570379</v>
      </c>
      <c r="F159" s="5">
        <v>5394792</v>
      </c>
      <c r="G159" s="5">
        <v>5223977</v>
      </c>
      <c r="H159" s="5">
        <v>134304</v>
      </c>
      <c r="I159" s="5">
        <v>36511</v>
      </c>
      <c r="J159" s="5">
        <v>4228</v>
      </c>
      <c r="K159" s="5">
        <v>9294</v>
      </c>
      <c r="L159" s="5">
        <v>33120</v>
      </c>
      <c r="M159" s="5">
        <v>44899</v>
      </c>
      <c r="N159" s="5">
        <v>8679</v>
      </c>
      <c r="O159" s="5">
        <v>75367</v>
      </c>
    </row>
    <row r="160" spans="1:15">
      <c r="A160" s="5">
        <v>1397</v>
      </c>
      <c r="B160" s="5">
        <v>3</v>
      </c>
      <c r="C160" s="5" t="s">
        <v>449</v>
      </c>
      <c r="D160" s="5" t="s">
        <v>450</v>
      </c>
      <c r="E160" s="5">
        <v>342447</v>
      </c>
      <c r="F160" s="5">
        <v>333124</v>
      </c>
      <c r="G160" s="5">
        <v>316230</v>
      </c>
      <c r="H160" s="5">
        <v>9640</v>
      </c>
      <c r="I160" s="5">
        <v>7254</v>
      </c>
      <c r="J160" s="5">
        <v>600</v>
      </c>
      <c r="K160" s="5">
        <v>1798</v>
      </c>
      <c r="L160" s="5">
        <v>2537</v>
      </c>
      <c r="M160" s="5">
        <v>2115</v>
      </c>
      <c r="N160" s="5">
        <v>359</v>
      </c>
      <c r="O160" s="5">
        <v>1914</v>
      </c>
    </row>
    <row r="161" spans="1:15">
      <c r="A161" s="5">
        <v>1397</v>
      </c>
      <c r="B161" s="5">
        <v>4</v>
      </c>
      <c r="C161" s="5" t="s">
        <v>451</v>
      </c>
      <c r="D161" s="5" t="s">
        <v>450</v>
      </c>
      <c r="E161" s="5">
        <v>342447</v>
      </c>
      <c r="F161" s="5">
        <v>333124</v>
      </c>
      <c r="G161" s="5">
        <v>316230</v>
      </c>
      <c r="H161" s="5">
        <v>9640</v>
      </c>
      <c r="I161" s="5">
        <v>7254</v>
      </c>
      <c r="J161" s="5">
        <v>600</v>
      </c>
      <c r="K161" s="5">
        <v>1798</v>
      </c>
      <c r="L161" s="5">
        <v>2537</v>
      </c>
      <c r="M161" s="5">
        <v>2115</v>
      </c>
      <c r="N161" s="5">
        <v>359</v>
      </c>
      <c r="O161" s="5">
        <v>1914</v>
      </c>
    </row>
    <row r="162" spans="1:15">
      <c r="A162" s="5">
        <v>1397</v>
      </c>
      <c r="B162" s="5">
        <v>2</v>
      </c>
      <c r="C162" s="5" t="s">
        <v>452</v>
      </c>
      <c r="D162" s="5" t="s">
        <v>453</v>
      </c>
      <c r="E162" s="5">
        <v>20931586</v>
      </c>
      <c r="F162" s="5">
        <v>20193179</v>
      </c>
      <c r="G162" s="5">
        <v>19744597</v>
      </c>
      <c r="H162" s="5">
        <v>177756</v>
      </c>
      <c r="I162" s="5">
        <v>270826</v>
      </c>
      <c r="J162" s="5">
        <v>33660</v>
      </c>
      <c r="K162" s="5">
        <v>84876</v>
      </c>
      <c r="L162" s="5">
        <v>126574</v>
      </c>
      <c r="M162" s="5">
        <v>221546</v>
      </c>
      <c r="N162" s="5">
        <v>30839</v>
      </c>
      <c r="O162" s="5">
        <v>240911</v>
      </c>
    </row>
    <row r="163" spans="1:15">
      <c r="A163" s="5">
        <v>1397</v>
      </c>
      <c r="B163" s="5">
        <v>3</v>
      </c>
      <c r="C163" s="5" t="s">
        <v>454</v>
      </c>
      <c r="D163" s="5" t="s">
        <v>455</v>
      </c>
      <c r="E163" s="5">
        <v>12878324</v>
      </c>
      <c r="F163" s="5">
        <v>12427659</v>
      </c>
      <c r="G163" s="5">
        <v>12127933</v>
      </c>
      <c r="H163" s="5">
        <v>138396</v>
      </c>
      <c r="I163" s="5">
        <v>161330</v>
      </c>
      <c r="J163" s="5">
        <v>15319</v>
      </c>
      <c r="K163" s="5">
        <v>53307</v>
      </c>
      <c r="L163" s="5">
        <v>68858</v>
      </c>
      <c r="M163" s="5">
        <v>132243</v>
      </c>
      <c r="N163" s="5">
        <v>22483</v>
      </c>
      <c r="O163" s="5">
        <v>158455</v>
      </c>
    </row>
    <row r="164" spans="1:15">
      <c r="A164" s="5">
        <v>1397</v>
      </c>
      <c r="B164" s="5">
        <v>4</v>
      </c>
      <c r="C164" s="5" t="s">
        <v>456</v>
      </c>
      <c r="D164" s="5" t="s">
        <v>457</v>
      </c>
      <c r="E164" s="5">
        <v>319088</v>
      </c>
      <c r="F164" s="5">
        <v>302257</v>
      </c>
      <c r="G164" s="5">
        <v>295436</v>
      </c>
      <c r="H164" s="5">
        <v>1095</v>
      </c>
      <c r="I164" s="5">
        <v>5726</v>
      </c>
      <c r="J164" s="5">
        <v>0</v>
      </c>
      <c r="K164" s="5">
        <v>8508</v>
      </c>
      <c r="L164" s="5">
        <v>1751</v>
      </c>
      <c r="M164" s="5">
        <v>1678</v>
      </c>
      <c r="N164" s="5">
        <v>128</v>
      </c>
      <c r="O164" s="5">
        <v>4767</v>
      </c>
    </row>
    <row r="165" spans="1:15">
      <c r="A165" s="5">
        <v>1397</v>
      </c>
      <c r="B165" s="5">
        <v>4</v>
      </c>
      <c r="C165" s="5" t="s">
        <v>458</v>
      </c>
      <c r="D165" s="5" t="s">
        <v>459</v>
      </c>
      <c r="E165" s="5">
        <v>19017</v>
      </c>
      <c r="F165" s="5">
        <v>18002</v>
      </c>
      <c r="G165" s="5">
        <v>17686</v>
      </c>
      <c r="H165" s="5">
        <v>147</v>
      </c>
      <c r="I165" s="5">
        <v>169</v>
      </c>
      <c r="J165" s="5">
        <v>0</v>
      </c>
      <c r="K165" s="5">
        <v>55</v>
      </c>
      <c r="L165" s="5">
        <v>216</v>
      </c>
      <c r="M165" s="5">
        <v>160</v>
      </c>
      <c r="N165" s="5">
        <v>54</v>
      </c>
      <c r="O165" s="5">
        <v>530</v>
      </c>
    </row>
    <row r="166" spans="1:15">
      <c r="A166" s="5">
        <v>1397</v>
      </c>
      <c r="B166" s="5">
        <v>4</v>
      </c>
      <c r="C166" s="5" t="s">
        <v>460</v>
      </c>
      <c r="D166" s="5" t="s">
        <v>461</v>
      </c>
      <c r="E166" s="5">
        <v>2703133</v>
      </c>
      <c r="F166" s="5">
        <v>2579987</v>
      </c>
      <c r="G166" s="5">
        <v>2509474</v>
      </c>
      <c r="H166" s="5">
        <v>33768</v>
      </c>
      <c r="I166" s="5">
        <v>36746</v>
      </c>
      <c r="J166" s="5">
        <v>4942</v>
      </c>
      <c r="K166" s="5">
        <v>13751</v>
      </c>
      <c r="L166" s="5">
        <v>23554</v>
      </c>
      <c r="M166" s="5">
        <v>35906</v>
      </c>
      <c r="N166" s="5">
        <v>6723</v>
      </c>
      <c r="O166" s="5">
        <v>38270</v>
      </c>
    </row>
    <row r="167" spans="1:15">
      <c r="A167" s="5">
        <v>1397</v>
      </c>
      <c r="B167" s="5">
        <v>4</v>
      </c>
      <c r="C167" s="5" t="s">
        <v>462</v>
      </c>
      <c r="D167" s="5" t="s">
        <v>463</v>
      </c>
      <c r="E167" s="5">
        <v>1095758</v>
      </c>
      <c r="F167" s="5">
        <v>1038350</v>
      </c>
      <c r="G167" s="5">
        <v>992574</v>
      </c>
      <c r="H167" s="5">
        <v>9038</v>
      </c>
      <c r="I167" s="5">
        <v>36738</v>
      </c>
      <c r="J167" s="5">
        <v>2524</v>
      </c>
      <c r="K167" s="5">
        <v>7658</v>
      </c>
      <c r="L167" s="5">
        <v>7223</v>
      </c>
      <c r="M167" s="5">
        <v>18911</v>
      </c>
      <c r="N167" s="5">
        <v>1913</v>
      </c>
      <c r="O167" s="5">
        <v>19179</v>
      </c>
    </row>
    <row r="168" spans="1:15">
      <c r="A168" s="5">
        <v>1397</v>
      </c>
      <c r="B168" s="5">
        <v>4</v>
      </c>
      <c r="C168" s="5" t="s">
        <v>464</v>
      </c>
      <c r="D168" s="5" t="s">
        <v>465</v>
      </c>
      <c r="E168" s="5">
        <v>559516</v>
      </c>
      <c r="F168" s="5">
        <v>550636</v>
      </c>
      <c r="G168" s="5">
        <v>545476</v>
      </c>
      <c r="H168" s="5">
        <v>523</v>
      </c>
      <c r="I168" s="5">
        <v>4637</v>
      </c>
      <c r="J168" s="5">
        <v>284</v>
      </c>
      <c r="K168" s="5">
        <v>1115</v>
      </c>
      <c r="L168" s="5">
        <v>4109</v>
      </c>
      <c r="M168" s="5">
        <v>1971</v>
      </c>
      <c r="N168" s="5">
        <v>368</v>
      </c>
      <c r="O168" s="5">
        <v>1032</v>
      </c>
    </row>
    <row r="169" spans="1:15">
      <c r="A169" s="5">
        <v>1397</v>
      </c>
      <c r="B169" s="5">
        <v>4</v>
      </c>
      <c r="C169" s="5" t="s">
        <v>466</v>
      </c>
      <c r="D169" s="5" t="s">
        <v>467</v>
      </c>
      <c r="E169" s="5">
        <v>1133720</v>
      </c>
      <c r="F169" s="5">
        <v>1081781</v>
      </c>
      <c r="G169" s="5">
        <v>1065861</v>
      </c>
      <c r="H169" s="5">
        <v>3596</v>
      </c>
      <c r="I169" s="5">
        <v>12324</v>
      </c>
      <c r="J169" s="5">
        <v>654</v>
      </c>
      <c r="K169" s="5">
        <v>2926</v>
      </c>
      <c r="L169" s="5">
        <v>5048</v>
      </c>
      <c r="M169" s="5">
        <v>21914</v>
      </c>
      <c r="N169" s="5">
        <v>1794</v>
      </c>
      <c r="O169" s="5">
        <v>19604</v>
      </c>
    </row>
    <row r="170" spans="1:15">
      <c r="A170" s="5">
        <v>1397</v>
      </c>
      <c r="B170" s="5">
        <v>4</v>
      </c>
      <c r="C170" s="5" t="s">
        <v>468</v>
      </c>
      <c r="D170" s="5" t="s">
        <v>469</v>
      </c>
      <c r="E170" s="5">
        <v>23236</v>
      </c>
      <c r="F170" s="5">
        <v>22580</v>
      </c>
      <c r="G170" s="5">
        <v>21591</v>
      </c>
      <c r="H170" s="5">
        <v>536</v>
      </c>
      <c r="I170" s="5">
        <v>453</v>
      </c>
      <c r="J170" s="5">
        <v>0</v>
      </c>
      <c r="K170" s="5">
        <v>0</v>
      </c>
      <c r="L170" s="5">
        <v>56</v>
      </c>
      <c r="M170" s="5">
        <v>193</v>
      </c>
      <c r="N170" s="5">
        <v>35</v>
      </c>
      <c r="O170" s="5">
        <v>372</v>
      </c>
    </row>
    <row r="171" spans="1:15">
      <c r="A171" s="5">
        <v>1397</v>
      </c>
      <c r="B171" s="5">
        <v>9</v>
      </c>
      <c r="C171" s="5" t="s">
        <v>470</v>
      </c>
      <c r="D171" s="5" t="s">
        <v>471</v>
      </c>
      <c r="E171" s="5">
        <v>7024856</v>
      </c>
      <c r="F171" s="5">
        <v>6834067</v>
      </c>
      <c r="G171" s="5">
        <v>6679836</v>
      </c>
      <c r="H171" s="5">
        <v>89693</v>
      </c>
      <c r="I171" s="5">
        <v>64538</v>
      </c>
      <c r="J171" s="5">
        <v>6915</v>
      </c>
      <c r="K171" s="5">
        <v>19295</v>
      </c>
      <c r="L171" s="5">
        <v>26902</v>
      </c>
      <c r="M171" s="5">
        <v>51509</v>
      </c>
      <c r="N171" s="5">
        <v>11468</v>
      </c>
      <c r="O171" s="5">
        <v>74701</v>
      </c>
    </row>
    <row r="172" spans="1:15">
      <c r="A172" s="5">
        <v>1397</v>
      </c>
      <c r="B172" s="5">
        <v>3</v>
      </c>
      <c r="C172" s="5" t="s">
        <v>472</v>
      </c>
      <c r="D172" s="5" t="s">
        <v>473</v>
      </c>
      <c r="E172" s="5">
        <v>8053263</v>
      </c>
      <c r="F172" s="5">
        <v>7765520</v>
      </c>
      <c r="G172" s="5">
        <v>7616664</v>
      </c>
      <c r="H172" s="5">
        <v>39360</v>
      </c>
      <c r="I172" s="5">
        <v>109496</v>
      </c>
      <c r="J172" s="5">
        <v>18341</v>
      </c>
      <c r="K172" s="5">
        <v>31569</v>
      </c>
      <c r="L172" s="5">
        <v>57716</v>
      </c>
      <c r="M172" s="5">
        <v>89304</v>
      </c>
      <c r="N172" s="5">
        <v>8356</v>
      </c>
      <c r="O172" s="5">
        <v>82456</v>
      </c>
    </row>
    <row r="173" spans="1:15">
      <c r="A173" s="5">
        <v>1397</v>
      </c>
      <c r="B173" s="5">
        <v>4</v>
      </c>
      <c r="C173" s="5" t="s">
        <v>474</v>
      </c>
      <c r="D173" s="5" t="s">
        <v>475</v>
      </c>
      <c r="E173" s="5">
        <v>2291408</v>
      </c>
      <c r="F173" s="5">
        <v>2188314</v>
      </c>
      <c r="G173" s="5">
        <v>2138823</v>
      </c>
      <c r="H173" s="5">
        <v>7806</v>
      </c>
      <c r="I173" s="5">
        <v>41685</v>
      </c>
      <c r="J173" s="5">
        <v>6453</v>
      </c>
      <c r="K173" s="5">
        <v>13148</v>
      </c>
      <c r="L173" s="5">
        <v>19921</v>
      </c>
      <c r="M173" s="5">
        <v>34592</v>
      </c>
      <c r="N173" s="5">
        <v>2309</v>
      </c>
      <c r="O173" s="5">
        <v>26671</v>
      </c>
    </row>
    <row r="174" spans="1:15">
      <c r="A174" s="5">
        <v>1397</v>
      </c>
      <c r="B174" s="5">
        <v>4</v>
      </c>
      <c r="C174" s="5" t="s">
        <v>476</v>
      </c>
      <c r="D174" s="5" t="s">
        <v>477</v>
      </c>
      <c r="E174" s="5">
        <v>956864</v>
      </c>
      <c r="F174" s="5">
        <v>908378</v>
      </c>
      <c r="G174" s="5">
        <v>880810</v>
      </c>
      <c r="H174" s="5">
        <v>6599</v>
      </c>
      <c r="I174" s="5">
        <v>20969</v>
      </c>
      <c r="J174" s="5">
        <v>964</v>
      </c>
      <c r="K174" s="5">
        <v>4181</v>
      </c>
      <c r="L174" s="5">
        <v>7755</v>
      </c>
      <c r="M174" s="5">
        <v>12926</v>
      </c>
      <c r="N174" s="5">
        <v>1754</v>
      </c>
      <c r="O174" s="5">
        <v>20907</v>
      </c>
    </row>
    <row r="175" spans="1:15">
      <c r="A175" s="5">
        <v>1397</v>
      </c>
      <c r="B175" s="5">
        <v>4</v>
      </c>
      <c r="C175" s="5" t="s">
        <v>478</v>
      </c>
      <c r="D175" s="5" t="s">
        <v>479</v>
      </c>
      <c r="E175" s="5">
        <v>189727</v>
      </c>
      <c r="F175" s="5">
        <v>183920</v>
      </c>
      <c r="G175" s="5">
        <v>179394</v>
      </c>
      <c r="H175" s="5">
        <v>896</v>
      </c>
      <c r="I175" s="5">
        <v>3629</v>
      </c>
      <c r="J175" s="5">
        <v>0</v>
      </c>
      <c r="K175" s="5">
        <v>328</v>
      </c>
      <c r="L175" s="5">
        <v>569</v>
      </c>
      <c r="M175" s="5">
        <v>3285</v>
      </c>
      <c r="N175" s="5">
        <v>80</v>
      </c>
      <c r="O175" s="5">
        <v>1545</v>
      </c>
    </row>
    <row r="176" spans="1:15">
      <c r="A176" s="5">
        <v>1397</v>
      </c>
      <c r="B176" s="5">
        <v>4</v>
      </c>
      <c r="C176" s="5" t="s">
        <v>480</v>
      </c>
      <c r="D176" s="5" t="s">
        <v>481</v>
      </c>
      <c r="E176" s="5">
        <v>3124656</v>
      </c>
      <c r="F176" s="5">
        <v>3059516</v>
      </c>
      <c r="G176" s="5">
        <v>3039994</v>
      </c>
      <c r="H176" s="5">
        <v>1894</v>
      </c>
      <c r="I176" s="5">
        <v>17627</v>
      </c>
      <c r="J176" s="5">
        <v>8327</v>
      </c>
      <c r="K176" s="5">
        <v>9210</v>
      </c>
      <c r="L176" s="5">
        <v>18226</v>
      </c>
      <c r="M176" s="5">
        <v>13575</v>
      </c>
      <c r="N176" s="5">
        <v>2669</v>
      </c>
      <c r="O176" s="5">
        <v>13133</v>
      </c>
    </row>
    <row r="177" spans="1:15">
      <c r="A177" s="5">
        <v>1397</v>
      </c>
      <c r="B177" s="5">
        <v>4</v>
      </c>
      <c r="C177" s="5" t="s">
        <v>482</v>
      </c>
      <c r="D177" s="5" t="s">
        <v>483</v>
      </c>
      <c r="E177" s="5">
        <v>534316</v>
      </c>
      <c r="F177" s="5">
        <v>512995</v>
      </c>
      <c r="G177" s="5">
        <v>496431</v>
      </c>
      <c r="H177" s="5">
        <v>1889</v>
      </c>
      <c r="I177" s="5">
        <v>14675</v>
      </c>
      <c r="J177" s="5">
        <v>540</v>
      </c>
      <c r="K177" s="5">
        <v>2728</v>
      </c>
      <c r="L177" s="5">
        <v>3983</v>
      </c>
      <c r="M177" s="5">
        <v>7594</v>
      </c>
      <c r="N177" s="5">
        <v>549</v>
      </c>
      <c r="O177" s="5">
        <v>5927</v>
      </c>
    </row>
    <row r="178" spans="1:15">
      <c r="A178" s="5">
        <v>1397</v>
      </c>
      <c r="B178" s="5">
        <v>4</v>
      </c>
      <c r="C178" s="5" t="s">
        <v>484</v>
      </c>
      <c r="D178" s="5" t="s">
        <v>485</v>
      </c>
      <c r="E178" s="5">
        <v>146331</v>
      </c>
      <c r="F178" s="5">
        <v>142585</v>
      </c>
      <c r="G178" s="5">
        <v>140972</v>
      </c>
      <c r="H178" s="5">
        <v>1221</v>
      </c>
      <c r="I178" s="5">
        <v>392</v>
      </c>
      <c r="J178" s="5">
        <v>500</v>
      </c>
      <c r="K178" s="5">
        <v>631</v>
      </c>
      <c r="L178" s="5">
        <v>674</v>
      </c>
      <c r="M178" s="5">
        <v>978</v>
      </c>
      <c r="N178" s="5">
        <v>139</v>
      </c>
      <c r="O178" s="5">
        <v>824</v>
      </c>
    </row>
    <row r="179" spans="1:15">
      <c r="A179" s="5">
        <v>1397</v>
      </c>
      <c r="B179" s="5">
        <v>4</v>
      </c>
      <c r="C179" s="5" t="s">
        <v>486</v>
      </c>
      <c r="D179" s="5" t="s">
        <v>487</v>
      </c>
      <c r="E179" s="5">
        <v>809960</v>
      </c>
      <c r="F179" s="5">
        <v>769812</v>
      </c>
      <c r="G179" s="5">
        <v>740238</v>
      </c>
      <c r="H179" s="5">
        <v>19055</v>
      </c>
      <c r="I179" s="5">
        <v>10519</v>
      </c>
      <c r="J179" s="5">
        <v>1557</v>
      </c>
      <c r="K179" s="5">
        <v>1343</v>
      </c>
      <c r="L179" s="5">
        <v>6589</v>
      </c>
      <c r="M179" s="5">
        <v>16353</v>
      </c>
      <c r="N179" s="5">
        <v>856</v>
      </c>
      <c r="O179" s="5">
        <v>13450</v>
      </c>
    </row>
    <row r="180" spans="1:15">
      <c r="A180" s="5">
        <v>1397</v>
      </c>
      <c r="B180" s="5">
        <v>2</v>
      </c>
      <c r="C180" s="5" t="s">
        <v>488</v>
      </c>
      <c r="D180" s="5" t="s">
        <v>489</v>
      </c>
      <c r="E180" s="5">
        <v>12001961</v>
      </c>
      <c r="F180" s="5">
        <v>11621098</v>
      </c>
      <c r="G180" s="5">
        <v>11335846</v>
      </c>
      <c r="H180" s="5">
        <v>149141</v>
      </c>
      <c r="I180" s="5">
        <v>136111</v>
      </c>
      <c r="J180" s="5">
        <v>12251</v>
      </c>
      <c r="K180" s="5">
        <v>26044</v>
      </c>
      <c r="L180" s="5">
        <v>52200</v>
      </c>
      <c r="M180" s="5">
        <v>107972</v>
      </c>
      <c r="N180" s="5">
        <v>17372</v>
      </c>
      <c r="O180" s="5">
        <v>165024</v>
      </c>
    </row>
    <row r="181" spans="1:15">
      <c r="A181" s="5">
        <v>1397</v>
      </c>
      <c r="B181" s="5">
        <v>3</v>
      </c>
      <c r="C181" s="5" t="s">
        <v>490</v>
      </c>
      <c r="D181" s="5" t="s">
        <v>491</v>
      </c>
      <c r="E181" s="5">
        <v>700490</v>
      </c>
      <c r="F181" s="5">
        <v>685923</v>
      </c>
      <c r="G181" s="5">
        <v>671050</v>
      </c>
      <c r="H181" s="5">
        <v>5226</v>
      </c>
      <c r="I181" s="5">
        <v>9648</v>
      </c>
      <c r="J181" s="5">
        <v>132</v>
      </c>
      <c r="K181" s="5">
        <v>0</v>
      </c>
      <c r="L181" s="5">
        <v>2357</v>
      </c>
      <c r="M181" s="5">
        <v>2345</v>
      </c>
      <c r="N181" s="5">
        <v>604</v>
      </c>
      <c r="O181" s="5">
        <v>9129</v>
      </c>
    </row>
    <row r="182" spans="1:15">
      <c r="A182" s="5">
        <v>1397</v>
      </c>
      <c r="B182" s="5">
        <v>4</v>
      </c>
      <c r="C182" s="5" t="s">
        <v>492</v>
      </c>
      <c r="D182" s="5" t="s">
        <v>491</v>
      </c>
      <c r="E182" s="5">
        <v>700490</v>
      </c>
      <c r="F182" s="5">
        <v>685923</v>
      </c>
      <c r="G182" s="5">
        <v>671050</v>
      </c>
      <c r="H182" s="5">
        <v>5226</v>
      </c>
      <c r="I182" s="5">
        <v>9648</v>
      </c>
      <c r="J182" s="5">
        <v>132</v>
      </c>
      <c r="K182" s="5">
        <v>0</v>
      </c>
      <c r="L182" s="5">
        <v>2357</v>
      </c>
      <c r="M182" s="5">
        <v>2345</v>
      </c>
      <c r="N182" s="5">
        <v>604</v>
      </c>
      <c r="O182" s="5">
        <v>9129</v>
      </c>
    </row>
    <row r="183" spans="1:15">
      <c r="A183" s="5">
        <v>1397</v>
      </c>
      <c r="B183" s="5">
        <v>3</v>
      </c>
      <c r="C183" s="5" t="s">
        <v>493</v>
      </c>
      <c r="D183" s="5" t="s">
        <v>494</v>
      </c>
      <c r="E183" s="5">
        <v>1132474</v>
      </c>
      <c r="F183" s="5">
        <v>1111164</v>
      </c>
      <c r="G183" s="5">
        <v>1103177</v>
      </c>
      <c r="H183" s="5">
        <v>753</v>
      </c>
      <c r="I183" s="5">
        <v>7234</v>
      </c>
      <c r="J183" s="5">
        <v>907</v>
      </c>
      <c r="K183" s="5">
        <v>7377</v>
      </c>
      <c r="L183" s="5">
        <v>3468</v>
      </c>
      <c r="M183" s="5">
        <v>4938</v>
      </c>
      <c r="N183" s="5">
        <v>620</v>
      </c>
      <c r="O183" s="5">
        <v>3999</v>
      </c>
    </row>
    <row r="184" spans="1:15">
      <c r="A184" s="5">
        <v>1397</v>
      </c>
      <c r="B184" s="5">
        <v>4</v>
      </c>
      <c r="C184" s="5" t="s">
        <v>495</v>
      </c>
      <c r="D184" s="5" t="s">
        <v>494</v>
      </c>
      <c r="E184" s="5">
        <v>1132474</v>
      </c>
      <c r="F184" s="5">
        <v>1111164</v>
      </c>
      <c r="G184" s="5">
        <v>1103177</v>
      </c>
      <c r="H184" s="5">
        <v>753</v>
      </c>
      <c r="I184" s="5">
        <v>7234</v>
      </c>
      <c r="J184" s="5">
        <v>907</v>
      </c>
      <c r="K184" s="5">
        <v>7377</v>
      </c>
      <c r="L184" s="5">
        <v>3468</v>
      </c>
      <c r="M184" s="5">
        <v>4938</v>
      </c>
      <c r="N184" s="5">
        <v>620</v>
      </c>
      <c r="O184" s="5">
        <v>3999</v>
      </c>
    </row>
    <row r="185" spans="1:15">
      <c r="A185" s="5">
        <v>1397</v>
      </c>
      <c r="B185" s="5">
        <v>3</v>
      </c>
      <c r="C185" s="5" t="s">
        <v>496</v>
      </c>
      <c r="D185" s="5" t="s">
        <v>497</v>
      </c>
      <c r="E185" s="5">
        <v>10168998</v>
      </c>
      <c r="F185" s="5">
        <v>9824010</v>
      </c>
      <c r="G185" s="5">
        <v>9561619</v>
      </c>
      <c r="H185" s="5">
        <v>143162</v>
      </c>
      <c r="I185" s="5">
        <v>119230</v>
      </c>
      <c r="J185" s="5">
        <v>11211</v>
      </c>
      <c r="K185" s="5">
        <v>18667</v>
      </c>
      <c r="L185" s="5">
        <v>46375</v>
      </c>
      <c r="M185" s="5">
        <v>100690</v>
      </c>
      <c r="N185" s="5">
        <v>16148</v>
      </c>
      <c r="O185" s="5">
        <v>151896</v>
      </c>
    </row>
    <row r="186" spans="1:15">
      <c r="A186" s="5">
        <v>1397</v>
      </c>
      <c r="B186" s="5">
        <v>4</v>
      </c>
      <c r="C186" s="5" t="s">
        <v>498</v>
      </c>
      <c r="D186" s="5" t="s">
        <v>497</v>
      </c>
      <c r="E186" s="5">
        <v>10168998</v>
      </c>
      <c r="F186" s="5">
        <v>9824010</v>
      </c>
      <c r="G186" s="5">
        <v>9561619</v>
      </c>
      <c r="H186" s="5">
        <v>143162</v>
      </c>
      <c r="I186" s="5">
        <v>119230</v>
      </c>
      <c r="J186" s="5">
        <v>11211</v>
      </c>
      <c r="K186" s="5">
        <v>18667</v>
      </c>
      <c r="L186" s="5">
        <v>46375</v>
      </c>
      <c r="M186" s="5">
        <v>100690</v>
      </c>
      <c r="N186" s="5">
        <v>16148</v>
      </c>
      <c r="O186" s="5">
        <v>151896</v>
      </c>
    </row>
    <row r="187" spans="1:15">
      <c r="A187" s="5">
        <v>1397</v>
      </c>
      <c r="B187" s="5">
        <v>2</v>
      </c>
      <c r="C187" s="5" t="s">
        <v>499</v>
      </c>
      <c r="D187" s="5" t="s">
        <v>500</v>
      </c>
      <c r="E187" s="5">
        <v>2366098</v>
      </c>
      <c r="F187" s="5">
        <v>2292339</v>
      </c>
      <c r="G187" s="5">
        <v>2229275</v>
      </c>
      <c r="H187" s="5">
        <v>35273</v>
      </c>
      <c r="I187" s="5">
        <v>27790</v>
      </c>
      <c r="J187" s="5">
        <v>1644</v>
      </c>
      <c r="K187" s="5">
        <v>3245</v>
      </c>
      <c r="L187" s="5">
        <v>13907</v>
      </c>
      <c r="M187" s="5">
        <v>28646</v>
      </c>
      <c r="N187" s="5">
        <v>2046</v>
      </c>
      <c r="O187" s="5">
        <v>24272</v>
      </c>
    </row>
    <row r="188" spans="1:15">
      <c r="A188" s="5">
        <v>1397</v>
      </c>
      <c r="B188" s="5">
        <v>3</v>
      </c>
      <c r="C188" s="5" t="s">
        <v>501</v>
      </c>
      <c r="D188" s="5" t="s">
        <v>502</v>
      </c>
      <c r="E188" s="5">
        <v>190866</v>
      </c>
      <c r="F188" s="5">
        <v>170851</v>
      </c>
      <c r="G188" s="5">
        <v>168889</v>
      </c>
      <c r="H188" s="5">
        <v>100</v>
      </c>
      <c r="I188" s="5">
        <v>1861</v>
      </c>
      <c r="J188" s="5">
        <v>670</v>
      </c>
      <c r="K188" s="5">
        <v>851</v>
      </c>
      <c r="L188" s="5">
        <v>4902</v>
      </c>
      <c r="M188" s="5">
        <v>3219</v>
      </c>
      <c r="N188" s="5">
        <v>409</v>
      </c>
      <c r="O188" s="5">
        <v>9963</v>
      </c>
    </row>
    <row r="189" spans="1:15">
      <c r="A189" s="5">
        <v>1397</v>
      </c>
      <c r="B189" s="5">
        <v>4</v>
      </c>
      <c r="C189" s="5" t="s">
        <v>503</v>
      </c>
      <c r="D189" s="5" t="s">
        <v>504</v>
      </c>
      <c r="E189" s="5">
        <v>184988</v>
      </c>
      <c r="F189" s="5">
        <v>165125</v>
      </c>
      <c r="G189" s="5">
        <v>163409</v>
      </c>
      <c r="H189" s="5">
        <v>100</v>
      </c>
      <c r="I189" s="5">
        <v>1617</v>
      </c>
      <c r="J189" s="5">
        <v>670</v>
      </c>
      <c r="K189" s="5">
        <v>851</v>
      </c>
      <c r="L189" s="5">
        <v>4882</v>
      </c>
      <c r="M189" s="5">
        <v>3206</v>
      </c>
      <c r="N189" s="5">
        <v>406</v>
      </c>
      <c r="O189" s="5">
        <v>9848</v>
      </c>
    </row>
    <row r="190" spans="1:15">
      <c r="A190" s="5">
        <v>1397</v>
      </c>
      <c r="B190" s="5">
        <v>4</v>
      </c>
      <c r="C190" s="5" t="s">
        <v>505</v>
      </c>
      <c r="D190" s="5" t="s">
        <v>506</v>
      </c>
      <c r="E190" s="5">
        <v>5878</v>
      </c>
      <c r="F190" s="5">
        <v>5725</v>
      </c>
      <c r="G190" s="5">
        <v>5481</v>
      </c>
      <c r="H190" s="5">
        <v>0</v>
      </c>
      <c r="I190" s="5">
        <v>245</v>
      </c>
      <c r="J190" s="5">
        <v>0</v>
      </c>
      <c r="K190" s="5">
        <v>0</v>
      </c>
      <c r="L190" s="5">
        <v>21</v>
      </c>
      <c r="M190" s="5">
        <v>13</v>
      </c>
      <c r="N190" s="5">
        <v>3</v>
      </c>
      <c r="O190" s="5">
        <v>116</v>
      </c>
    </row>
    <row r="191" spans="1:15">
      <c r="A191" s="5">
        <v>1397</v>
      </c>
      <c r="B191" s="5">
        <v>3</v>
      </c>
      <c r="C191" s="5" t="s">
        <v>507</v>
      </c>
      <c r="D191" s="5" t="s">
        <v>508</v>
      </c>
      <c r="E191" s="5">
        <v>451616</v>
      </c>
      <c r="F191" s="5">
        <v>435038</v>
      </c>
      <c r="G191" s="5">
        <v>429695</v>
      </c>
      <c r="H191" s="5">
        <v>2453</v>
      </c>
      <c r="I191" s="5">
        <v>2890</v>
      </c>
      <c r="J191" s="5">
        <v>974</v>
      </c>
      <c r="K191" s="5">
        <v>0</v>
      </c>
      <c r="L191" s="5">
        <v>3390</v>
      </c>
      <c r="M191" s="5">
        <v>10708</v>
      </c>
      <c r="N191" s="5">
        <v>532</v>
      </c>
      <c r="O191" s="5">
        <v>973</v>
      </c>
    </row>
    <row r="192" spans="1:15">
      <c r="A192" s="5">
        <v>1397</v>
      </c>
      <c r="B192" s="5">
        <v>4</v>
      </c>
      <c r="C192" s="5" t="s">
        <v>509</v>
      </c>
      <c r="D192" s="5" t="s">
        <v>508</v>
      </c>
      <c r="E192" s="5">
        <v>451616</v>
      </c>
      <c r="F192" s="5">
        <v>435038</v>
      </c>
      <c r="G192" s="5">
        <v>429695</v>
      </c>
      <c r="H192" s="5">
        <v>2453</v>
      </c>
      <c r="I192" s="5">
        <v>2890</v>
      </c>
      <c r="J192" s="5">
        <v>974</v>
      </c>
      <c r="K192" s="5">
        <v>0</v>
      </c>
      <c r="L192" s="5">
        <v>3390</v>
      </c>
      <c r="M192" s="5">
        <v>10708</v>
      </c>
      <c r="N192" s="5">
        <v>532</v>
      </c>
      <c r="O192" s="5">
        <v>973</v>
      </c>
    </row>
    <row r="193" spans="1:15">
      <c r="A193" s="5">
        <v>1397</v>
      </c>
      <c r="B193" s="5">
        <v>3</v>
      </c>
      <c r="C193" s="5" t="s">
        <v>510</v>
      </c>
      <c r="D193" s="5" t="s">
        <v>511</v>
      </c>
      <c r="E193" s="5">
        <v>1723617</v>
      </c>
      <c r="F193" s="5">
        <v>1686450</v>
      </c>
      <c r="G193" s="5">
        <v>1630691</v>
      </c>
      <c r="H193" s="5">
        <v>32720</v>
      </c>
      <c r="I193" s="5">
        <v>23039</v>
      </c>
      <c r="J193" s="5">
        <v>0</v>
      </c>
      <c r="K193" s="5">
        <v>2393</v>
      </c>
      <c r="L193" s="5">
        <v>5615</v>
      </c>
      <c r="M193" s="5">
        <v>14719</v>
      </c>
      <c r="N193" s="5">
        <v>1104</v>
      </c>
      <c r="O193" s="5">
        <v>13335</v>
      </c>
    </row>
    <row r="194" spans="1:15">
      <c r="A194" s="5">
        <v>1397</v>
      </c>
      <c r="B194" s="5">
        <v>4</v>
      </c>
      <c r="C194" s="5" t="s">
        <v>512</v>
      </c>
      <c r="D194" s="5" t="s">
        <v>513</v>
      </c>
      <c r="E194" s="5">
        <v>1310248</v>
      </c>
      <c r="F194" s="5">
        <v>1281733</v>
      </c>
      <c r="G194" s="5">
        <v>1235691</v>
      </c>
      <c r="H194" s="5">
        <v>26719</v>
      </c>
      <c r="I194" s="5">
        <v>19323</v>
      </c>
      <c r="J194" s="5">
        <v>0</v>
      </c>
      <c r="K194" s="5">
        <v>556</v>
      </c>
      <c r="L194" s="5">
        <v>4093</v>
      </c>
      <c r="M194" s="5">
        <v>11344</v>
      </c>
      <c r="N194" s="5">
        <v>744</v>
      </c>
      <c r="O194" s="5">
        <v>11778</v>
      </c>
    </row>
    <row r="195" spans="1:15">
      <c r="A195" s="5">
        <v>1397</v>
      </c>
      <c r="B195" s="5">
        <v>4</v>
      </c>
      <c r="C195" s="5" t="s">
        <v>514</v>
      </c>
      <c r="D195" s="5" t="s">
        <v>515</v>
      </c>
      <c r="E195" s="5">
        <v>194258</v>
      </c>
      <c r="F195" s="5">
        <v>190232</v>
      </c>
      <c r="G195" s="5">
        <v>188478</v>
      </c>
      <c r="H195" s="5">
        <v>1550</v>
      </c>
      <c r="I195" s="5">
        <v>204</v>
      </c>
      <c r="J195" s="5">
        <v>0</v>
      </c>
      <c r="K195" s="5">
        <v>450</v>
      </c>
      <c r="L195" s="5">
        <v>733</v>
      </c>
      <c r="M195" s="5">
        <v>1801</v>
      </c>
      <c r="N195" s="5">
        <v>136</v>
      </c>
      <c r="O195" s="5">
        <v>906</v>
      </c>
    </row>
    <row r="196" spans="1:15">
      <c r="A196" s="5">
        <v>1397</v>
      </c>
      <c r="B196" s="5">
        <v>4</v>
      </c>
      <c r="C196" s="5" t="s">
        <v>516</v>
      </c>
      <c r="D196" s="5" t="s">
        <v>511</v>
      </c>
      <c r="E196" s="5">
        <v>219110</v>
      </c>
      <c r="F196" s="5">
        <v>214485</v>
      </c>
      <c r="G196" s="5">
        <v>206522</v>
      </c>
      <c r="H196" s="5">
        <v>4451</v>
      </c>
      <c r="I196" s="5">
        <v>3512</v>
      </c>
      <c r="J196" s="5">
        <v>0</v>
      </c>
      <c r="K196" s="5">
        <v>1387</v>
      </c>
      <c r="L196" s="5">
        <v>789</v>
      </c>
      <c r="M196" s="5">
        <v>1573</v>
      </c>
      <c r="N196" s="5">
        <v>224</v>
      </c>
      <c r="O196" s="5">
        <v>651</v>
      </c>
    </row>
    <row r="197" spans="1:15">
      <c r="A197" s="5">
        <v>1397</v>
      </c>
      <c r="B197" s="5">
        <v>2</v>
      </c>
      <c r="C197" s="5" t="s">
        <v>517</v>
      </c>
      <c r="D197" s="5" t="s">
        <v>518</v>
      </c>
      <c r="E197" s="5">
        <v>6502883</v>
      </c>
      <c r="F197" s="5">
        <v>6208719</v>
      </c>
      <c r="G197" s="5">
        <v>6098754</v>
      </c>
      <c r="H197" s="5">
        <v>43295</v>
      </c>
      <c r="I197" s="5">
        <v>66670</v>
      </c>
      <c r="J197" s="5">
        <v>12750</v>
      </c>
      <c r="K197" s="5">
        <v>15716</v>
      </c>
      <c r="L197" s="5">
        <v>28363</v>
      </c>
      <c r="M197" s="5">
        <v>65296</v>
      </c>
      <c r="N197" s="5">
        <v>8340</v>
      </c>
      <c r="O197" s="5">
        <v>163700</v>
      </c>
    </row>
    <row r="198" spans="1:15">
      <c r="A198" s="5">
        <v>1397</v>
      </c>
      <c r="B198" s="5">
        <v>3</v>
      </c>
      <c r="C198" s="5" t="s">
        <v>519</v>
      </c>
      <c r="D198" s="5" t="s">
        <v>518</v>
      </c>
      <c r="E198" s="5">
        <v>6502883</v>
      </c>
      <c r="F198" s="5">
        <v>6208719</v>
      </c>
      <c r="G198" s="5">
        <v>6098754</v>
      </c>
      <c r="H198" s="5">
        <v>43295</v>
      </c>
      <c r="I198" s="5">
        <v>66670</v>
      </c>
      <c r="J198" s="5">
        <v>12750</v>
      </c>
      <c r="K198" s="5">
        <v>15716</v>
      </c>
      <c r="L198" s="5">
        <v>28363</v>
      </c>
      <c r="M198" s="5">
        <v>65296</v>
      </c>
      <c r="N198" s="5">
        <v>8340</v>
      </c>
      <c r="O198" s="5">
        <v>163700</v>
      </c>
    </row>
    <row r="199" spans="1:15">
      <c r="A199" s="5">
        <v>1397</v>
      </c>
      <c r="B199" s="5">
        <v>4</v>
      </c>
      <c r="C199" s="5" t="s">
        <v>520</v>
      </c>
      <c r="D199" s="5" t="s">
        <v>518</v>
      </c>
      <c r="E199" s="5">
        <v>6502883</v>
      </c>
      <c r="F199" s="5">
        <v>6208719</v>
      </c>
      <c r="G199" s="5">
        <v>6098754</v>
      </c>
      <c r="H199" s="5">
        <v>43295</v>
      </c>
      <c r="I199" s="5">
        <v>66670</v>
      </c>
      <c r="J199" s="5">
        <v>12750</v>
      </c>
      <c r="K199" s="5">
        <v>15716</v>
      </c>
      <c r="L199" s="5">
        <v>28363</v>
      </c>
      <c r="M199" s="5">
        <v>65296</v>
      </c>
      <c r="N199" s="5">
        <v>8340</v>
      </c>
      <c r="O199" s="5">
        <v>163700</v>
      </c>
    </row>
    <row r="200" spans="1:15">
      <c r="A200" s="5">
        <v>1397</v>
      </c>
      <c r="B200" s="5">
        <v>2</v>
      </c>
      <c r="C200" s="5" t="s">
        <v>521</v>
      </c>
      <c r="D200" s="5" t="s">
        <v>522</v>
      </c>
      <c r="E200" s="5">
        <v>11386669</v>
      </c>
      <c r="F200" s="5">
        <v>10161797</v>
      </c>
      <c r="G200" s="5">
        <v>9629378</v>
      </c>
      <c r="H200" s="5">
        <v>350764</v>
      </c>
      <c r="I200" s="5">
        <v>181655</v>
      </c>
      <c r="J200" s="5">
        <v>38114</v>
      </c>
      <c r="K200" s="5">
        <v>26390</v>
      </c>
      <c r="L200" s="5">
        <v>40646</v>
      </c>
      <c r="M200" s="5">
        <v>73300</v>
      </c>
      <c r="N200" s="5">
        <v>27172</v>
      </c>
      <c r="O200" s="5">
        <v>1019250</v>
      </c>
    </row>
    <row r="201" spans="1:15">
      <c r="A201" s="5">
        <v>1397</v>
      </c>
      <c r="B201" s="5">
        <v>3</v>
      </c>
      <c r="C201" s="5" t="s">
        <v>523</v>
      </c>
      <c r="D201" s="5" t="s">
        <v>524</v>
      </c>
      <c r="E201" s="5">
        <v>914377</v>
      </c>
      <c r="F201" s="5">
        <v>872968</v>
      </c>
      <c r="G201" s="5">
        <v>870889</v>
      </c>
      <c r="H201" s="5">
        <v>62</v>
      </c>
      <c r="I201" s="5">
        <v>2017</v>
      </c>
      <c r="J201" s="5">
        <v>0</v>
      </c>
      <c r="K201" s="5">
        <v>0</v>
      </c>
      <c r="L201" s="5">
        <v>1446</v>
      </c>
      <c r="M201" s="5">
        <v>1803</v>
      </c>
      <c r="N201" s="5">
        <v>299</v>
      </c>
      <c r="O201" s="5">
        <v>37861</v>
      </c>
    </row>
    <row r="202" spans="1:15">
      <c r="A202" s="5">
        <v>1397</v>
      </c>
      <c r="B202" s="5">
        <v>9</v>
      </c>
      <c r="C202" s="5" t="s">
        <v>525</v>
      </c>
      <c r="D202" s="5" t="s">
        <v>526</v>
      </c>
      <c r="E202" s="5">
        <v>914377</v>
      </c>
      <c r="F202" s="5">
        <v>872968</v>
      </c>
      <c r="G202" s="5">
        <v>870889</v>
      </c>
      <c r="H202" s="5">
        <v>62</v>
      </c>
      <c r="I202" s="5">
        <v>2017</v>
      </c>
      <c r="J202" s="5">
        <v>0</v>
      </c>
      <c r="K202" s="5">
        <v>0</v>
      </c>
      <c r="L202" s="5">
        <v>1446</v>
      </c>
      <c r="M202" s="5">
        <v>1803</v>
      </c>
      <c r="N202" s="5">
        <v>299</v>
      </c>
      <c r="O202" s="5">
        <v>37861</v>
      </c>
    </row>
    <row r="203" spans="1:15">
      <c r="A203" s="5">
        <v>1397</v>
      </c>
      <c r="B203" s="5">
        <v>3</v>
      </c>
      <c r="C203" s="5" t="s">
        <v>527</v>
      </c>
      <c r="D203" s="5" t="s">
        <v>528</v>
      </c>
      <c r="E203" s="5">
        <v>180308</v>
      </c>
      <c r="F203" s="5">
        <v>172605</v>
      </c>
      <c r="G203" s="5">
        <v>168225</v>
      </c>
      <c r="H203" s="5">
        <v>2757</v>
      </c>
      <c r="I203" s="5">
        <v>1623</v>
      </c>
      <c r="J203" s="5">
        <v>50</v>
      </c>
      <c r="K203" s="5">
        <v>1021</v>
      </c>
      <c r="L203" s="5">
        <v>1202</v>
      </c>
      <c r="M203" s="5">
        <v>1578</v>
      </c>
      <c r="N203" s="5">
        <v>369</v>
      </c>
      <c r="O203" s="5">
        <v>3484</v>
      </c>
    </row>
    <row r="204" spans="1:15">
      <c r="A204" s="5">
        <v>1397</v>
      </c>
      <c r="B204" s="5">
        <v>4</v>
      </c>
      <c r="C204" s="5" t="s">
        <v>529</v>
      </c>
      <c r="D204" s="5" t="s">
        <v>528</v>
      </c>
      <c r="E204" s="5">
        <v>180308</v>
      </c>
      <c r="F204" s="5">
        <v>172605</v>
      </c>
      <c r="G204" s="5">
        <v>168225</v>
      </c>
      <c r="H204" s="5">
        <v>2757</v>
      </c>
      <c r="I204" s="5">
        <v>1623</v>
      </c>
      <c r="J204" s="5">
        <v>50</v>
      </c>
      <c r="K204" s="5">
        <v>1021</v>
      </c>
      <c r="L204" s="5">
        <v>1202</v>
      </c>
      <c r="M204" s="5">
        <v>1578</v>
      </c>
      <c r="N204" s="5">
        <v>369</v>
      </c>
      <c r="O204" s="5">
        <v>3484</v>
      </c>
    </row>
    <row r="205" spans="1:15">
      <c r="A205" s="5">
        <v>1397</v>
      </c>
      <c r="B205" s="5">
        <v>3</v>
      </c>
      <c r="C205" s="5" t="s">
        <v>530</v>
      </c>
      <c r="D205" s="5" t="s">
        <v>531</v>
      </c>
      <c r="E205" s="5">
        <v>278057</v>
      </c>
      <c r="F205" s="5">
        <v>273680</v>
      </c>
      <c r="G205" s="5">
        <v>267758</v>
      </c>
      <c r="H205" s="5">
        <v>4161</v>
      </c>
      <c r="I205" s="5">
        <v>1761</v>
      </c>
      <c r="J205" s="5">
        <v>300</v>
      </c>
      <c r="K205" s="5">
        <v>0</v>
      </c>
      <c r="L205" s="5">
        <v>690</v>
      </c>
      <c r="M205" s="5">
        <v>1742</v>
      </c>
      <c r="N205" s="5">
        <v>115</v>
      </c>
      <c r="O205" s="5">
        <v>1530</v>
      </c>
    </row>
    <row r="206" spans="1:15">
      <c r="A206" s="5">
        <v>1397</v>
      </c>
      <c r="B206" s="5">
        <v>4</v>
      </c>
      <c r="C206" s="5" t="s">
        <v>532</v>
      </c>
      <c r="D206" s="5" t="s">
        <v>531</v>
      </c>
      <c r="E206" s="5">
        <v>278057</v>
      </c>
      <c r="F206" s="5">
        <v>273680</v>
      </c>
      <c r="G206" s="5">
        <v>267758</v>
      </c>
      <c r="H206" s="5">
        <v>4161</v>
      </c>
      <c r="I206" s="5">
        <v>1761</v>
      </c>
      <c r="J206" s="5">
        <v>300</v>
      </c>
      <c r="K206" s="5">
        <v>0</v>
      </c>
      <c r="L206" s="5">
        <v>690</v>
      </c>
      <c r="M206" s="5">
        <v>1742</v>
      </c>
      <c r="N206" s="5">
        <v>115</v>
      </c>
      <c r="O206" s="5">
        <v>1530</v>
      </c>
    </row>
    <row r="207" spans="1:15">
      <c r="A207" s="5">
        <v>1397</v>
      </c>
      <c r="B207" s="5">
        <v>3</v>
      </c>
      <c r="C207" s="5" t="s">
        <v>533</v>
      </c>
      <c r="D207" s="5" t="s">
        <v>534</v>
      </c>
      <c r="E207" s="5">
        <v>5921508</v>
      </c>
      <c r="F207" s="5">
        <v>5827197</v>
      </c>
      <c r="G207" s="5">
        <v>5375207</v>
      </c>
      <c r="H207" s="5">
        <v>296069</v>
      </c>
      <c r="I207" s="5">
        <v>155921</v>
      </c>
      <c r="J207" s="5">
        <v>1243</v>
      </c>
      <c r="K207" s="5">
        <v>6770</v>
      </c>
      <c r="L207" s="5">
        <v>14155</v>
      </c>
      <c r="M207" s="5">
        <v>23031</v>
      </c>
      <c r="N207" s="5">
        <v>6327</v>
      </c>
      <c r="O207" s="5">
        <v>42785</v>
      </c>
    </row>
    <row r="208" spans="1:15">
      <c r="A208" s="5">
        <v>1397</v>
      </c>
      <c r="B208" s="5">
        <v>4</v>
      </c>
      <c r="C208" s="5" t="s">
        <v>535</v>
      </c>
      <c r="D208" s="5" t="s">
        <v>534</v>
      </c>
      <c r="E208" s="5">
        <v>5921508</v>
      </c>
      <c r="F208" s="5">
        <v>5827197</v>
      </c>
      <c r="G208" s="5">
        <v>5375207</v>
      </c>
      <c r="H208" s="5">
        <v>296069</v>
      </c>
      <c r="I208" s="5">
        <v>155921</v>
      </c>
      <c r="J208" s="5">
        <v>1243</v>
      </c>
      <c r="K208" s="5">
        <v>6770</v>
      </c>
      <c r="L208" s="5">
        <v>14155</v>
      </c>
      <c r="M208" s="5">
        <v>23031</v>
      </c>
      <c r="N208" s="5">
        <v>6327</v>
      </c>
      <c r="O208" s="5">
        <v>42785</v>
      </c>
    </row>
    <row r="209" spans="1:15">
      <c r="A209" s="5">
        <v>1397</v>
      </c>
      <c r="B209" s="5">
        <v>7</v>
      </c>
      <c r="C209" s="5" t="s">
        <v>536</v>
      </c>
      <c r="D209" s="5" t="s">
        <v>537</v>
      </c>
      <c r="E209" s="5">
        <v>4092419</v>
      </c>
      <c r="F209" s="5">
        <v>3015346</v>
      </c>
      <c r="G209" s="5">
        <v>2947299</v>
      </c>
      <c r="H209" s="5">
        <v>47714</v>
      </c>
      <c r="I209" s="5">
        <v>20333</v>
      </c>
      <c r="J209" s="5">
        <v>36521</v>
      </c>
      <c r="K209" s="5">
        <v>18599</v>
      </c>
      <c r="L209" s="5">
        <v>23153</v>
      </c>
      <c r="M209" s="5">
        <v>45146</v>
      </c>
      <c r="N209" s="5">
        <v>20063</v>
      </c>
      <c r="O209" s="5">
        <v>933591</v>
      </c>
    </row>
    <row r="210" spans="1:15">
      <c r="A210" s="5">
        <v>1397</v>
      </c>
      <c r="B210" s="5">
        <v>9</v>
      </c>
      <c r="C210" s="5" t="s">
        <v>538</v>
      </c>
      <c r="D210" s="5" t="s">
        <v>537</v>
      </c>
      <c r="E210" s="5">
        <v>4092419</v>
      </c>
      <c r="F210" s="5">
        <v>3015346</v>
      </c>
      <c r="G210" s="5">
        <v>2947299</v>
      </c>
      <c r="H210" s="5">
        <v>47714</v>
      </c>
      <c r="I210" s="5">
        <v>20333</v>
      </c>
      <c r="J210" s="5">
        <v>36521</v>
      </c>
      <c r="K210" s="5">
        <v>18599</v>
      </c>
      <c r="L210" s="5">
        <v>23153</v>
      </c>
      <c r="M210" s="5">
        <v>45146</v>
      </c>
      <c r="N210" s="5">
        <v>20063</v>
      </c>
      <c r="O210" s="5">
        <v>933591</v>
      </c>
    </row>
    <row r="211" spans="1:15">
      <c r="A211" s="5">
        <v>1397</v>
      </c>
      <c r="B211" s="5">
        <v>2</v>
      </c>
      <c r="C211" s="5" t="s">
        <v>539</v>
      </c>
      <c r="D211" s="5" t="s">
        <v>540</v>
      </c>
      <c r="E211" s="5">
        <v>1327773</v>
      </c>
      <c r="F211" s="5">
        <v>1305228</v>
      </c>
      <c r="G211" s="5">
        <v>1292368</v>
      </c>
      <c r="H211" s="5">
        <v>373</v>
      </c>
      <c r="I211" s="5">
        <v>12487</v>
      </c>
      <c r="J211" s="5">
        <v>680</v>
      </c>
      <c r="K211" s="5">
        <v>1589</v>
      </c>
      <c r="L211" s="5">
        <v>7976</v>
      </c>
      <c r="M211" s="5">
        <v>5995</v>
      </c>
      <c r="N211" s="5">
        <v>1000</v>
      </c>
      <c r="O211" s="5">
        <v>5305</v>
      </c>
    </row>
    <row r="212" spans="1:15">
      <c r="A212" s="5">
        <v>1397</v>
      </c>
      <c r="B212" s="5">
        <v>7</v>
      </c>
      <c r="C212" s="5" t="s">
        <v>541</v>
      </c>
      <c r="D212" s="5" t="s">
        <v>542</v>
      </c>
      <c r="E212" s="5">
        <v>1327773</v>
      </c>
      <c r="F212" s="5">
        <v>1305228</v>
      </c>
      <c r="G212" s="5">
        <v>1292368</v>
      </c>
      <c r="H212" s="5">
        <v>373</v>
      </c>
      <c r="I212" s="5">
        <v>12487</v>
      </c>
      <c r="J212" s="5">
        <v>680</v>
      </c>
      <c r="K212" s="5">
        <v>1589</v>
      </c>
      <c r="L212" s="5">
        <v>7976</v>
      </c>
      <c r="M212" s="5">
        <v>5995</v>
      </c>
      <c r="N212" s="5">
        <v>1000</v>
      </c>
      <c r="O212" s="5">
        <v>5305</v>
      </c>
    </row>
    <row r="213" spans="1:15">
      <c r="A213" s="5">
        <v>1397</v>
      </c>
      <c r="B213" s="5">
        <v>19</v>
      </c>
      <c r="C213" s="5" t="s">
        <v>543</v>
      </c>
      <c r="D213" s="5" t="s">
        <v>544</v>
      </c>
      <c r="E213" s="5">
        <v>41387</v>
      </c>
      <c r="F213" s="5">
        <v>39727</v>
      </c>
      <c r="G213" s="5">
        <v>37574</v>
      </c>
      <c r="H213" s="5">
        <v>250</v>
      </c>
      <c r="I213" s="5">
        <v>1903</v>
      </c>
      <c r="J213" s="5">
        <v>0</v>
      </c>
      <c r="K213" s="5">
        <v>80</v>
      </c>
      <c r="L213" s="5">
        <v>420</v>
      </c>
      <c r="M213" s="5">
        <v>776</v>
      </c>
      <c r="N213" s="5">
        <v>54</v>
      </c>
      <c r="O213" s="5">
        <v>330</v>
      </c>
    </row>
    <row r="214" spans="1:15">
      <c r="A214" s="5">
        <v>1397</v>
      </c>
      <c r="B214" s="5">
        <v>4</v>
      </c>
      <c r="C214" s="5" t="s">
        <v>545</v>
      </c>
      <c r="D214" s="5" t="s">
        <v>546</v>
      </c>
      <c r="E214" s="5">
        <v>1123934</v>
      </c>
      <c r="F214" s="5">
        <v>1111763</v>
      </c>
      <c r="G214" s="5">
        <v>1104217</v>
      </c>
      <c r="H214" s="5">
        <v>108</v>
      </c>
      <c r="I214" s="5">
        <v>7438</v>
      </c>
      <c r="J214" s="5">
        <v>0</v>
      </c>
      <c r="K214" s="5">
        <v>589</v>
      </c>
      <c r="L214" s="5">
        <v>5309</v>
      </c>
      <c r="M214" s="5">
        <v>2755</v>
      </c>
      <c r="N214" s="5">
        <v>357</v>
      </c>
      <c r="O214" s="5">
        <v>3161</v>
      </c>
    </row>
    <row r="215" spans="1:15">
      <c r="A215" s="5">
        <v>1397</v>
      </c>
      <c r="B215" s="5">
        <v>4</v>
      </c>
      <c r="C215" s="5" t="s">
        <v>547</v>
      </c>
      <c r="D215" s="5" t="s">
        <v>548</v>
      </c>
      <c r="E215" s="5">
        <v>19775</v>
      </c>
      <c r="F215" s="5">
        <v>18287</v>
      </c>
      <c r="G215" s="5">
        <v>18136</v>
      </c>
      <c r="H215" s="5">
        <v>0</v>
      </c>
      <c r="I215" s="5">
        <v>151</v>
      </c>
      <c r="J215" s="5">
        <v>0</v>
      </c>
      <c r="K215" s="5">
        <v>61</v>
      </c>
      <c r="L215" s="5">
        <v>138</v>
      </c>
      <c r="M215" s="5">
        <v>1020</v>
      </c>
      <c r="N215" s="5">
        <v>59</v>
      </c>
      <c r="O215" s="5">
        <v>210</v>
      </c>
    </row>
    <row r="216" spans="1:15">
      <c r="A216" s="5">
        <v>1397</v>
      </c>
      <c r="B216" s="5">
        <v>4</v>
      </c>
      <c r="C216" s="5" t="s">
        <v>549</v>
      </c>
      <c r="D216" s="5" t="s">
        <v>550</v>
      </c>
      <c r="E216" s="5">
        <v>142678</v>
      </c>
      <c r="F216" s="5">
        <v>135451</v>
      </c>
      <c r="G216" s="5">
        <v>132441</v>
      </c>
      <c r="H216" s="5">
        <v>15</v>
      </c>
      <c r="I216" s="5">
        <v>2995</v>
      </c>
      <c r="J216" s="5">
        <v>680</v>
      </c>
      <c r="K216" s="5">
        <v>859</v>
      </c>
      <c r="L216" s="5">
        <v>2109</v>
      </c>
      <c r="M216" s="5">
        <v>1445</v>
      </c>
      <c r="N216" s="5">
        <v>530</v>
      </c>
      <c r="O216" s="5">
        <v>1604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31" t="s">
        <v>165</v>
      </c>
      <c r="B1" s="31"/>
      <c r="C1" s="36" t="str">
        <f>CONCATENATE("5-",'فهرست جداول'!B6,"-",MID('فهرست جداول'!B1, 58,10), "                  (میلیون ریال)")</f>
        <v>5-ارزش ستانده‏های فعالیت صنعتی کارگاه‏ها‌ بر ‌حسب فعالیت-کشور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58.5" customHeight="1" thickBot="1">
      <c r="A2" s="16" t="s">
        <v>128</v>
      </c>
      <c r="B2" s="16" t="s">
        <v>157</v>
      </c>
      <c r="C2" s="16" t="s">
        <v>0</v>
      </c>
      <c r="D2" s="13" t="s">
        <v>1</v>
      </c>
      <c r="E2" s="13" t="s">
        <v>2</v>
      </c>
      <c r="F2" s="13" t="s">
        <v>31</v>
      </c>
      <c r="G2" s="13" t="s">
        <v>32</v>
      </c>
      <c r="H2" s="13" t="s">
        <v>33</v>
      </c>
      <c r="I2" s="13" t="s">
        <v>34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</row>
    <row r="3" spans="1:14">
      <c r="A3" s="5">
        <v>1397</v>
      </c>
      <c r="B3" s="5">
        <v>1</v>
      </c>
      <c r="C3" s="5" t="s">
        <v>168</v>
      </c>
      <c r="D3" s="5" t="s">
        <v>169</v>
      </c>
      <c r="E3" s="5">
        <v>1365857035</v>
      </c>
      <c r="F3" s="5">
        <v>1327779678</v>
      </c>
      <c r="G3" s="5">
        <v>3208677</v>
      </c>
      <c r="H3" s="5">
        <v>1102277</v>
      </c>
      <c r="I3" s="5">
        <v>924</v>
      </c>
      <c r="J3" s="5">
        <v>2158</v>
      </c>
      <c r="K3" s="5">
        <v>2289320</v>
      </c>
      <c r="L3" s="5">
        <v>3613232</v>
      </c>
      <c r="M3" s="5">
        <v>20538535</v>
      </c>
      <c r="N3" s="5">
        <v>7322235</v>
      </c>
    </row>
    <row r="4" spans="1:14">
      <c r="A4" s="5">
        <v>1397</v>
      </c>
      <c r="B4" s="5">
        <v>2</v>
      </c>
      <c r="C4" s="5" t="s">
        <v>170</v>
      </c>
      <c r="D4" s="5" t="s">
        <v>171</v>
      </c>
      <c r="E4" s="5">
        <v>325095025</v>
      </c>
      <c r="F4" s="5">
        <v>314193816</v>
      </c>
      <c r="G4" s="5">
        <v>1577228</v>
      </c>
      <c r="H4" s="5">
        <v>279453</v>
      </c>
      <c r="I4" s="5">
        <v>924</v>
      </c>
      <c r="J4" s="5">
        <v>674</v>
      </c>
      <c r="K4" s="5">
        <v>12706</v>
      </c>
      <c r="L4" s="5">
        <v>1039043</v>
      </c>
      <c r="M4" s="5">
        <v>4262782</v>
      </c>
      <c r="N4" s="5">
        <v>3728398</v>
      </c>
    </row>
    <row r="5" spans="1:14">
      <c r="A5" s="5">
        <v>1397</v>
      </c>
      <c r="B5" s="5">
        <v>3</v>
      </c>
      <c r="C5" s="5" t="s">
        <v>172</v>
      </c>
      <c r="D5" s="5" t="s">
        <v>173</v>
      </c>
      <c r="E5" s="5">
        <v>24365776</v>
      </c>
      <c r="F5" s="5">
        <v>23533027</v>
      </c>
      <c r="G5" s="5">
        <v>66598</v>
      </c>
      <c r="H5" s="5">
        <v>21492</v>
      </c>
      <c r="I5" s="5">
        <v>0</v>
      </c>
      <c r="J5" s="5">
        <v>111</v>
      </c>
      <c r="K5" s="5">
        <v>-24</v>
      </c>
      <c r="L5" s="5">
        <v>29642</v>
      </c>
      <c r="M5" s="5">
        <v>696741</v>
      </c>
      <c r="N5" s="5">
        <v>18189</v>
      </c>
    </row>
    <row r="6" spans="1:14">
      <c r="A6" s="5">
        <v>1397</v>
      </c>
      <c r="B6" s="5">
        <v>4</v>
      </c>
      <c r="C6" s="5" t="s">
        <v>174</v>
      </c>
      <c r="D6" s="5" t="s">
        <v>173</v>
      </c>
      <c r="E6" s="5">
        <v>24365776</v>
      </c>
      <c r="F6" s="5">
        <v>23533027</v>
      </c>
      <c r="G6" s="5">
        <v>66598</v>
      </c>
      <c r="H6" s="5">
        <v>21492</v>
      </c>
      <c r="I6" s="5">
        <v>0</v>
      </c>
      <c r="J6" s="5">
        <v>111</v>
      </c>
      <c r="K6" s="5">
        <v>-24</v>
      </c>
      <c r="L6" s="5">
        <v>29642</v>
      </c>
      <c r="M6" s="5">
        <v>696741</v>
      </c>
      <c r="N6" s="5">
        <v>18189</v>
      </c>
    </row>
    <row r="7" spans="1:14">
      <c r="A7" s="5">
        <v>1397</v>
      </c>
      <c r="B7" s="5">
        <v>3</v>
      </c>
      <c r="C7" s="5" t="s">
        <v>175</v>
      </c>
      <c r="D7" s="5" t="s">
        <v>176</v>
      </c>
      <c r="E7" s="5">
        <v>13487132</v>
      </c>
      <c r="F7" s="5">
        <v>12578758</v>
      </c>
      <c r="G7" s="5">
        <v>52348</v>
      </c>
      <c r="H7" s="5">
        <v>8359</v>
      </c>
      <c r="I7" s="5">
        <v>0</v>
      </c>
      <c r="J7" s="5">
        <v>0</v>
      </c>
      <c r="K7" s="5">
        <v>0</v>
      </c>
      <c r="L7" s="5">
        <v>7336</v>
      </c>
      <c r="M7" s="5">
        <v>37057</v>
      </c>
      <c r="N7" s="5">
        <v>803275</v>
      </c>
    </row>
    <row r="8" spans="1:14">
      <c r="A8" s="5">
        <v>1397</v>
      </c>
      <c r="B8" s="5">
        <v>4</v>
      </c>
      <c r="C8" s="5" t="s">
        <v>177</v>
      </c>
      <c r="D8" s="5" t="s">
        <v>176</v>
      </c>
      <c r="E8" s="5">
        <v>13487132</v>
      </c>
      <c r="F8" s="5">
        <v>12578758</v>
      </c>
      <c r="G8" s="5">
        <v>52348</v>
      </c>
      <c r="H8" s="5">
        <v>8359</v>
      </c>
      <c r="I8" s="5">
        <v>0</v>
      </c>
      <c r="J8" s="5">
        <v>0</v>
      </c>
      <c r="K8" s="5">
        <v>0</v>
      </c>
      <c r="L8" s="5">
        <v>7336</v>
      </c>
      <c r="M8" s="5">
        <v>37057</v>
      </c>
      <c r="N8" s="5">
        <v>803275</v>
      </c>
    </row>
    <row r="9" spans="1:14">
      <c r="A9" s="5">
        <v>1397</v>
      </c>
      <c r="B9" s="5">
        <v>3</v>
      </c>
      <c r="C9" s="5" t="s">
        <v>178</v>
      </c>
      <c r="D9" s="5" t="s">
        <v>179</v>
      </c>
      <c r="E9" s="5">
        <v>45200293</v>
      </c>
      <c r="F9" s="5">
        <v>44124564</v>
      </c>
      <c r="G9" s="5">
        <v>603289</v>
      </c>
      <c r="H9" s="5">
        <v>21401</v>
      </c>
      <c r="I9" s="5">
        <v>875</v>
      </c>
      <c r="J9" s="5">
        <v>222</v>
      </c>
      <c r="K9" s="5">
        <v>-23404</v>
      </c>
      <c r="L9" s="5">
        <v>129388</v>
      </c>
      <c r="M9" s="5">
        <v>311618</v>
      </c>
      <c r="N9" s="5">
        <v>32339</v>
      </c>
    </row>
    <row r="10" spans="1:14">
      <c r="A10" s="5">
        <v>1397</v>
      </c>
      <c r="B10" s="5">
        <v>4</v>
      </c>
      <c r="C10" s="5" t="s">
        <v>180</v>
      </c>
      <c r="D10" s="5" t="s">
        <v>179</v>
      </c>
      <c r="E10" s="5">
        <v>45200293</v>
      </c>
      <c r="F10" s="5">
        <v>44124564</v>
      </c>
      <c r="G10" s="5">
        <v>603289</v>
      </c>
      <c r="H10" s="5">
        <v>21401</v>
      </c>
      <c r="I10" s="5">
        <v>875</v>
      </c>
      <c r="J10" s="5">
        <v>222</v>
      </c>
      <c r="K10" s="5">
        <v>-23404</v>
      </c>
      <c r="L10" s="5">
        <v>129388</v>
      </c>
      <c r="M10" s="5">
        <v>311618</v>
      </c>
      <c r="N10" s="5">
        <v>32339</v>
      </c>
    </row>
    <row r="11" spans="1:14">
      <c r="A11" s="5">
        <v>1397</v>
      </c>
      <c r="B11" s="5">
        <v>3</v>
      </c>
      <c r="C11" s="5" t="s">
        <v>181</v>
      </c>
      <c r="D11" s="5" t="s">
        <v>182</v>
      </c>
      <c r="E11" s="5">
        <v>9506049</v>
      </c>
      <c r="F11" s="5">
        <v>9276084</v>
      </c>
      <c r="G11" s="5">
        <v>86961</v>
      </c>
      <c r="H11" s="5">
        <v>2328</v>
      </c>
      <c r="I11" s="5">
        <v>0</v>
      </c>
      <c r="J11" s="5">
        <v>43</v>
      </c>
      <c r="K11" s="5">
        <v>4517</v>
      </c>
      <c r="L11" s="5">
        <v>21888</v>
      </c>
      <c r="M11" s="5">
        <v>106182</v>
      </c>
      <c r="N11" s="5">
        <v>8045</v>
      </c>
    </row>
    <row r="12" spans="1:14">
      <c r="A12" s="5">
        <v>1397</v>
      </c>
      <c r="B12" s="5">
        <v>4</v>
      </c>
      <c r="C12" s="5" t="s">
        <v>183</v>
      </c>
      <c r="D12" s="5" t="s">
        <v>182</v>
      </c>
      <c r="E12" s="5">
        <v>9506049</v>
      </c>
      <c r="F12" s="5">
        <v>9276084</v>
      </c>
      <c r="G12" s="5">
        <v>86961</v>
      </c>
      <c r="H12" s="5">
        <v>2328</v>
      </c>
      <c r="I12" s="5">
        <v>0</v>
      </c>
      <c r="J12" s="5">
        <v>43</v>
      </c>
      <c r="K12" s="5">
        <v>4517</v>
      </c>
      <c r="L12" s="5">
        <v>21888</v>
      </c>
      <c r="M12" s="5">
        <v>106182</v>
      </c>
      <c r="N12" s="5">
        <v>8045</v>
      </c>
    </row>
    <row r="13" spans="1:14">
      <c r="A13" s="5">
        <v>1397</v>
      </c>
      <c r="B13" s="5">
        <v>3</v>
      </c>
      <c r="C13" s="5" t="s">
        <v>184</v>
      </c>
      <c r="D13" s="5" t="s">
        <v>185</v>
      </c>
      <c r="E13" s="5">
        <v>24749074</v>
      </c>
      <c r="F13" s="5">
        <v>22193109</v>
      </c>
      <c r="G13" s="5">
        <v>10459</v>
      </c>
      <c r="H13" s="5">
        <v>22598</v>
      </c>
      <c r="I13" s="5">
        <v>0</v>
      </c>
      <c r="J13" s="5">
        <v>0</v>
      </c>
      <c r="K13" s="5">
        <v>-13107</v>
      </c>
      <c r="L13" s="5">
        <v>93564</v>
      </c>
      <c r="M13" s="5">
        <v>30326</v>
      </c>
      <c r="N13" s="5">
        <v>2412126</v>
      </c>
    </row>
    <row r="14" spans="1:14">
      <c r="A14" s="5">
        <v>1397</v>
      </c>
      <c r="B14" s="5">
        <v>4</v>
      </c>
      <c r="C14" s="5" t="s">
        <v>186</v>
      </c>
      <c r="D14" s="5" t="s">
        <v>185</v>
      </c>
      <c r="E14" s="5">
        <v>24749074</v>
      </c>
      <c r="F14" s="5">
        <v>22193109</v>
      </c>
      <c r="G14" s="5">
        <v>10459</v>
      </c>
      <c r="H14" s="5">
        <v>22598</v>
      </c>
      <c r="I14" s="5">
        <v>0</v>
      </c>
      <c r="J14" s="5">
        <v>0</v>
      </c>
      <c r="K14" s="5">
        <v>-13107</v>
      </c>
      <c r="L14" s="5">
        <v>93564</v>
      </c>
      <c r="M14" s="5">
        <v>30326</v>
      </c>
      <c r="N14" s="5">
        <v>2412126</v>
      </c>
    </row>
    <row r="15" spans="1:14">
      <c r="A15" s="5">
        <v>1397</v>
      </c>
      <c r="B15" s="5">
        <v>3</v>
      </c>
      <c r="C15" s="5" t="s">
        <v>187</v>
      </c>
      <c r="D15" s="5" t="s">
        <v>188</v>
      </c>
      <c r="E15" s="5">
        <v>77847922</v>
      </c>
      <c r="F15" s="5">
        <v>75341874</v>
      </c>
      <c r="G15" s="5">
        <v>602542</v>
      </c>
      <c r="H15" s="5">
        <v>62893</v>
      </c>
      <c r="I15" s="5">
        <v>49</v>
      </c>
      <c r="J15" s="5">
        <v>180</v>
      </c>
      <c r="K15" s="5">
        <v>-15618</v>
      </c>
      <c r="L15" s="5">
        <v>103033</v>
      </c>
      <c r="M15" s="5">
        <v>1729642</v>
      </c>
      <c r="N15" s="5">
        <v>23326</v>
      </c>
    </row>
    <row r="16" spans="1:14">
      <c r="A16" s="5">
        <v>1397</v>
      </c>
      <c r="B16" s="5">
        <v>4</v>
      </c>
      <c r="C16" s="5" t="s">
        <v>189</v>
      </c>
      <c r="D16" s="5" t="s">
        <v>190</v>
      </c>
      <c r="E16" s="5">
        <v>74724074</v>
      </c>
      <c r="F16" s="5">
        <v>72215305</v>
      </c>
      <c r="G16" s="5">
        <v>598590</v>
      </c>
      <c r="H16" s="5">
        <v>61415</v>
      </c>
      <c r="I16" s="5">
        <v>49</v>
      </c>
      <c r="J16" s="5">
        <v>26</v>
      </c>
      <c r="K16" s="5">
        <v>-4352</v>
      </c>
      <c r="L16" s="5">
        <v>100073</v>
      </c>
      <c r="M16" s="5">
        <v>1729642</v>
      </c>
      <c r="N16" s="5">
        <v>23326</v>
      </c>
    </row>
    <row r="17" spans="1:14">
      <c r="A17" s="5">
        <v>1397</v>
      </c>
      <c r="B17" s="5">
        <v>4</v>
      </c>
      <c r="C17" s="5" t="s">
        <v>191</v>
      </c>
      <c r="D17" s="5" t="s">
        <v>192</v>
      </c>
      <c r="E17" s="5">
        <v>3123848</v>
      </c>
      <c r="F17" s="5">
        <v>3126569</v>
      </c>
      <c r="G17" s="5">
        <v>3952</v>
      </c>
      <c r="H17" s="5">
        <v>1478</v>
      </c>
      <c r="I17" s="5">
        <v>0</v>
      </c>
      <c r="J17" s="5">
        <v>154</v>
      </c>
      <c r="K17" s="5">
        <v>-11266</v>
      </c>
      <c r="L17" s="5">
        <v>2960</v>
      </c>
      <c r="M17" s="5">
        <v>0</v>
      </c>
      <c r="N17" s="5">
        <v>0</v>
      </c>
    </row>
    <row r="18" spans="1:14">
      <c r="A18" s="5">
        <v>1397</v>
      </c>
      <c r="B18" s="5">
        <v>3</v>
      </c>
      <c r="C18" s="5" t="s">
        <v>193</v>
      </c>
      <c r="D18" s="5" t="s">
        <v>194</v>
      </c>
      <c r="E18" s="5">
        <v>64195374</v>
      </c>
      <c r="F18" s="5">
        <v>62189998</v>
      </c>
      <c r="G18" s="5">
        <v>80350</v>
      </c>
      <c r="H18" s="5">
        <v>111873</v>
      </c>
      <c r="I18" s="5">
        <v>0</v>
      </c>
      <c r="J18" s="5">
        <v>118</v>
      </c>
      <c r="K18" s="5">
        <v>52536</v>
      </c>
      <c r="L18" s="5">
        <v>139040</v>
      </c>
      <c r="M18" s="5">
        <v>1301016</v>
      </c>
      <c r="N18" s="5">
        <v>320444</v>
      </c>
    </row>
    <row r="19" spans="1:14">
      <c r="A19" s="5">
        <v>1397</v>
      </c>
      <c r="B19" s="5">
        <v>4</v>
      </c>
      <c r="C19" s="5" t="s">
        <v>195</v>
      </c>
      <c r="D19" s="5" t="s">
        <v>194</v>
      </c>
      <c r="E19" s="5">
        <v>17276176</v>
      </c>
      <c r="F19" s="5">
        <v>17041331</v>
      </c>
      <c r="G19" s="5">
        <v>12157</v>
      </c>
      <c r="H19" s="5">
        <v>28082</v>
      </c>
      <c r="I19" s="5">
        <v>0</v>
      </c>
      <c r="J19" s="5">
        <v>0</v>
      </c>
      <c r="K19" s="5">
        <v>-750</v>
      </c>
      <c r="L19" s="5">
        <v>24147</v>
      </c>
      <c r="M19" s="5">
        <v>2977</v>
      </c>
      <c r="N19" s="5">
        <v>168232</v>
      </c>
    </row>
    <row r="20" spans="1:14">
      <c r="A20" s="5">
        <v>1397</v>
      </c>
      <c r="B20" s="5">
        <v>4</v>
      </c>
      <c r="C20" s="5" t="s">
        <v>196</v>
      </c>
      <c r="D20" s="5" t="s">
        <v>197</v>
      </c>
      <c r="E20" s="5">
        <v>8298248</v>
      </c>
      <c r="F20" s="5">
        <v>8200614</v>
      </c>
      <c r="G20" s="5">
        <v>19882</v>
      </c>
      <c r="H20" s="5">
        <v>6474</v>
      </c>
      <c r="I20" s="5">
        <v>0</v>
      </c>
      <c r="J20" s="5">
        <v>0</v>
      </c>
      <c r="K20" s="5">
        <v>-23</v>
      </c>
      <c r="L20" s="5">
        <v>25524</v>
      </c>
      <c r="M20" s="5">
        <v>21248</v>
      </c>
      <c r="N20" s="5">
        <v>24529</v>
      </c>
    </row>
    <row r="21" spans="1:14">
      <c r="A21" s="5">
        <v>1397</v>
      </c>
      <c r="B21" s="5">
        <v>4</v>
      </c>
      <c r="C21" s="5" t="s">
        <v>198</v>
      </c>
      <c r="D21" s="5" t="s">
        <v>199</v>
      </c>
      <c r="E21" s="5">
        <v>6724898</v>
      </c>
      <c r="F21" s="5">
        <v>6618971</v>
      </c>
      <c r="G21" s="5">
        <v>2370</v>
      </c>
      <c r="H21" s="5">
        <v>27400</v>
      </c>
      <c r="I21" s="5">
        <v>0</v>
      </c>
      <c r="J21" s="5">
        <v>0</v>
      </c>
      <c r="K21" s="5">
        <v>1220</v>
      </c>
      <c r="L21" s="5">
        <v>27314</v>
      </c>
      <c r="M21" s="5">
        <v>26640</v>
      </c>
      <c r="N21" s="5">
        <v>20982</v>
      </c>
    </row>
    <row r="22" spans="1:14">
      <c r="A22" s="5">
        <v>1397</v>
      </c>
      <c r="B22" s="5">
        <v>4</v>
      </c>
      <c r="C22" s="5" t="s">
        <v>200</v>
      </c>
      <c r="D22" s="5" t="s">
        <v>201</v>
      </c>
      <c r="E22" s="5">
        <v>1483048</v>
      </c>
      <c r="F22" s="5">
        <v>1470792</v>
      </c>
      <c r="G22" s="5">
        <v>3195</v>
      </c>
      <c r="H22" s="5">
        <v>60</v>
      </c>
      <c r="I22" s="5">
        <v>0</v>
      </c>
      <c r="J22" s="5">
        <v>50</v>
      </c>
      <c r="K22" s="5">
        <v>-737</v>
      </c>
      <c r="L22" s="5">
        <v>8000</v>
      </c>
      <c r="M22" s="5">
        <v>0</v>
      </c>
      <c r="N22" s="5">
        <v>1689</v>
      </c>
    </row>
    <row r="23" spans="1:14">
      <c r="A23" s="5">
        <v>1397</v>
      </c>
      <c r="B23" s="5">
        <v>4</v>
      </c>
      <c r="C23" s="5" t="s">
        <v>202</v>
      </c>
      <c r="D23" s="5" t="s">
        <v>203</v>
      </c>
      <c r="E23" s="5">
        <v>2660567</v>
      </c>
      <c r="F23" s="5">
        <v>2575380</v>
      </c>
      <c r="G23" s="5">
        <v>6655</v>
      </c>
      <c r="H23" s="5">
        <v>10245</v>
      </c>
      <c r="I23" s="5">
        <v>0</v>
      </c>
      <c r="J23" s="5">
        <v>40</v>
      </c>
      <c r="K23" s="5">
        <v>419</v>
      </c>
      <c r="L23" s="5">
        <v>4914</v>
      </c>
      <c r="M23" s="5">
        <v>61124</v>
      </c>
      <c r="N23" s="5">
        <v>1790</v>
      </c>
    </row>
    <row r="24" spans="1:14">
      <c r="A24" s="5">
        <v>1397</v>
      </c>
      <c r="B24" s="5">
        <v>4</v>
      </c>
      <c r="C24" s="5" t="s">
        <v>204</v>
      </c>
      <c r="D24" s="5" t="s">
        <v>205</v>
      </c>
      <c r="E24" s="5">
        <v>27752436</v>
      </c>
      <c r="F24" s="5">
        <v>26282909</v>
      </c>
      <c r="G24" s="5">
        <v>36092</v>
      </c>
      <c r="H24" s="5">
        <v>39612</v>
      </c>
      <c r="I24" s="5">
        <v>0</v>
      </c>
      <c r="J24" s="5">
        <v>28</v>
      </c>
      <c r="K24" s="5">
        <v>52407</v>
      </c>
      <c r="L24" s="5">
        <v>49141</v>
      </c>
      <c r="M24" s="5">
        <v>1189026</v>
      </c>
      <c r="N24" s="5">
        <v>103222</v>
      </c>
    </row>
    <row r="25" spans="1:14">
      <c r="A25" s="5">
        <v>1397</v>
      </c>
      <c r="B25" s="5">
        <v>3</v>
      </c>
      <c r="C25" s="5" t="s">
        <v>206</v>
      </c>
      <c r="D25" s="5" t="s">
        <v>207</v>
      </c>
      <c r="E25" s="5">
        <v>65743405</v>
      </c>
      <c r="F25" s="5">
        <v>64956403</v>
      </c>
      <c r="G25" s="5">
        <v>74680</v>
      </c>
      <c r="H25" s="5">
        <v>28508</v>
      </c>
      <c r="I25" s="5">
        <v>0</v>
      </c>
      <c r="J25" s="5">
        <v>0</v>
      </c>
      <c r="K25" s="5">
        <v>7806</v>
      </c>
      <c r="L25" s="5">
        <v>515154</v>
      </c>
      <c r="M25" s="5">
        <v>50200</v>
      </c>
      <c r="N25" s="5">
        <v>110655</v>
      </c>
    </row>
    <row r="26" spans="1:14">
      <c r="A26" s="5">
        <v>1397</v>
      </c>
      <c r="B26" s="5">
        <v>4</v>
      </c>
      <c r="C26" s="5" t="s">
        <v>208</v>
      </c>
      <c r="D26" s="5" t="s">
        <v>207</v>
      </c>
      <c r="E26" s="5">
        <v>65743405</v>
      </c>
      <c r="F26" s="5">
        <v>64956403</v>
      </c>
      <c r="G26" s="5">
        <v>74680</v>
      </c>
      <c r="H26" s="5">
        <v>28508</v>
      </c>
      <c r="I26" s="5">
        <v>0</v>
      </c>
      <c r="J26" s="5">
        <v>0</v>
      </c>
      <c r="K26" s="5">
        <v>7806</v>
      </c>
      <c r="L26" s="5">
        <v>515154</v>
      </c>
      <c r="M26" s="5">
        <v>50200</v>
      </c>
      <c r="N26" s="5">
        <v>110655</v>
      </c>
    </row>
    <row r="27" spans="1:14">
      <c r="A27" s="5">
        <v>1397</v>
      </c>
      <c r="B27" s="5">
        <v>2</v>
      </c>
      <c r="C27" s="5" t="s">
        <v>209</v>
      </c>
      <c r="D27" s="5" t="s">
        <v>210</v>
      </c>
      <c r="E27" s="5">
        <v>4809895</v>
      </c>
      <c r="F27" s="5">
        <v>4744958</v>
      </c>
      <c r="G27" s="5">
        <v>1993</v>
      </c>
      <c r="H27" s="5">
        <v>11310</v>
      </c>
      <c r="I27" s="5">
        <v>0</v>
      </c>
      <c r="J27" s="5">
        <v>0</v>
      </c>
      <c r="K27" s="5">
        <v>69</v>
      </c>
      <c r="L27" s="5">
        <v>7586</v>
      </c>
      <c r="M27" s="5">
        <v>22699</v>
      </c>
      <c r="N27" s="5">
        <v>21281</v>
      </c>
    </row>
    <row r="28" spans="1:14">
      <c r="A28" s="5">
        <v>1397</v>
      </c>
      <c r="B28" s="5">
        <v>3</v>
      </c>
      <c r="C28" s="5" t="s">
        <v>211</v>
      </c>
      <c r="D28" s="5" t="s">
        <v>210</v>
      </c>
      <c r="E28" s="5">
        <v>4809895</v>
      </c>
      <c r="F28" s="5">
        <v>4744958</v>
      </c>
      <c r="G28" s="5">
        <v>1993</v>
      </c>
      <c r="H28" s="5">
        <v>11310</v>
      </c>
      <c r="I28" s="5">
        <v>0</v>
      </c>
      <c r="J28" s="5">
        <v>0</v>
      </c>
      <c r="K28" s="5">
        <v>69</v>
      </c>
      <c r="L28" s="5">
        <v>7586</v>
      </c>
      <c r="M28" s="5">
        <v>22699</v>
      </c>
      <c r="N28" s="5">
        <v>21281</v>
      </c>
    </row>
    <row r="29" spans="1:14">
      <c r="A29" s="5">
        <v>1397</v>
      </c>
      <c r="B29" s="5">
        <v>4</v>
      </c>
      <c r="C29" s="5" t="s">
        <v>212</v>
      </c>
      <c r="D29" s="5" t="s">
        <v>213</v>
      </c>
      <c r="E29" s="5">
        <v>575843</v>
      </c>
      <c r="F29" s="5">
        <v>569467</v>
      </c>
      <c r="G29" s="5">
        <v>0</v>
      </c>
      <c r="H29" s="5">
        <v>1345</v>
      </c>
      <c r="I29" s="5">
        <v>0</v>
      </c>
      <c r="J29" s="5">
        <v>0</v>
      </c>
      <c r="K29" s="5">
        <v>0</v>
      </c>
      <c r="L29" s="5">
        <v>478</v>
      </c>
      <c r="M29" s="5">
        <v>4190</v>
      </c>
      <c r="N29" s="5">
        <v>364</v>
      </c>
    </row>
    <row r="30" spans="1:14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>
      <c r="A31" s="5">
        <v>1397</v>
      </c>
      <c r="B31" s="5">
        <v>4</v>
      </c>
      <c r="C31" s="5" t="s">
        <v>216</v>
      </c>
      <c r="D31" s="5" t="s">
        <v>217</v>
      </c>
      <c r="E31" s="5">
        <v>210060</v>
      </c>
      <c r="F31" s="5">
        <v>209520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541</v>
      </c>
      <c r="M31" s="5">
        <v>0</v>
      </c>
      <c r="N31" s="5">
        <v>0</v>
      </c>
    </row>
    <row r="32" spans="1:14">
      <c r="A32" s="5">
        <v>1397</v>
      </c>
      <c r="B32" s="5">
        <v>4</v>
      </c>
      <c r="C32" s="5" t="s">
        <v>218</v>
      </c>
      <c r="D32" s="5" t="s">
        <v>219</v>
      </c>
      <c r="E32" s="5">
        <v>4023992</v>
      </c>
      <c r="F32" s="5">
        <v>3965971</v>
      </c>
      <c r="G32" s="5">
        <v>1993</v>
      </c>
      <c r="H32" s="5">
        <v>9965</v>
      </c>
      <c r="I32" s="5">
        <v>0</v>
      </c>
      <c r="J32" s="5">
        <v>0</v>
      </c>
      <c r="K32" s="5">
        <v>69</v>
      </c>
      <c r="L32" s="5">
        <v>6568</v>
      </c>
      <c r="M32" s="5">
        <v>18509</v>
      </c>
      <c r="N32" s="5">
        <v>20917</v>
      </c>
    </row>
    <row r="33" spans="1:14">
      <c r="A33" s="5">
        <v>1397</v>
      </c>
      <c r="B33" s="5">
        <v>2</v>
      </c>
      <c r="C33" s="5" t="s">
        <v>220</v>
      </c>
      <c r="D33" s="5" t="s">
        <v>221</v>
      </c>
      <c r="E33" s="5">
        <v>1210502</v>
      </c>
      <c r="F33" s="5">
        <v>1209017</v>
      </c>
      <c r="G33" s="5">
        <v>992</v>
      </c>
      <c r="H33" s="5">
        <v>378</v>
      </c>
      <c r="I33" s="5">
        <v>0</v>
      </c>
      <c r="J33" s="5">
        <v>65</v>
      </c>
      <c r="K33" s="5">
        <v>0</v>
      </c>
      <c r="L33" s="5">
        <v>50</v>
      </c>
      <c r="M33" s="5">
        <v>0</v>
      </c>
      <c r="N33" s="5">
        <v>0</v>
      </c>
    </row>
    <row r="34" spans="1:14">
      <c r="A34" s="5">
        <v>1397</v>
      </c>
      <c r="B34" s="5">
        <v>3</v>
      </c>
      <c r="C34" s="5" t="s">
        <v>222</v>
      </c>
      <c r="D34" s="5" t="s">
        <v>223</v>
      </c>
      <c r="E34" s="5">
        <v>1210502</v>
      </c>
      <c r="F34" s="5">
        <v>1209017</v>
      </c>
      <c r="G34" s="5">
        <v>992</v>
      </c>
      <c r="H34" s="5">
        <v>378</v>
      </c>
      <c r="I34" s="5">
        <v>0</v>
      </c>
      <c r="J34" s="5">
        <v>65</v>
      </c>
      <c r="K34" s="5">
        <v>0</v>
      </c>
      <c r="L34" s="5">
        <v>50</v>
      </c>
      <c r="M34" s="5">
        <v>0</v>
      </c>
      <c r="N34" s="5">
        <v>0</v>
      </c>
    </row>
    <row r="35" spans="1:14">
      <c r="A35" s="5">
        <v>1397</v>
      </c>
      <c r="B35" s="5">
        <v>4</v>
      </c>
      <c r="C35" s="5" t="s">
        <v>224</v>
      </c>
      <c r="D35" s="5" t="s">
        <v>225</v>
      </c>
      <c r="E35" s="5">
        <v>1210502</v>
      </c>
      <c r="F35" s="5">
        <v>1209017</v>
      </c>
      <c r="G35" s="5">
        <v>992</v>
      </c>
      <c r="H35" s="5">
        <v>378</v>
      </c>
      <c r="I35" s="5">
        <v>0</v>
      </c>
      <c r="J35" s="5">
        <v>65</v>
      </c>
      <c r="K35" s="5">
        <v>0</v>
      </c>
      <c r="L35" s="5">
        <v>50</v>
      </c>
      <c r="M35" s="5">
        <v>0</v>
      </c>
      <c r="N35" s="5">
        <v>0</v>
      </c>
    </row>
    <row r="36" spans="1:14">
      <c r="A36" s="5">
        <v>1397</v>
      </c>
      <c r="B36" s="5">
        <v>2</v>
      </c>
      <c r="C36" s="5" t="s">
        <v>226</v>
      </c>
      <c r="D36" s="5" t="s">
        <v>227</v>
      </c>
      <c r="E36" s="5">
        <v>62719336</v>
      </c>
      <c r="F36" s="5">
        <v>59296729</v>
      </c>
      <c r="G36" s="5">
        <v>136411</v>
      </c>
      <c r="H36" s="5">
        <v>13010</v>
      </c>
      <c r="I36" s="5">
        <v>0</v>
      </c>
      <c r="J36" s="5">
        <v>16</v>
      </c>
      <c r="K36" s="5">
        <v>-22884</v>
      </c>
      <c r="L36" s="5">
        <v>231216</v>
      </c>
      <c r="M36" s="5">
        <v>3021113</v>
      </c>
      <c r="N36" s="5">
        <v>43724</v>
      </c>
    </row>
    <row r="37" spans="1:14">
      <c r="A37" s="5">
        <v>1397</v>
      </c>
      <c r="B37" s="5">
        <v>3</v>
      </c>
      <c r="C37" s="5" t="s">
        <v>228</v>
      </c>
      <c r="D37" s="5" t="s">
        <v>229</v>
      </c>
      <c r="E37" s="5">
        <v>26326458</v>
      </c>
      <c r="F37" s="5">
        <v>23389036</v>
      </c>
      <c r="G37" s="5">
        <v>55037</v>
      </c>
      <c r="H37" s="5">
        <v>7715</v>
      </c>
      <c r="I37" s="5">
        <v>0</v>
      </c>
      <c r="J37" s="5">
        <v>3</v>
      </c>
      <c r="K37" s="5">
        <v>-57073</v>
      </c>
      <c r="L37" s="5">
        <v>91634</v>
      </c>
      <c r="M37" s="5">
        <v>2830783</v>
      </c>
      <c r="N37" s="5">
        <v>9323</v>
      </c>
    </row>
    <row r="38" spans="1:14">
      <c r="A38" s="5">
        <v>1397</v>
      </c>
      <c r="B38" s="5">
        <v>4</v>
      </c>
      <c r="C38" s="5" t="s">
        <v>230</v>
      </c>
      <c r="D38" s="5" t="s">
        <v>231</v>
      </c>
      <c r="E38" s="5">
        <v>15988779</v>
      </c>
      <c r="F38" s="5">
        <v>14961351</v>
      </c>
      <c r="G38" s="5">
        <v>41981</v>
      </c>
      <c r="H38" s="5">
        <v>247</v>
      </c>
      <c r="I38" s="5">
        <v>0</v>
      </c>
      <c r="J38" s="5">
        <v>0</v>
      </c>
      <c r="K38" s="5">
        <v>10503</v>
      </c>
      <c r="L38" s="5">
        <v>74047</v>
      </c>
      <c r="M38" s="5">
        <v>900036</v>
      </c>
      <c r="N38" s="5">
        <v>614</v>
      </c>
    </row>
    <row r="39" spans="1:14">
      <c r="A39" s="5">
        <v>1397</v>
      </c>
      <c r="B39" s="5">
        <v>4</v>
      </c>
      <c r="C39" s="5" t="s">
        <v>232</v>
      </c>
      <c r="D39" s="5" t="s">
        <v>233</v>
      </c>
      <c r="E39" s="5">
        <v>7757417</v>
      </c>
      <c r="F39" s="5">
        <v>7452753</v>
      </c>
      <c r="G39" s="5">
        <v>11429</v>
      </c>
      <c r="H39" s="5">
        <v>7348</v>
      </c>
      <c r="I39" s="5">
        <v>0</v>
      </c>
      <c r="J39" s="5">
        <v>3</v>
      </c>
      <c r="K39" s="5">
        <v>-67626</v>
      </c>
      <c r="L39" s="5">
        <v>10646</v>
      </c>
      <c r="M39" s="5">
        <v>341872</v>
      </c>
      <c r="N39" s="5">
        <v>992</v>
      </c>
    </row>
    <row r="40" spans="1:14">
      <c r="A40" s="5">
        <v>1397</v>
      </c>
      <c r="B40" s="5">
        <v>4</v>
      </c>
      <c r="C40" s="5" t="s">
        <v>234</v>
      </c>
      <c r="D40" s="5" t="s">
        <v>235</v>
      </c>
      <c r="E40" s="5">
        <v>2580261</v>
      </c>
      <c r="F40" s="5">
        <v>974931</v>
      </c>
      <c r="G40" s="5">
        <v>1627</v>
      </c>
      <c r="H40" s="5">
        <v>121</v>
      </c>
      <c r="I40" s="5">
        <v>0</v>
      </c>
      <c r="J40" s="5">
        <v>0</v>
      </c>
      <c r="K40" s="5">
        <v>50</v>
      </c>
      <c r="L40" s="5">
        <v>6940</v>
      </c>
      <c r="M40" s="5">
        <v>1588875</v>
      </c>
      <c r="N40" s="5">
        <v>7717</v>
      </c>
    </row>
    <row r="41" spans="1:14">
      <c r="A41" s="5">
        <v>1397</v>
      </c>
      <c r="B41" s="5">
        <v>3</v>
      </c>
      <c r="C41" s="5" t="s">
        <v>236</v>
      </c>
      <c r="D41" s="5" t="s">
        <v>237</v>
      </c>
      <c r="E41" s="5">
        <v>36392878</v>
      </c>
      <c r="F41" s="5">
        <v>35907693</v>
      </c>
      <c r="G41" s="5">
        <v>81374</v>
      </c>
      <c r="H41" s="5">
        <v>5295</v>
      </c>
      <c r="I41" s="5">
        <v>0</v>
      </c>
      <c r="J41" s="5">
        <v>13</v>
      </c>
      <c r="K41" s="5">
        <v>34189</v>
      </c>
      <c r="L41" s="5">
        <v>139583</v>
      </c>
      <c r="M41" s="5">
        <v>190330</v>
      </c>
      <c r="N41" s="5">
        <v>34401</v>
      </c>
    </row>
    <row r="42" spans="1:14">
      <c r="A42" s="5">
        <v>1397</v>
      </c>
      <c r="B42" s="5">
        <v>4</v>
      </c>
      <c r="C42" s="5" t="s">
        <v>238</v>
      </c>
      <c r="D42" s="5" t="s">
        <v>239</v>
      </c>
      <c r="E42" s="5">
        <v>552815</v>
      </c>
      <c r="F42" s="5">
        <v>538963</v>
      </c>
      <c r="G42" s="5">
        <v>344</v>
      </c>
      <c r="H42" s="5">
        <v>0</v>
      </c>
      <c r="I42" s="5">
        <v>0</v>
      </c>
      <c r="J42" s="5">
        <v>0</v>
      </c>
      <c r="K42" s="5">
        <v>0</v>
      </c>
      <c r="L42" s="5">
        <v>351</v>
      </c>
      <c r="M42" s="5">
        <v>13072</v>
      </c>
      <c r="N42" s="5">
        <v>85</v>
      </c>
    </row>
    <row r="43" spans="1:14">
      <c r="A43" s="5">
        <v>1397</v>
      </c>
      <c r="B43" s="5">
        <v>4</v>
      </c>
      <c r="C43" s="5" t="s">
        <v>240</v>
      </c>
      <c r="D43" s="5" t="s">
        <v>241</v>
      </c>
      <c r="E43" s="5">
        <v>4176232</v>
      </c>
      <c r="F43" s="5">
        <v>4125785</v>
      </c>
      <c r="G43" s="5">
        <v>911</v>
      </c>
      <c r="H43" s="5">
        <v>130</v>
      </c>
      <c r="I43" s="5">
        <v>0</v>
      </c>
      <c r="J43" s="5">
        <v>0</v>
      </c>
      <c r="K43" s="5">
        <v>-5632</v>
      </c>
      <c r="L43" s="5">
        <v>8740</v>
      </c>
      <c r="M43" s="5">
        <v>46055</v>
      </c>
      <c r="N43" s="5">
        <v>243</v>
      </c>
    </row>
    <row r="44" spans="1:14">
      <c r="A44" s="5">
        <v>1397</v>
      </c>
      <c r="B44" s="5">
        <v>4</v>
      </c>
      <c r="C44" s="5" t="s">
        <v>242</v>
      </c>
      <c r="D44" s="5" t="s">
        <v>243</v>
      </c>
      <c r="E44" s="5">
        <v>26557762</v>
      </c>
      <c r="F44" s="5">
        <v>26307249</v>
      </c>
      <c r="G44" s="5">
        <v>64113</v>
      </c>
      <c r="H44" s="5">
        <v>1843</v>
      </c>
      <c r="I44" s="5">
        <v>0</v>
      </c>
      <c r="J44" s="5">
        <v>8</v>
      </c>
      <c r="K44" s="5">
        <v>36412</v>
      </c>
      <c r="L44" s="5">
        <v>120856</v>
      </c>
      <c r="M44" s="5">
        <v>24640</v>
      </c>
      <c r="N44" s="5">
        <v>2640</v>
      </c>
    </row>
    <row r="45" spans="1:14">
      <c r="A45" s="5">
        <v>1397</v>
      </c>
      <c r="B45" s="5">
        <v>4</v>
      </c>
      <c r="C45" s="5" t="s">
        <v>244</v>
      </c>
      <c r="D45" s="5" t="s">
        <v>245</v>
      </c>
      <c r="E45" s="5">
        <v>289708</v>
      </c>
      <c r="F45" s="5">
        <v>230227</v>
      </c>
      <c r="G45" s="5">
        <v>1034</v>
      </c>
      <c r="H45" s="5">
        <v>120</v>
      </c>
      <c r="I45" s="5">
        <v>0</v>
      </c>
      <c r="J45" s="5">
        <v>0</v>
      </c>
      <c r="K45" s="5">
        <v>-734</v>
      </c>
      <c r="L45" s="5">
        <v>2615</v>
      </c>
      <c r="M45" s="5">
        <v>56016</v>
      </c>
      <c r="N45" s="5">
        <v>430</v>
      </c>
    </row>
    <row r="46" spans="1:14">
      <c r="A46" s="5">
        <v>1397</v>
      </c>
      <c r="B46" s="5">
        <v>4</v>
      </c>
      <c r="C46" s="5" t="s">
        <v>246</v>
      </c>
      <c r="D46" s="5" t="s">
        <v>247</v>
      </c>
      <c r="E46" s="5">
        <v>4816361</v>
      </c>
      <c r="F46" s="5">
        <v>4705470</v>
      </c>
      <c r="G46" s="5">
        <v>14972</v>
      </c>
      <c r="H46" s="5">
        <v>3202</v>
      </c>
      <c r="I46" s="5">
        <v>0</v>
      </c>
      <c r="J46" s="5">
        <v>5</v>
      </c>
      <c r="K46" s="5">
        <v>4143</v>
      </c>
      <c r="L46" s="5">
        <v>7021</v>
      </c>
      <c r="M46" s="5">
        <v>50547</v>
      </c>
      <c r="N46" s="5">
        <v>31002</v>
      </c>
    </row>
    <row r="47" spans="1:14">
      <c r="A47" s="5">
        <v>1397</v>
      </c>
      <c r="B47" s="5">
        <v>2</v>
      </c>
      <c r="C47" s="5" t="s">
        <v>248</v>
      </c>
      <c r="D47" s="5" t="s">
        <v>249</v>
      </c>
      <c r="E47" s="5">
        <v>10456974</v>
      </c>
      <c r="F47" s="5">
        <v>10105164</v>
      </c>
      <c r="G47" s="5">
        <v>11258</v>
      </c>
      <c r="H47" s="5">
        <v>579</v>
      </c>
      <c r="I47" s="5">
        <v>0</v>
      </c>
      <c r="J47" s="5">
        <v>0</v>
      </c>
      <c r="K47" s="5">
        <v>17287</v>
      </c>
      <c r="L47" s="5">
        <v>3107</v>
      </c>
      <c r="M47" s="5">
        <v>312687</v>
      </c>
      <c r="N47" s="5">
        <v>6892</v>
      </c>
    </row>
    <row r="48" spans="1:14">
      <c r="A48" s="5">
        <v>1397</v>
      </c>
      <c r="B48" s="5">
        <v>3</v>
      </c>
      <c r="C48" s="5" t="s">
        <v>250</v>
      </c>
      <c r="D48" s="5" t="s">
        <v>251</v>
      </c>
      <c r="E48" s="5">
        <v>7632293</v>
      </c>
      <c r="F48" s="5">
        <v>7353629</v>
      </c>
      <c r="G48" s="5">
        <v>3772</v>
      </c>
      <c r="H48" s="5">
        <v>579</v>
      </c>
      <c r="I48" s="5">
        <v>0</v>
      </c>
      <c r="J48" s="5">
        <v>0</v>
      </c>
      <c r="K48" s="5">
        <v>14848</v>
      </c>
      <c r="L48" s="5">
        <v>3107</v>
      </c>
      <c r="M48" s="5">
        <v>249466</v>
      </c>
      <c r="N48" s="5">
        <v>6892</v>
      </c>
    </row>
    <row r="49" spans="1:14">
      <c r="A49" s="5">
        <v>1397</v>
      </c>
      <c r="B49" s="5">
        <v>4</v>
      </c>
      <c r="C49" s="5" t="s">
        <v>252</v>
      </c>
      <c r="D49" s="5" t="s">
        <v>251</v>
      </c>
      <c r="E49" s="5">
        <v>7632293</v>
      </c>
      <c r="F49" s="5">
        <v>7353629</v>
      </c>
      <c r="G49" s="5">
        <v>3772</v>
      </c>
      <c r="H49" s="5">
        <v>579</v>
      </c>
      <c r="I49" s="5">
        <v>0</v>
      </c>
      <c r="J49" s="5">
        <v>0</v>
      </c>
      <c r="K49" s="5">
        <v>14848</v>
      </c>
      <c r="L49" s="5">
        <v>3107</v>
      </c>
      <c r="M49" s="5">
        <v>249466</v>
      </c>
      <c r="N49" s="5">
        <v>6892</v>
      </c>
    </row>
    <row r="50" spans="1:14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</row>
    <row r="51" spans="1:14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</row>
    <row r="52" spans="1:14">
      <c r="A52" s="5">
        <v>1397</v>
      </c>
      <c r="B52" s="5">
        <v>3</v>
      </c>
      <c r="C52" s="5" t="s">
        <v>257</v>
      </c>
      <c r="D52" s="5" t="s">
        <v>258</v>
      </c>
      <c r="E52" s="5">
        <v>2824681</v>
      </c>
      <c r="F52" s="5">
        <v>2751535</v>
      </c>
      <c r="G52" s="5">
        <v>7487</v>
      </c>
      <c r="H52" s="5">
        <v>0</v>
      </c>
      <c r="I52" s="5">
        <v>0</v>
      </c>
      <c r="J52" s="5">
        <v>0</v>
      </c>
      <c r="K52" s="5">
        <v>2439</v>
      </c>
      <c r="L52" s="5">
        <v>0</v>
      </c>
      <c r="M52" s="5">
        <v>63221</v>
      </c>
      <c r="N52" s="5">
        <v>0</v>
      </c>
    </row>
    <row r="53" spans="1:14">
      <c r="A53" s="5">
        <v>1397</v>
      </c>
      <c r="B53" s="5">
        <v>4</v>
      </c>
      <c r="C53" s="5" t="s">
        <v>259</v>
      </c>
      <c r="D53" s="5" t="s">
        <v>258</v>
      </c>
      <c r="E53" s="5">
        <v>2824681</v>
      </c>
      <c r="F53" s="5">
        <v>2751535</v>
      </c>
      <c r="G53" s="5">
        <v>7487</v>
      </c>
      <c r="H53" s="5">
        <v>0</v>
      </c>
      <c r="I53" s="5">
        <v>0</v>
      </c>
      <c r="J53" s="5">
        <v>0</v>
      </c>
      <c r="K53" s="5">
        <v>2439</v>
      </c>
      <c r="L53" s="5">
        <v>0</v>
      </c>
      <c r="M53" s="5">
        <v>63221</v>
      </c>
      <c r="N53" s="5">
        <v>0</v>
      </c>
    </row>
    <row r="54" spans="1:14">
      <c r="A54" s="5">
        <v>1397</v>
      </c>
      <c r="B54" s="5">
        <v>2</v>
      </c>
      <c r="C54" s="5" t="s">
        <v>260</v>
      </c>
      <c r="D54" s="5" t="s">
        <v>261</v>
      </c>
      <c r="E54" s="5">
        <v>11033064</v>
      </c>
      <c r="F54" s="5">
        <v>10985530</v>
      </c>
      <c r="G54" s="5">
        <v>13595</v>
      </c>
      <c r="H54" s="5">
        <v>1165</v>
      </c>
      <c r="I54" s="5">
        <v>0</v>
      </c>
      <c r="J54" s="5">
        <v>86</v>
      </c>
      <c r="K54" s="5">
        <v>2603</v>
      </c>
      <c r="L54" s="5">
        <v>19191</v>
      </c>
      <c r="M54" s="5">
        <v>8858</v>
      </c>
      <c r="N54" s="5">
        <v>2036</v>
      </c>
    </row>
    <row r="55" spans="1:14">
      <c r="A55" s="5">
        <v>1397</v>
      </c>
      <c r="B55" s="5">
        <v>3</v>
      </c>
      <c r="C55" s="5" t="s">
        <v>262</v>
      </c>
      <c r="D55" s="5" t="s">
        <v>263</v>
      </c>
      <c r="E55" s="5">
        <v>5411820</v>
      </c>
      <c r="F55" s="5">
        <v>5382530</v>
      </c>
      <c r="G55" s="5">
        <v>10712</v>
      </c>
      <c r="H55" s="5">
        <v>190</v>
      </c>
      <c r="I55" s="5">
        <v>0</v>
      </c>
      <c r="J55" s="5">
        <v>86</v>
      </c>
      <c r="K55" s="5">
        <v>-1460</v>
      </c>
      <c r="L55" s="5">
        <v>9327</v>
      </c>
      <c r="M55" s="5">
        <v>8858</v>
      </c>
      <c r="N55" s="5">
        <v>1577</v>
      </c>
    </row>
    <row r="56" spans="1:14">
      <c r="A56" s="5">
        <v>1397</v>
      </c>
      <c r="B56" s="5">
        <v>4</v>
      </c>
      <c r="C56" s="5" t="s">
        <v>264</v>
      </c>
      <c r="D56" s="5" t="s">
        <v>265</v>
      </c>
      <c r="E56" s="5">
        <v>5010330</v>
      </c>
      <c r="F56" s="5">
        <v>4984397</v>
      </c>
      <c r="G56" s="5">
        <v>10220</v>
      </c>
      <c r="H56" s="5">
        <v>190</v>
      </c>
      <c r="I56" s="5">
        <v>0</v>
      </c>
      <c r="J56" s="5">
        <v>86</v>
      </c>
      <c r="K56" s="5">
        <v>-1586</v>
      </c>
      <c r="L56" s="5">
        <v>9327</v>
      </c>
      <c r="M56" s="5">
        <v>7298</v>
      </c>
      <c r="N56" s="5">
        <v>398</v>
      </c>
    </row>
    <row r="57" spans="1:14">
      <c r="A57" s="5">
        <v>1397</v>
      </c>
      <c r="B57" s="5">
        <v>4</v>
      </c>
      <c r="C57" s="5" t="s">
        <v>266</v>
      </c>
      <c r="D57" s="5" t="s">
        <v>267</v>
      </c>
      <c r="E57" s="5">
        <v>401490</v>
      </c>
      <c r="F57" s="5">
        <v>398133</v>
      </c>
      <c r="G57" s="5">
        <v>493</v>
      </c>
      <c r="H57" s="5">
        <v>0</v>
      </c>
      <c r="I57" s="5">
        <v>0</v>
      </c>
      <c r="J57" s="5">
        <v>0</v>
      </c>
      <c r="K57" s="5">
        <v>126</v>
      </c>
      <c r="L57" s="5">
        <v>0</v>
      </c>
      <c r="M57" s="5">
        <v>1560</v>
      </c>
      <c r="N57" s="5">
        <v>1178</v>
      </c>
    </row>
    <row r="58" spans="1:14">
      <c r="A58" s="5">
        <v>1397</v>
      </c>
      <c r="B58" s="5">
        <v>3</v>
      </c>
      <c r="C58" s="5" t="s">
        <v>268</v>
      </c>
      <c r="D58" s="5" t="s">
        <v>269</v>
      </c>
      <c r="E58" s="5">
        <v>5621244</v>
      </c>
      <c r="F58" s="5">
        <v>5602999</v>
      </c>
      <c r="G58" s="5">
        <v>2883</v>
      </c>
      <c r="H58" s="5">
        <v>975</v>
      </c>
      <c r="I58" s="5">
        <v>0</v>
      </c>
      <c r="J58" s="5">
        <v>0</v>
      </c>
      <c r="K58" s="5">
        <v>4063</v>
      </c>
      <c r="L58" s="5">
        <v>9864</v>
      </c>
      <c r="M58" s="5">
        <v>0</v>
      </c>
      <c r="N58" s="5">
        <v>459</v>
      </c>
    </row>
    <row r="59" spans="1:14">
      <c r="A59" s="5">
        <v>1397</v>
      </c>
      <c r="B59" s="5">
        <v>4</v>
      </c>
      <c r="C59" s="5" t="s">
        <v>270</v>
      </c>
      <c r="D59" s="5" t="s">
        <v>269</v>
      </c>
      <c r="E59" s="5">
        <v>5621244</v>
      </c>
      <c r="F59" s="5">
        <v>5602999</v>
      </c>
      <c r="G59" s="5">
        <v>2883</v>
      </c>
      <c r="H59" s="5">
        <v>975</v>
      </c>
      <c r="I59" s="5">
        <v>0</v>
      </c>
      <c r="J59" s="5">
        <v>0</v>
      </c>
      <c r="K59" s="5">
        <v>4063</v>
      </c>
      <c r="L59" s="5">
        <v>9864</v>
      </c>
      <c r="M59" s="5">
        <v>0</v>
      </c>
      <c r="N59" s="5">
        <v>459</v>
      </c>
    </row>
    <row r="60" spans="1:14">
      <c r="A60" s="5">
        <v>1397</v>
      </c>
      <c r="B60" s="5">
        <v>2</v>
      </c>
      <c r="C60" s="5" t="s">
        <v>271</v>
      </c>
      <c r="D60" s="5" t="s">
        <v>272</v>
      </c>
      <c r="E60" s="5">
        <v>13694868</v>
      </c>
      <c r="F60" s="5">
        <v>12888401</v>
      </c>
      <c r="G60" s="5">
        <v>102012</v>
      </c>
      <c r="H60" s="5">
        <v>11487</v>
      </c>
      <c r="I60" s="5">
        <v>0</v>
      </c>
      <c r="J60" s="5">
        <v>59</v>
      </c>
      <c r="K60" s="5">
        <v>516747</v>
      </c>
      <c r="L60" s="5">
        <v>24375</v>
      </c>
      <c r="M60" s="5">
        <v>130906</v>
      </c>
      <c r="N60" s="5">
        <v>20881</v>
      </c>
    </row>
    <row r="61" spans="1:14">
      <c r="A61" s="5">
        <v>1397</v>
      </c>
      <c r="B61" s="5">
        <v>3</v>
      </c>
      <c r="C61" s="5" t="s">
        <v>273</v>
      </c>
      <c r="D61" s="5" t="s">
        <v>274</v>
      </c>
      <c r="E61" s="5">
        <v>1039416</v>
      </c>
      <c r="F61" s="5">
        <v>794812</v>
      </c>
      <c r="G61" s="5">
        <v>2253</v>
      </c>
      <c r="H61" s="5">
        <v>985</v>
      </c>
      <c r="I61" s="5">
        <v>0</v>
      </c>
      <c r="J61" s="5">
        <v>0</v>
      </c>
      <c r="K61" s="5">
        <v>172845</v>
      </c>
      <c r="L61" s="5">
        <v>1112</v>
      </c>
      <c r="M61" s="5">
        <v>63469</v>
      </c>
      <c r="N61" s="5">
        <v>3939</v>
      </c>
    </row>
    <row r="62" spans="1:14">
      <c r="A62" s="5">
        <v>1397</v>
      </c>
      <c r="B62" s="5">
        <v>4</v>
      </c>
      <c r="C62" s="5" t="s">
        <v>275</v>
      </c>
      <c r="D62" s="5" t="s">
        <v>274</v>
      </c>
      <c r="E62" s="5">
        <v>1039416</v>
      </c>
      <c r="F62" s="5">
        <v>794812</v>
      </c>
      <c r="G62" s="5">
        <v>2253</v>
      </c>
      <c r="H62" s="5">
        <v>985</v>
      </c>
      <c r="I62" s="5">
        <v>0</v>
      </c>
      <c r="J62" s="5">
        <v>0</v>
      </c>
      <c r="K62" s="5">
        <v>172845</v>
      </c>
      <c r="L62" s="5">
        <v>1112</v>
      </c>
      <c r="M62" s="5">
        <v>63469</v>
      </c>
      <c r="N62" s="5">
        <v>3939</v>
      </c>
    </row>
    <row r="63" spans="1:14">
      <c r="A63" s="5">
        <v>1397</v>
      </c>
      <c r="B63" s="5">
        <v>3</v>
      </c>
      <c r="C63" s="5" t="s">
        <v>276</v>
      </c>
      <c r="D63" s="5" t="s">
        <v>277</v>
      </c>
      <c r="E63" s="5">
        <v>12655452</v>
      </c>
      <c r="F63" s="5">
        <v>12093589</v>
      </c>
      <c r="G63" s="5">
        <v>99759</v>
      </c>
      <c r="H63" s="5">
        <v>10502</v>
      </c>
      <c r="I63" s="5">
        <v>0</v>
      </c>
      <c r="J63" s="5">
        <v>59</v>
      </c>
      <c r="K63" s="5">
        <v>343901</v>
      </c>
      <c r="L63" s="5">
        <v>23263</v>
      </c>
      <c r="M63" s="5">
        <v>67437</v>
      </c>
      <c r="N63" s="5">
        <v>16942</v>
      </c>
    </row>
    <row r="64" spans="1:14">
      <c r="A64" s="5">
        <v>1397</v>
      </c>
      <c r="B64" s="5">
        <v>4</v>
      </c>
      <c r="C64" s="5" t="s">
        <v>278</v>
      </c>
      <c r="D64" s="5" t="s">
        <v>279</v>
      </c>
      <c r="E64" s="5">
        <v>6162644</v>
      </c>
      <c r="F64" s="5">
        <v>5781538</v>
      </c>
      <c r="G64" s="5">
        <v>10765</v>
      </c>
      <c r="H64" s="5">
        <v>5806</v>
      </c>
      <c r="I64" s="5">
        <v>0</v>
      </c>
      <c r="J64" s="5">
        <v>0</v>
      </c>
      <c r="K64" s="5">
        <v>337101</v>
      </c>
      <c r="L64" s="5">
        <v>6992</v>
      </c>
      <c r="M64" s="5">
        <v>6768</v>
      </c>
      <c r="N64" s="5">
        <v>13675</v>
      </c>
    </row>
    <row r="65" spans="1:14">
      <c r="A65" s="5">
        <v>1397</v>
      </c>
      <c r="B65" s="5">
        <v>4</v>
      </c>
      <c r="C65" s="5" t="s">
        <v>280</v>
      </c>
      <c r="D65" s="5" t="s">
        <v>281</v>
      </c>
      <c r="E65" s="5">
        <v>3374040</v>
      </c>
      <c r="F65" s="5">
        <v>3339889</v>
      </c>
      <c r="G65" s="5">
        <v>1085</v>
      </c>
      <c r="H65" s="5">
        <v>1804</v>
      </c>
      <c r="I65" s="5">
        <v>0</v>
      </c>
      <c r="J65" s="5">
        <v>59</v>
      </c>
      <c r="K65" s="5">
        <v>6801</v>
      </c>
      <c r="L65" s="5">
        <v>7650</v>
      </c>
      <c r="M65" s="5">
        <v>13484</v>
      </c>
      <c r="N65" s="5">
        <v>3267</v>
      </c>
    </row>
    <row r="66" spans="1:14">
      <c r="A66" s="5">
        <v>1397</v>
      </c>
      <c r="B66" s="5">
        <v>4</v>
      </c>
      <c r="C66" s="5" t="s">
        <v>282</v>
      </c>
      <c r="D66" s="5" t="s">
        <v>283</v>
      </c>
      <c r="E66" s="5">
        <v>2875223</v>
      </c>
      <c r="F66" s="5">
        <v>2775894</v>
      </c>
      <c r="G66" s="5">
        <v>86876</v>
      </c>
      <c r="H66" s="5">
        <v>2741</v>
      </c>
      <c r="I66" s="5">
        <v>0</v>
      </c>
      <c r="J66" s="5">
        <v>0</v>
      </c>
      <c r="K66" s="5">
        <v>0</v>
      </c>
      <c r="L66" s="5">
        <v>7762</v>
      </c>
      <c r="M66" s="5">
        <v>1950</v>
      </c>
      <c r="N66" s="5">
        <v>0</v>
      </c>
    </row>
    <row r="67" spans="1:14">
      <c r="A67" s="5">
        <v>1397</v>
      </c>
      <c r="B67" s="5">
        <v>4</v>
      </c>
      <c r="C67" s="5" t="s">
        <v>284</v>
      </c>
      <c r="D67" s="5" t="s">
        <v>285</v>
      </c>
      <c r="E67" s="5">
        <v>243545</v>
      </c>
      <c r="F67" s="5">
        <v>196268</v>
      </c>
      <c r="G67" s="5">
        <v>1034</v>
      </c>
      <c r="H67" s="5">
        <v>150</v>
      </c>
      <c r="I67" s="5">
        <v>0</v>
      </c>
      <c r="J67" s="5">
        <v>0</v>
      </c>
      <c r="K67" s="5">
        <v>0</v>
      </c>
      <c r="L67" s="5">
        <v>859</v>
      </c>
      <c r="M67" s="5">
        <v>45234</v>
      </c>
      <c r="N67" s="5">
        <v>0</v>
      </c>
    </row>
    <row r="68" spans="1:14">
      <c r="A68" s="5">
        <v>1397</v>
      </c>
      <c r="B68" s="5">
        <v>2</v>
      </c>
      <c r="C68" s="5" t="s">
        <v>286</v>
      </c>
      <c r="D68" s="5" t="s">
        <v>287</v>
      </c>
      <c r="E68" s="5">
        <v>32908779</v>
      </c>
      <c r="F68" s="5">
        <v>32352024</v>
      </c>
      <c r="G68" s="5">
        <v>111582</v>
      </c>
      <c r="H68" s="5">
        <v>14620</v>
      </c>
      <c r="I68" s="5">
        <v>0</v>
      </c>
      <c r="J68" s="5">
        <v>95</v>
      </c>
      <c r="K68" s="5">
        <v>22722</v>
      </c>
      <c r="L68" s="5">
        <v>48288</v>
      </c>
      <c r="M68" s="5">
        <v>201456</v>
      </c>
      <c r="N68" s="5">
        <v>157992</v>
      </c>
    </row>
    <row r="69" spans="1:14">
      <c r="A69" s="5">
        <v>1397</v>
      </c>
      <c r="B69" s="5">
        <v>3</v>
      </c>
      <c r="C69" s="5" t="s">
        <v>288</v>
      </c>
      <c r="D69" s="5" t="s">
        <v>287</v>
      </c>
      <c r="E69" s="5">
        <v>32908779</v>
      </c>
      <c r="F69" s="5">
        <v>32352024</v>
      </c>
      <c r="G69" s="5">
        <v>111582</v>
      </c>
      <c r="H69" s="5">
        <v>14620</v>
      </c>
      <c r="I69" s="5">
        <v>0</v>
      </c>
      <c r="J69" s="5">
        <v>95</v>
      </c>
      <c r="K69" s="5">
        <v>22722</v>
      </c>
      <c r="L69" s="5">
        <v>48288</v>
      </c>
      <c r="M69" s="5">
        <v>201456</v>
      </c>
      <c r="N69" s="5">
        <v>157992</v>
      </c>
    </row>
    <row r="70" spans="1:14">
      <c r="A70" s="5">
        <v>1397</v>
      </c>
      <c r="B70" s="5">
        <v>4</v>
      </c>
      <c r="C70" s="5" t="s">
        <v>289</v>
      </c>
      <c r="D70" s="5" t="s">
        <v>290</v>
      </c>
      <c r="E70" s="5">
        <v>10434923</v>
      </c>
      <c r="F70" s="5">
        <v>10272332</v>
      </c>
      <c r="G70" s="5">
        <v>9365</v>
      </c>
      <c r="H70" s="5">
        <v>5020</v>
      </c>
      <c r="I70" s="5">
        <v>0</v>
      </c>
      <c r="J70" s="5">
        <v>18</v>
      </c>
      <c r="K70" s="5">
        <v>4742</v>
      </c>
      <c r="L70" s="5">
        <v>30087</v>
      </c>
      <c r="M70" s="5">
        <v>27899</v>
      </c>
      <c r="N70" s="5">
        <v>85460</v>
      </c>
    </row>
    <row r="71" spans="1:14">
      <c r="A71" s="5">
        <v>1397</v>
      </c>
      <c r="B71" s="5">
        <v>4</v>
      </c>
      <c r="C71" s="5" t="s">
        <v>291</v>
      </c>
      <c r="D71" s="5" t="s">
        <v>292</v>
      </c>
      <c r="E71" s="5">
        <v>10010784</v>
      </c>
      <c r="F71" s="5">
        <v>9801332</v>
      </c>
      <c r="G71" s="5">
        <v>74782</v>
      </c>
      <c r="H71" s="5">
        <v>3885</v>
      </c>
      <c r="I71" s="5">
        <v>0</v>
      </c>
      <c r="J71" s="5">
        <v>76</v>
      </c>
      <c r="K71" s="5">
        <v>1154</v>
      </c>
      <c r="L71" s="5">
        <v>10899</v>
      </c>
      <c r="M71" s="5">
        <v>118274</v>
      </c>
      <c r="N71" s="5">
        <v>382</v>
      </c>
    </row>
    <row r="72" spans="1:14">
      <c r="A72" s="5">
        <v>1397</v>
      </c>
      <c r="B72" s="5">
        <v>4</v>
      </c>
      <c r="C72" s="5" t="s">
        <v>293</v>
      </c>
      <c r="D72" s="5" t="s">
        <v>294</v>
      </c>
      <c r="E72" s="5">
        <v>12463072</v>
      </c>
      <c r="F72" s="5">
        <v>12278360</v>
      </c>
      <c r="G72" s="5">
        <v>27436</v>
      </c>
      <c r="H72" s="5">
        <v>5715</v>
      </c>
      <c r="I72" s="5">
        <v>0</v>
      </c>
      <c r="J72" s="5">
        <v>0</v>
      </c>
      <c r="K72" s="5">
        <v>16826</v>
      </c>
      <c r="L72" s="5">
        <v>7302</v>
      </c>
      <c r="M72" s="5">
        <v>55283</v>
      </c>
      <c r="N72" s="5">
        <v>72150</v>
      </c>
    </row>
    <row r="73" spans="1:14">
      <c r="A73" s="5">
        <v>1397</v>
      </c>
      <c r="B73" s="5">
        <v>2</v>
      </c>
      <c r="C73" s="5" t="s">
        <v>295</v>
      </c>
      <c r="D73" s="5" t="s">
        <v>296</v>
      </c>
      <c r="E73" s="5">
        <v>12958595</v>
      </c>
      <c r="F73" s="5">
        <v>12042421</v>
      </c>
      <c r="G73" s="5">
        <v>24397</v>
      </c>
      <c r="H73" s="5">
        <v>14727</v>
      </c>
      <c r="I73" s="5">
        <v>0</v>
      </c>
      <c r="J73" s="5">
        <v>7</v>
      </c>
      <c r="K73" s="5">
        <v>6920</v>
      </c>
      <c r="L73" s="5">
        <v>34569</v>
      </c>
      <c r="M73" s="5">
        <v>811373</v>
      </c>
      <c r="N73" s="5">
        <v>24182</v>
      </c>
    </row>
    <row r="74" spans="1:14">
      <c r="A74" s="5">
        <v>1397</v>
      </c>
      <c r="B74" s="5">
        <v>7</v>
      </c>
      <c r="C74" s="5" t="s">
        <v>297</v>
      </c>
      <c r="D74" s="5" t="s">
        <v>298</v>
      </c>
      <c r="E74" s="5">
        <v>12958595</v>
      </c>
      <c r="F74" s="5">
        <v>12042421</v>
      </c>
      <c r="G74" s="5">
        <v>24397</v>
      </c>
      <c r="H74" s="5">
        <v>14727</v>
      </c>
      <c r="I74" s="5">
        <v>0</v>
      </c>
      <c r="J74" s="5">
        <v>7</v>
      </c>
      <c r="K74" s="5">
        <v>6920</v>
      </c>
      <c r="L74" s="5">
        <v>34569</v>
      </c>
      <c r="M74" s="5">
        <v>811373</v>
      </c>
      <c r="N74" s="5">
        <v>24182</v>
      </c>
    </row>
    <row r="75" spans="1:14">
      <c r="A75" s="5">
        <v>1397</v>
      </c>
      <c r="B75" s="5">
        <v>4</v>
      </c>
      <c r="C75" s="5" t="s">
        <v>299</v>
      </c>
      <c r="D75" s="5" t="s">
        <v>300</v>
      </c>
      <c r="E75" s="5">
        <v>12313452</v>
      </c>
      <c r="F75" s="5">
        <v>11596184</v>
      </c>
      <c r="G75" s="5">
        <v>24322</v>
      </c>
      <c r="H75" s="5">
        <v>14727</v>
      </c>
      <c r="I75" s="5">
        <v>0</v>
      </c>
      <c r="J75" s="5">
        <v>7</v>
      </c>
      <c r="K75" s="5">
        <v>9720</v>
      </c>
      <c r="L75" s="5">
        <v>33568</v>
      </c>
      <c r="M75" s="5">
        <v>612703</v>
      </c>
      <c r="N75" s="5">
        <v>22222</v>
      </c>
    </row>
    <row r="76" spans="1:14">
      <c r="A76" s="5">
        <v>1397</v>
      </c>
      <c r="B76" s="5">
        <v>9</v>
      </c>
      <c r="C76" s="5" t="s">
        <v>301</v>
      </c>
      <c r="D76" s="5" t="s">
        <v>302</v>
      </c>
      <c r="E76" s="5">
        <v>645143</v>
      </c>
      <c r="F76" s="5">
        <v>446237</v>
      </c>
      <c r="G76" s="5">
        <v>75</v>
      </c>
      <c r="H76" s="5">
        <v>0</v>
      </c>
      <c r="I76" s="5">
        <v>0</v>
      </c>
      <c r="J76" s="5">
        <v>0</v>
      </c>
      <c r="K76" s="5">
        <v>-2800</v>
      </c>
      <c r="L76" s="5">
        <v>1001</v>
      </c>
      <c r="M76" s="5">
        <v>198670</v>
      </c>
      <c r="N76" s="5">
        <v>1959</v>
      </c>
    </row>
    <row r="77" spans="1:14">
      <c r="A77" s="5">
        <v>1397</v>
      </c>
      <c r="B77" s="5">
        <v>2</v>
      </c>
      <c r="C77" s="5" t="s">
        <v>303</v>
      </c>
      <c r="D77" s="5" t="s">
        <v>304</v>
      </c>
      <c r="E77" s="5">
        <v>72345664</v>
      </c>
      <c r="F77" s="5">
        <v>71928673</v>
      </c>
      <c r="G77" s="5">
        <v>64520</v>
      </c>
      <c r="H77" s="5">
        <v>30197</v>
      </c>
      <c r="I77" s="5">
        <v>0</v>
      </c>
      <c r="J77" s="5">
        <v>0</v>
      </c>
      <c r="K77" s="5">
        <v>229066</v>
      </c>
      <c r="L77" s="5">
        <v>36107</v>
      </c>
      <c r="M77" s="5">
        <v>40282</v>
      </c>
      <c r="N77" s="5">
        <v>16819</v>
      </c>
    </row>
    <row r="78" spans="1:14">
      <c r="A78" s="5">
        <v>1397</v>
      </c>
      <c r="B78" s="5">
        <v>3</v>
      </c>
      <c r="C78" s="5" t="s">
        <v>305</v>
      </c>
      <c r="D78" s="5" t="s">
        <v>306</v>
      </c>
      <c r="E78" s="5">
        <v>1173853</v>
      </c>
      <c r="F78" s="5">
        <v>1163532</v>
      </c>
      <c r="G78" s="5">
        <v>0</v>
      </c>
      <c r="H78" s="5">
        <v>716</v>
      </c>
      <c r="I78" s="5">
        <v>0</v>
      </c>
      <c r="J78" s="5">
        <v>0</v>
      </c>
      <c r="K78" s="5">
        <v>0</v>
      </c>
      <c r="L78" s="5">
        <v>3746</v>
      </c>
      <c r="M78" s="5">
        <v>5860</v>
      </c>
      <c r="N78" s="5">
        <v>0</v>
      </c>
    </row>
    <row r="79" spans="1:14">
      <c r="A79" s="5">
        <v>1397</v>
      </c>
      <c r="B79" s="5">
        <v>4</v>
      </c>
      <c r="C79" s="5" t="s">
        <v>307</v>
      </c>
      <c r="D79" s="5" t="s">
        <v>308</v>
      </c>
      <c r="E79" s="5">
        <v>1173853</v>
      </c>
      <c r="F79" s="5">
        <v>1163532</v>
      </c>
      <c r="G79" s="5">
        <v>0</v>
      </c>
      <c r="H79" s="5">
        <v>716</v>
      </c>
      <c r="I79" s="5">
        <v>0</v>
      </c>
      <c r="J79" s="5">
        <v>0</v>
      </c>
      <c r="K79" s="5">
        <v>0</v>
      </c>
      <c r="L79" s="5">
        <v>3746</v>
      </c>
      <c r="M79" s="5">
        <v>5860</v>
      </c>
      <c r="N79" s="5">
        <v>0</v>
      </c>
    </row>
    <row r="80" spans="1:14">
      <c r="A80" s="5">
        <v>1397</v>
      </c>
      <c r="B80" s="5">
        <v>3</v>
      </c>
      <c r="C80" s="5" t="s">
        <v>309</v>
      </c>
      <c r="D80" s="5" t="s">
        <v>310</v>
      </c>
      <c r="E80" s="5">
        <v>71171810</v>
      </c>
      <c r="F80" s="5">
        <v>70765142</v>
      </c>
      <c r="G80" s="5">
        <v>64520</v>
      </c>
      <c r="H80" s="5">
        <v>29481</v>
      </c>
      <c r="I80" s="5">
        <v>0</v>
      </c>
      <c r="J80" s="5">
        <v>0</v>
      </c>
      <c r="K80" s="5">
        <v>229066</v>
      </c>
      <c r="L80" s="5">
        <v>32361</v>
      </c>
      <c r="M80" s="5">
        <v>34422</v>
      </c>
      <c r="N80" s="5">
        <v>16819</v>
      </c>
    </row>
    <row r="81" spans="1:14">
      <c r="A81" s="5">
        <v>1397</v>
      </c>
      <c r="B81" s="5">
        <v>4</v>
      </c>
      <c r="C81" s="5" t="s">
        <v>311</v>
      </c>
      <c r="D81" s="5" t="s">
        <v>310</v>
      </c>
      <c r="E81" s="5">
        <v>71171810</v>
      </c>
      <c r="F81" s="5">
        <v>70765142</v>
      </c>
      <c r="G81" s="5">
        <v>64520</v>
      </c>
      <c r="H81" s="5">
        <v>29481</v>
      </c>
      <c r="I81" s="5">
        <v>0</v>
      </c>
      <c r="J81" s="5">
        <v>0</v>
      </c>
      <c r="K81" s="5">
        <v>229066</v>
      </c>
      <c r="L81" s="5">
        <v>32361</v>
      </c>
      <c r="M81" s="5">
        <v>34422</v>
      </c>
      <c r="N81" s="5">
        <v>16819</v>
      </c>
    </row>
    <row r="82" spans="1:14">
      <c r="A82" s="5">
        <v>1397</v>
      </c>
      <c r="B82" s="5">
        <v>2</v>
      </c>
      <c r="C82" s="5" t="s">
        <v>312</v>
      </c>
      <c r="D82" s="5" t="s">
        <v>313</v>
      </c>
      <c r="E82" s="5">
        <v>128725066</v>
      </c>
      <c r="F82" s="5">
        <v>127422883</v>
      </c>
      <c r="G82" s="5">
        <v>72167</v>
      </c>
      <c r="H82" s="5">
        <v>52518</v>
      </c>
      <c r="I82" s="5">
        <v>0</v>
      </c>
      <c r="J82" s="5">
        <v>0</v>
      </c>
      <c r="K82" s="5">
        <v>37590</v>
      </c>
      <c r="L82" s="5">
        <v>294211</v>
      </c>
      <c r="M82" s="5">
        <v>359286</v>
      </c>
      <c r="N82" s="5">
        <v>486412</v>
      </c>
    </row>
    <row r="83" spans="1:14">
      <c r="A83" s="5">
        <v>1397</v>
      </c>
      <c r="B83" s="5">
        <v>3</v>
      </c>
      <c r="C83" s="5" t="s">
        <v>314</v>
      </c>
      <c r="D83" s="5" t="s">
        <v>315</v>
      </c>
      <c r="E83" s="5">
        <v>81128965</v>
      </c>
      <c r="F83" s="5">
        <v>80578105</v>
      </c>
      <c r="G83" s="5">
        <v>55350</v>
      </c>
      <c r="H83" s="5">
        <v>29960</v>
      </c>
      <c r="I83" s="5">
        <v>0</v>
      </c>
      <c r="J83" s="5">
        <v>0</v>
      </c>
      <c r="K83" s="5">
        <v>41966</v>
      </c>
      <c r="L83" s="5">
        <v>235083</v>
      </c>
      <c r="M83" s="5">
        <v>49355</v>
      </c>
      <c r="N83" s="5">
        <v>139145</v>
      </c>
    </row>
    <row r="84" spans="1:14">
      <c r="A84" s="5">
        <v>1397</v>
      </c>
      <c r="B84" s="5">
        <v>4</v>
      </c>
      <c r="C84" s="5" t="s">
        <v>316</v>
      </c>
      <c r="D84" s="5" t="s">
        <v>317</v>
      </c>
      <c r="E84" s="5">
        <v>35758392</v>
      </c>
      <c r="F84" s="5">
        <v>35389452</v>
      </c>
      <c r="G84" s="5">
        <v>25755</v>
      </c>
      <c r="H84" s="5">
        <v>19335</v>
      </c>
      <c r="I84" s="5">
        <v>0</v>
      </c>
      <c r="J84" s="5">
        <v>0</v>
      </c>
      <c r="K84" s="5">
        <v>32102</v>
      </c>
      <c r="L84" s="5">
        <v>169791</v>
      </c>
      <c r="M84" s="5">
        <v>35063</v>
      </c>
      <c r="N84" s="5">
        <v>86895</v>
      </c>
    </row>
    <row r="85" spans="1:14">
      <c r="A85" s="5">
        <v>1397</v>
      </c>
      <c r="B85" s="5">
        <v>4</v>
      </c>
      <c r="C85" s="5" t="s">
        <v>318</v>
      </c>
      <c r="D85" s="5" t="s">
        <v>319</v>
      </c>
      <c r="E85" s="5">
        <v>6882429</v>
      </c>
      <c r="F85" s="5">
        <v>6809157</v>
      </c>
      <c r="G85" s="5">
        <v>4111</v>
      </c>
      <c r="H85" s="5">
        <v>4352</v>
      </c>
      <c r="I85" s="5">
        <v>0</v>
      </c>
      <c r="J85" s="5">
        <v>0</v>
      </c>
      <c r="K85" s="5">
        <v>5608</v>
      </c>
      <c r="L85" s="5">
        <v>21128</v>
      </c>
      <c r="M85" s="5">
        <v>1100</v>
      </c>
      <c r="N85" s="5">
        <v>36974</v>
      </c>
    </row>
    <row r="86" spans="1:14">
      <c r="A86" s="5">
        <v>1397</v>
      </c>
      <c r="B86" s="5">
        <v>4</v>
      </c>
      <c r="C86" s="5" t="s">
        <v>320</v>
      </c>
      <c r="D86" s="5" t="s">
        <v>321</v>
      </c>
      <c r="E86" s="5">
        <v>38488144</v>
      </c>
      <c r="F86" s="5">
        <v>38379496</v>
      </c>
      <c r="G86" s="5">
        <v>25484</v>
      </c>
      <c r="H86" s="5">
        <v>6273</v>
      </c>
      <c r="I86" s="5">
        <v>0</v>
      </c>
      <c r="J86" s="5">
        <v>0</v>
      </c>
      <c r="K86" s="5">
        <v>4257</v>
      </c>
      <c r="L86" s="5">
        <v>44165</v>
      </c>
      <c r="M86" s="5">
        <v>13192</v>
      </c>
      <c r="N86" s="5">
        <v>15276</v>
      </c>
    </row>
    <row r="87" spans="1:14">
      <c r="A87" s="5">
        <v>1397</v>
      </c>
      <c r="B87" s="5">
        <v>3</v>
      </c>
      <c r="C87" s="5" t="s">
        <v>322</v>
      </c>
      <c r="D87" s="5" t="s">
        <v>323</v>
      </c>
      <c r="E87" s="5">
        <v>43548118</v>
      </c>
      <c r="F87" s="5">
        <v>42814445</v>
      </c>
      <c r="G87" s="5">
        <v>16076</v>
      </c>
      <c r="H87" s="5">
        <v>21995</v>
      </c>
      <c r="I87" s="5">
        <v>0</v>
      </c>
      <c r="J87" s="5">
        <v>0</v>
      </c>
      <c r="K87" s="5">
        <v>718</v>
      </c>
      <c r="L87" s="5">
        <v>52744</v>
      </c>
      <c r="M87" s="5">
        <v>300931</v>
      </c>
      <c r="N87" s="5">
        <v>341208</v>
      </c>
    </row>
    <row r="88" spans="1:14">
      <c r="A88" s="5">
        <v>1397</v>
      </c>
      <c r="B88" s="5">
        <v>4</v>
      </c>
      <c r="C88" s="5" t="s">
        <v>324</v>
      </c>
      <c r="D88" s="5" t="s">
        <v>325</v>
      </c>
      <c r="E88" s="5">
        <v>3801046</v>
      </c>
      <c r="F88" s="5">
        <v>3782290</v>
      </c>
      <c r="G88" s="5">
        <v>803</v>
      </c>
      <c r="H88" s="5">
        <v>1772</v>
      </c>
      <c r="I88" s="5">
        <v>0</v>
      </c>
      <c r="J88" s="5">
        <v>0</v>
      </c>
      <c r="K88" s="5">
        <v>2137</v>
      </c>
      <c r="L88" s="5">
        <v>1577</v>
      </c>
      <c r="M88" s="5">
        <v>1654</v>
      </c>
      <c r="N88" s="5">
        <v>10812</v>
      </c>
    </row>
    <row r="89" spans="1:14">
      <c r="A89" s="5">
        <v>1397</v>
      </c>
      <c r="B89" s="5">
        <v>4</v>
      </c>
      <c r="C89" s="5" t="s">
        <v>326</v>
      </c>
      <c r="D89" s="5" t="s">
        <v>327</v>
      </c>
      <c r="E89" s="5">
        <v>24648317</v>
      </c>
      <c r="F89" s="5">
        <v>24432769</v>
      </c>
      <c r="G89" s="5">
        <v>878</v>
      </c>
      <c r="H89" s="5">
        <v>12970</v>
      </c>
      <c r="I89" s="5">
        <v>0</v>
      </c>
      <c r="J89" s="5">
        <v>0</v>
      </c>
      <c r="K89" s="5">
        <v>-6189</v>
      </c>
      <c r="L89" s="5">
        <v>29230</v>
      </c>
      <c r="M89" s="5">
        <v>110492</v>
      </c>
      <c r="N89" s="5">
        <v>68167</v>
      </c>
    </row>
    <row r="90" spans="1:14">
      <c r="A90" s="5">
        <v>1397</v>
      </c>
      <c r="B90" s="5">
        <v>4</v>
      </c>
      <c r="C90" s="5" t="s">
        <v>328</v>
      </c>
      <c r="D90" s="5" t="s">
        <v>329</v>
      </c>
      <c r="E90" s="5">
        <v>8260285</v>
      </c>
      <c r="F90" s="5">
        <v>8044631</v>
      </c>
      <c r="G90" s="5">
        <v>5843</v>
      </c>
      <c r="H90" s="5">
        <v>2674</v>
      </c>
      <c r="I90" s="5">
        <v>0</v>
      </c>
      <c r="J90" s="5">
        <v>0</v>
      </c>
      <c r="K90" s="5">
        <v>3997</v>
      </c>
      <c r="L90" s="5">
        <v>12922</v>
      </c>
      <c r="M90" s="5">
        <v>188786</v>
      </c>
      <c r="N90" s="5">
        <v>1432</v>
      </c>
    </row>
    <row r="91" spans="1:14">
      <c r="A91" s="5">
        <v>1397</v>
      </c>
      <c r="B91" s="5">
        <v>4</v>
      </c>
      <c r="C91" s="5" t="s">
        <v>330</v>
      </c>
      <c r="D91" s="5" t="s">
        <v>331</v>
      </c>
      <c r="E91" s="5">
        <v>6838470</v>
      </c>
      <c r="F91" s="5">
        <v>6554756</v>
      </c>
      <c r="G91" s="5">
        <v>8552</v>
      </c>
      <c r="H91" s="5">
        <v>4579</v>
      </c>
      <c r="I91" s="5">
        <v>0</v>
      </c>
      <c r="J91" s="5">
        <v>0</v>
      </c>
      <c r="K91" s="5">
        <v>773</v>
      </c>
      <c r="L91" s="5">
        <v>9015</v>
      </c>
      <c r="M91" s="5">
        <v>0</v>
      </c>
      <c r="N91" s="5">
        <v>260796</v>
      </c>
    </row>
    <row r="92" spans="1:14">
      <c r="A92" s="5">
        <v>1397</v>
      </c>
      <c r="B92" s="5">
        <v>3</v>
      </c>
      <c r="C92" s="5" t="s">
        <v>332</v>
      </c>
      <c r="D92" s="5" t="s">
        <v>333</v>
      </c>
      <c r="E92" s="5">
        <v>4047982</v>
      </c>
      <c r="F92" s="5">
        <v>4030333</v>
      </c>
      <c r="G92" s="5">
        <v>740</v>
      </c>
      <c r="H92" s="5">
        <v>562</v>
      </c>
      <c r="I92" s="5">
        <v>0</v>
      </c>
      <c r="J92" s="5">
        <v>0</v>
      </c>
      <c r="K92" s="5">
        <v>-5095</v>
      </c>
      <c r="L92" s="5">
        <v>6383</v>
      </c>
      <c r="M92" s="5">
        <v>9000</v>
      </c>
      <c r="N92" s="5">
        <v>6058</v>
      </c>
    </row>
    <row r="93" spans="1:14">
      <c r="A93" s="5">
        <v>1397</v>
      </c>
      <c r="B93" s="5">
        <v>4</v>
      </c>
      <c r="C93" s="5" t="s">
        <v>334</v>
      </c>
      <c r="D93" s="5" t="s">
        <v>333</v>
      </c>
      <c r="E93" s="5">
        <v>4047982</v>
      </c>
      <c r="F93" s="5">
        <v>4030333</v>
      </c>
      <c r="G93" s="5">
        <v>740</v>
      </c>
      <c r="H93" s="5">
        <v>562</v>
      </c>
      <c r="I93" s="5">
        <v>0</v>
      </c>
      <c r="J93" s="5">
        <v>0</v>
      </c>
      <c r="K93" s="5">
        <v>-5095</v>
      </c>
      <c r="L93" s="5">
        <v>6383</v>
      </c>
      <c r="M93" s="5">
        <v>9000</v>
      </c>
      <c r="N93" s="5">
        <v>6058</v>
      </c>
    </row>
    <row r="94" spans="1:14">
      <c r="A94" s="5">
        <v>1397</v>
      </c>
      <c r="B94" s="5">
        <v>2</v>
      </c>
      <c r="C94" s="5" t="s">
        <v>335</v>
      </c>
      <c r="D94" s="5" t="s">
        <v>336</v>
      </c>
      <c r="E94" s="5">
        <v>12886830</v>
      </c>
      <c r="F94" s="5">
        <v>12772883</v>
      </c>
      <c r="G94" s="5">
        <v>1806</v>
      </c>
      <c r="H94" s="5">
        <v>6912</v>
      </c>
      <c r="I94" s="5">
        <v>0</v>
      </c>
      <c r="J94" s="5">
        <v>24</v>
      </c>
      <c r="K94" s="5">
        <v>52630</v>
      </c>
      <c r="L94" s="5">
        <v>42911</v>
      </c>
      <c r="M94" s="5">
        <v>9176</v>
      </c>
      <c r="N94" s="5">
        <v>487</v>
      </c>
    </row>
    <row r="95" spans="1:14">
      <c r="A95" s="5">
        <v>1397</v>
      </c>
      <c r="B95" s="5">
        <v>3</v>
      </c>
      <c r="C95" s="5" t="s">
        <v>337</v>
      </c>
      <c r="D95" s="5" t="s">
        <v>336</v>
      </c>
      <c r="E95" s="5">
        <v>12886830</v>
      </c>
      <c r="F95" s="5">
        <v>12772883</v>
      </c>
      <c r="G95" s="5">
        <v>1806</v>
      </c>
      <c r="H95" s="5">
        <v>6912</v>
      </c>
      <c r="I95" s="5">
        <v>0</v>
      </c>
      <c r="J95" s="5">
        <v>24</v>
      </c>
      <c r="K95" s="5">
        <v>52630</v>
      </c>
      <c r="L95" s="5">
        <v>42911</v>
      </c>
      <c r="M95" s="5">
        <v>9176</v>
      </c>
      <c r="N95" s="5">
        <v>487</v>
      </c>
    </row>
    <row r="96" spans="1:14">
      <c r="A96" s="5">
        <v>1397</v>
      </c>
      <c r="B96" s="5">
        <v>4</v>
      </c>
      <c r="C96" s="5" t="s">
        <v>338</v>
      </c>
      <c r="D96" s="5" t="s">
        <v>336</v>
      </c>
      <c r="E96" s="5">
        <v>12886830</v>
      </c>
      <c r="F96" s="5">
        <v>12772883</v>
      </c>
      <c r="G96" s="5">
        <v>1806</v>
      </c>
      <c r="H96" s="5">
        <v>6912</v>
      </c>
      <c r="I96" s="5">
        <v>0</v>
      </c>
      <c r="J96" s="5">
        <v>24</v>
      </c>
      <c r="K96" s="5">
        <v>52630</v>
      </c>
      <c r="L96" s="5">
        <v>42911</v>
      </c>
      <c r="M96" s="5">
        <v>9176</v>
      </c>
      <c r="N96" s="5">
        <v>487</v>
      </c>
    </row>
    <row r="97" spans="1:14">
      <c r="A97" s="5">
        <v>1397</v>
      </c>
      <c r="B97" s="5">
        <v>2</v>
      </c>
      <c r="C97" s="5" t="s">
        <v>339</v>
      </c>
      <c r="D97" s="5" t="s">
        <v>340</v>
      </c>
      <c r="E97" s="5">
        <v>188904881</v>
      </c>
      <c r="F97" s="5">
        <v>186810584</v>
      </c>
      <c r="G97" s="5">
        <v>80545</v>
      </c>
      <c r="H97" s="5">
        <v>59245</v>
      </c>
      <c r="I97" s="5">
        <v>0</v>
      </c>
      <c r="J97" s="5">
        <v>52</v>
      </c>
      <c r="K97" s="5">
        <v>24018</v>
      </c>
      <c r="L97" s="5">
        <v>173619</v>
      </c>
      <c r="M97" s="5">
        <v>725760</v>
      </c>
      <c r="N97" s="5">
        <v>1031058</v>
      </c>
    </row>
    <row r="98" spans="1:14">
      <c r="A98" s="5">
        <v>1397</v>
      </c>
      <c r="B98" s="5">
        <v>3</v>
      </c>
      <c r="C98" s="5" t="s">
        <v>341</v>
      </c>
      <c r="D98" s="5" t="s">
        <v>342</v>
      </c>
      <c r="E98" s="5">
        <v>6617664</v>
      </c>
      <c r="F98" s="5">
        <v>6549574</v>
      </c>
      <c r="G98" s="5">
        <v>1979</v>
      </c>
      <c r="H98" s="5">
        <v>8412</v>
      </c>
      <c r="I98" s="5">
        <v>0</v>
      </c>
      <c r="J98" s="5">
        <v>0</v>
      </c>
      <c r="K98" s="5">
        <v>30226</v>
      </c>
      <c r="L98" s="5">
        <v>12393</v>
      </c>
      <c r="M98" s="5">
        <v>14000</v>
      </c>
      <c r="N98" s="5">
        <v>1080</v>
      </c>
    </row>
    <row r="99" spans="1:14">
      <c r="A99" s="5">
        <v>1397</v>
      </c>
      <c r="B99" s="5">
        <v>4</v>
      </c>
      <c r="C99" s="5" t="s">
        <v>343</v>
      </c>
      <c r="D99" s="5" t="s">
        <v>344</v>
      </c>
      <c r="E99" s="5">
        <v>1022505</v>
      </c>
      <c r="F99" s="5">
        <v>1002125</v>
      </c>
      <c r="G99" s="5">
        <v>27</v>
      </c>
      <c r="H99" s="5">
        <v>3044</v>
      </c>
      <c r="I99" s="5">
        <v>0</v>
      </c>
      <c r="J99" s="5">
        <v>0</v>
      </c>
      <c r="K99" s="5">
        <v>2009</v>
      </c>
      <c r="L99" s="5">
        <v>1300</v>
      </c>
      <c r="M99" s="5">
        <v>14000</v>
      </c>
      <c r="N99" s="5">
        <v>0</v>
      </c>
    </row>
    <row r="100" spans="1:14">
      <c r="A100" s="5">
        <v>1397</v>
      </c>
      <c r="B100" s="5">
        <v>4</v>
      </c>
      <c r="C100" s="5" t="s">
        <v>345</v>
      </c>
      <c r="D100" s="5" t="s">
        <v>346</v>
      </c>
      <c r="E100" s="5">
        <v>5595159</v>
      </c>
      <c r="F100" s="5">
        <v>5547448</v>
      </c>
      <c r="G100" s="5">
        <v>1953</v>
      </c>
      <c r="H100" s="5">
        <v>5367</v>
      </c>
      <c r="I100" s="5">
        <v>0</v>
      </c>
      <c r="J100" s="5">
        <v>0</v>
      </c>
      <c r="K100" s="5">
        <v>28217</v>
      </c>
      <c r="L100" s="5">
        <v>11093</v>
      </c>
      <c r="M100" s="5">
        <v>0</v>
      </c>
      <c r="N100" s="5">
        <v>1080</v>
      </c>
    </row>
    <row r="101" spans="1:14">
      <c r="A101" s="5">
        <v>1397</v>
      </c>
      <c r="B101" s="5">
        <v>3</v>
      </c>
      <c r="C101" s="5" t="s">
        <v>347</v>
      </c>
      <c r="D101" s="5" t="s">
        <v>348</v>
      </c>
      <c r="E101" s="5">
        <v>182287217</v>
      </c>
      <c r="F101" s="5">
        <v>180261011</v>
      </c>
      <c r="G101" s="5">
        <v>78566</v>
      </c>
      <c r="H101" s="5">
        <v>50833</v>
      </c>
      <c r="I101" s="5">
        <v>0</v>
      </c>
      <c r="J101" s="5">
        <v>52</v>
      </c>
      <c r="K101" s="5">
        <v>-6208</v>
      </c>
      <c r="L101" s="5">
        <v>161226</v>
      </c>
      <c r="M101" s="5">
        <v>711760</v>
      </c>
      <c r="N101" s="5">
        <v>1029978</v>
      </c>
    </row>
    <row r="102" spans="1:14">
      <c r="A102" s="5">
        <v>1397</v>
      </c>
      <c r="B102" s="5">
        <v>4</v>
      </c>
      <c r="C102" s="5" t="s">
        <v>349</v>
      </c>
      <c r="D102" s="5" t="s">
        <v>348</v>
      </c>
      <c r="E102" s="5">
        <v>182287217</v>
      </c>
      <c r="F102" s="5">
        <v>180261011</v>
      </c>
      <c r="G102" s="5">
        <v>78566</v>
      </c>
      <c r="H102" s="5">
        <v>50833</v>
      </c>
      <c r="I102" s="5">
        <v>0</v>
      </c>
      <c r="J102" s="5">
        <v>52</v>
      </c>
      <c r="K102" s="5">
        <v>-6208</v>
      </c>
      <c r="L102" s="5">
        <v>161226</v>
      </c>
      <c r="M102" s="5">
        <v>711760</v>
      </c>
      <c r="N102" s="5">
        <v>1029978</v>
      </c>
    </row>
    <row r="103" spans="1:14">
      <c r="A103" s="5">
        <v>1397</v>
      </c>
      <c r="B103" s="5">
        <v>2</v>
      </c>
      <c r="C103" s="5" t="s">
        <v>350</v>
      </c>
      <c r="D103" s="5" t="s">
        <v>351</v>
      </c>
      <c r="E103" s="5">
        <v>129957080</v>
      </c>
      <c r="F103" s="5">
        <v>127491026</v>
      </c>
      <c r="G103" s="5">
        <v>82858</v>
      </c>
      <c r="H103" s="5">
        <v>365529</v>
      </c>
      <c r="I103" s="5">
        <v>0</v>
      </c>
      <c r="J103" s="5">
        <v>45</v>
      </c>
      <c r="K103" s="5">
        <v>-192530</v>
      </c>
      <c r="L103" s="5">
        <v>1039255</v>
      </c>
      <c r="M103" s="5">
        <v>1113172</v>
      </c>
      <c r="N103" s="5">
        <v>57724</v>
      </c>
    </row>
    <row r="104" spans="1:14">
      <c r="A104" s="5">
        <v>1397</v>
      </c>
      <c r="B104" s="5">
        <v>3</v>
      </c>
      <c r="C104" s="5" t="s">
        <v>352</v>
      </c>
      <c r="D104" s="5" t="s">
        <v>353</v>
      </c>
      <c r="E104" s="5">
        <v>4012977</v>
      </c>
      <c r="F104" s="5">
        <v>3871365</v>
      </c>
      <c r="G104" s="5">
        <v>12881</v>
      </c>
      <c r="H104" s="5">
        <v>1681</v>
      </c>
      <c r="I104" s="5">
        <v>0</v>
      </c>
      <c r="J104" s="5">
        <v>0</v>
      </c>
      <c r="K104" s="5">
        <v>2146</v>
      </c>
      <c r="L104" s="5">
        <v>6009</v>
      </c>
      <c r="M104" s="5">
        <v>112204</v>
      </c>
      <c r="N104" s="5">
        <v>6690</v>
      </c>
    </row>
    <row r="105" spans="1:14">
      <c r="A105" s="5">
        <v>1397</v>
      </c>
      <c r="B105" s="5">
        <v>4</v>
      </c>
      <c r="C105" s="5" t="s">
        <v>354</v>
      </c>
      <c r="D105" s="5" t="s">
        <v>353</v>
      </c>
      <c r="E105" s="5">
        <v>4012977</v>
      </c>
      <c r="F105" s="5">
        <v>3871365</v>
      </c>
      <c r="G105" s="5">
        <v>12881</v>
      </c>
      <c r="H105" s="5">
        <v>1681</v>
      </c>
      <c r="I105" s="5">
        <v>0</v>
      </c>
      <c r="J105" s="5">
        <v>0</v>
      </c>
      <c r="K105" s="5">
        <v>2146</v>
      </c>
      <c r="L105" s="5">
        <v>6009</v>
      </c>
      <c r="M105" s="5">
        <v>112204</v>
      </c>
      <c r="N105" s="5">
        <v>6690</v>
      </c>
    </row>
    <row r="106" spans="1:14">
      <c r="A106" s="5">
        <v>1397</v>
      </c>
      <c r="B106" s="5">
        <v>3</v>
      </c>
      <c r="C106" s="5" t="s">
        <v>355</v>
      </c>
      <c r="D106" s="5" t="s">
        <v>356</v>
      </c>
      <c r="E106" s="5">
        <v>125944103</v>
      </c>
      <c r="F106" s="5">
        <v>123619660</v>
      </c>
      <c r="G106" s="5">
        <v>69977</v>
      </c>
      <c r="H106" s="5">
        <v>363848</v>
      </c>
      <c r="I106" s="5">
        <v>0</v>
      </c>
      <c r="J106" s="5">
        <v>45</v>
      </c>
      <c r="K106" s="5">
        <v>-194676</v>
      </c>
      <c r="L106" s="5">
        <v>1033246</v>
      </c>
      <c r="M106" s="5">
        <v>1000968</v>
      </c>
      <c r="N106" s="5">
        <v>51034</v>
      </c>
    </row>
    <row r="107" spans="1:14">
      <c r="A107" s="5">
        <v>1397</v>
      </c>
      <c r="B107" s="5">
        <v>4</v>
      </c>
      <c r="C107" s="5" t="s">
        <v>357</v>
      </c>
      <c r="D107" s="5" t="s">
        <v>358</v>
      </c>
      <c r="E107" s="5">
        <v>3251208</v>
      </c>
      <c r="F107" s="5">
        <v>3220860</v>
      </c>
      <c r="G107" s="5">
        <v>276</v>
      </c>
      <c r="H107" s="5">
        <v>4386</v>
      </c>
      <c r="I107" s="5">
        <v>0</v>
      </c>
      <c r="J107" s="5">
        <v>38</v>
      </c>
      <c r="K107" s="5">
        <v>994</v>
      </c>
      <c r="L107" s="5">
        <v>3876</v>
      </c>
      <c r="M107" s="5">
        <v>7265</v>
      </c>
      <c r="N107" s="5">
        <v>13513</v>
      </c>
    </row>
    <row r="108" spans="1:14">
      <c r="A108" s="5">
        <v>1397</v>
      </c>
      <c r="B108" s="5">
        <v>4</v>
      </c>
      <c r="C108" s="5" t="s">
        <v>359</v>
      </c>
      <c r="D108" s="5" t="s">
        <v>360</v>
      </c>
      <c r="E108" s="5">
        <v>23377071</v>
      </c>
      <c r="F108" s="5">
        <v>22960419</v>
      </c>
      <c r="G108" s="5">
        <v>25084</v>
      </c>
      <c r="H108" s="5">
        <v>28749</v>
      </c>
      <c r="I108" s="5">
        <v>0</v>
      </c>
      <c r="J108" s="5">
        <v>7</v>
      </c>
      <c r="K108" s="5">
        <v>-11214</v>
      </c>
      <c r="L108" s="5">
        <v>239351</v>
      </c>
      <c r="M108" s="5">
        <v>130850</v>
      </c>
      <c r="N108" s="5">
        <v>3824</v>
      </c>
    </row>
    <row r="109" spans="1:14">
      <c r="A109" s="5">
        <v>1397</v>
      </c>
      <c r="B109" s="5">
        <v>4</v>
      </c>
      <c r="C109" s="5" t="s">
        <v>361</v>
      </c>
      <c r="D109" s="5" t="s">
        <v>362</v>
      </c>
      <c r="E109" s="5">
        <v>1081242</v>
      </c>
      <c r="F109" s="5">
        <v>1004307</v>
      </c>
      <c r="G109" s="5">
        <v>2978</v>
      </c>
      <c r="H109" s="5">
        <v>0</v>
      </c>
      <c r="I109" s="5">
        <v>0</v>
      </c>
      <c r="J109" s="5">
        <v>0</v>
      </c>
      <c r="K109" s="5">
        <v>987</v>
      </c>
      <c r="L109" s="5">
        <v>45010</v>
      </c>
      <c r="M109" s="5">
        <v>14025</v>
      </c>
      <c r="N109" s="5">
        <v>13935</v>
      </c>
    </row>
    <row r="110" spans="1:14">
      <c r="A110" s="5">
        <v>1397</v>
      </c>
      <c r="B110" s="5">
        <v>4</v>
      </c>
      <c r="C110" s="5" t="s">
        <v>363</v>
      </c>
      <c r="D110" s="5" t="s">
        <v>364</v>
      </c>
      <c r="E110" s="5">
        <v>8086470</v>
      </c>
      <c r="F110" s="5">
        <v>8022592</v>
      </c>
      <c r="G110" s="5">
        <v>567</v>
      </c>
      <c r="H110" s="5">
        <v>12347</v>
      </c>
      <c r="I110" s="5">
        <v>0</v>
      </c>
      <c r="J110" s="5">
        <v>0</v>
      </c>
      <c r="K110" s="5">
        <v>631</v>
      </c>
      <c r="L110" s="5">
        <v>50333</v>
      </c>
      <c r="M110" s="5">
        <v>0</v>
      </c>
      <c r="N110" s="5">
        <v>0</v>
      </c>
    </row>
    <row r="111" spans="1:14">
      <c r="A111" s="5">
        <v>1397</v>
      </c>
      <c r="B111" s="5">
        <v>4</v>
      </c>
      <c r="C111" s="5" t="s">
        <v>365</v>
      </c>
      <c r="D111" s="5" t="s">
        <v>366</v>
      </c>
      <c r="E111" s="5">
        <v>36203104</v>
      </c>
      <c r="F111" s="5">
        <v>35600534</v>
      </c>
      <c r="G111" s="5">
        <v>17069</v>
      </c>
      <c r="H111" s="5">
        <v>134562</v>
      </c>
      <c r="I111" s="5">
        <v>0</v>
      </c>
      <c r="J111" s="5">
        <v>0</v>
      </c>
      <c r="K111" s="5">
        <v>-13879</v>
      </c>
      <c r="L111" s="5">
        <v>333591</v>
      </c>
      <c r="M111" s="5">
        <v>122060</v>
      </c>
      <c r="N111" s="5">
        <v>9169</v>
      </c>
    </row>
    <row r="112" spans="1:14">
      <c r="A112" s="5">
        <v>1397</v>
      </c>
      <c r="B112" s="5">
        <v>4</v>
      </c>
      <c r="C112" s="5" t="s">
        <v>367</v>
      </c>
      <c r="D112" s="5" t="s">
        <v>368</v>
      </c>
      <c r="E112" s="5">
        <v>25855426</v>
      </c>
      <c r="F112" s="5">
        <v>25756830</v>
      </c>
      <c r="G112" s="5">
        <v>9199</v>
      </c>
      <c r="H112" s="5">
        <v>103459</v>
      </c>
      <c r="I112" s="5">
        <v>0</v>
      </c>
      <c r="J112" s="5">
        <v>0</v>
      </c>
      <c r="K112" s="5">
        <v>-185572</v>
      </c>
      <c r="L112" s="5">
        <v>129367</v>
      </c>
      <c r="M112" s="5">
        <v>41760</v>
      </c>
      <c r="N112" s="5">
        <v>383</v>
      </c>
    </row>
    <row r="113" spans="1:14">
      <c r="A113" s="5">
        <v>1397</v>
      </c>
      <c r="B113" s="5">
        <v>4</v>
      </c>
      <c r="C113" s="5" t="s">
        <v>369</v>
      </c>
      <c r="D113" s="5" t="s">
        <v>370</v>
      </c>
      <c r="E113" s="5">
        <v>28089581</v>
      </c>
      <c r="F113" s="5">
        <v>27054118</v>
      </c>
      <c r="G113" s="5">
        <v>14805</v>
      </c>
      <c r="H113" s="5">
        <v>80345</v>
      </c>
      <c r="I113" s="5">
        <v>0</v>
      </c>
      <c r="J113" s="5">
        <v>0</v>
      </c>
      <c r="K113" s="5">
        <v>13377</v>
      </c>
      <c r="L113" s="5">
        <v>231717</v>
      </c>
      <c r="M113" s="5">
        <v>685008</v>
      </c>
      <c r="N113" s="5">
        <v>10211</v>
      </c>
    </row>
    <row r="114" spans="1:14">
      <c r="A114" s="5">
        <v>1397</v>
      </c>
      <c r="B114" s="5">
        <v>2</v>
      </c>
      <c r="C114" s="5" t="s">
        <v>371</v>
      </c>
      <c r="D114" s="5" t="s">
        <v>372</v>
      </c>
      <c r="E114" s="5">
        <v>102112455</v>
      </c>
      <c r="F114" s="5">
        <v>100126470</v>
      </c>
      <c r="G114" s="5">
        <v>243898</v>
      </c>
      <c r="H114" s="5">
        <v>34313</v>
      </c>
      <c r="I114" s="5">
        <v>0</v>
      </c>
      <c r="J114" s="5">
        <v>557</v>
      </c>
      <c r="K114" s="5">
        <v>90373</v>
      </c>
      <c r="L114" s="5">
        <v>175246</v>
      </c>
      <c r="M114" s="5">
        <v>1141869</v>
      </c>
      <c r="N114" s="5">
        <v>299729</v>
      </c>
    </row>
    <row r="115" spans="1:14">
      <c r="A115" s="5">
        <v>1397</v>
      </c>
      <c r="B115" s="5">
        <v>3</v>
      </c>
      <c r="C115" s="5" t="s">
        <v>373</v>
      </c>
      <c r="D115" s="5" t="s">
        <v>374</v>
      </c>
      <c r="E115" s="5">
        <v>43716995</v>
      </c>
      <c r="F115" s="5">
        <v>42763721</v>
      </c>
      <c r="G115" s="5">
        <v>141397</v>
      </c>
      <c r="H115" s="5">
        <v>16419</v>
      </c>
      <c r="I115" s="5">
        <v>0</v>
      </c>
      <c r="J115" s="5">
        <v>557</v>
      </c>
      <c r="K115" s="5">
        <v>6116</v>
      </c>
      <c r="L115" s="5">
        <v>69005</v>
      </c>
      <c r="M115" s="5">
        <v>440209</v>
      </c>
      <c r="N115" s="5">
        <v>279570</v>
      </c>
    </row>
    <row r="116" spans="1:14">
      <c r="A116" s="5">
        <v>1397</v>
      </c>
      <c r="B116" s="5">
        <v>4</v>
      </c>
      <c r="C116" s="5" t="s">
        <v>375</v>
      </c>
      <c r="D116" s="5" t="s">
        <v>374</v>
      </c>
      <c r="E116" s="5">
        <v>43716995</v>
      </c>
      <c r="F116" s="5">
        <v>42763721</v>
      </c>
      <c r="G116" s="5">
        <v>141397</v>
      </c>
      <c r="H116" s="5">
        <v>16419</v>
      </c>
      <c r="I116" s="5">
        <v>0</v>
      </c>
      <c r="J116" s="5">
        <v>557</v>
      </c>
      <c r="K116" s="5">
        <v>6116</v>
      </c>
      <c r="L116" s="5">
        <v>69005</v>
      </c>
      <c r="M116" s="5">
        <v>440209</v>
      </c>
      <c r="N116" s="5">
        <v>279570</v>
      </c>
    </row>
    <row r="117" spans="1:14">
      <c r="A117" s="5">
        <v>1397</v>
      </c>
      <c r="B117" s="5">
        <v>3</v>
      </c>
      <c r="C117" s="5" t="s">
        <v>376</v>
      </c>
      <c r="D117" s="5" t="s">
        <v>377</v>
      </c>
      <c r="E117" s="5">
        <v>29539553</v>
      </c>
      <c r="F117" s="5">
        <v>28651290</v>
      </c>
      <c r="G117" s="5">
        <v>89013</v>
      </c>
      <c r="H117" s="5">
        <v>14082</v>
      </c>
      <c r="I117" s="5">
        <v>0</v>
      </c>
      <c r="J117" s="5">
        <v>0</v>
      </c>
      <c r="K117" s="5">
        <v>83616</v>
      </c>
      <c r="L117" s="5">
        <v>84191</v>
      </c>
      <c r="M117" s="5">
        <v>609909</v>
      </c>
      <c r="N117" s="5">
        <v>7452</v>
      </c>
    </row>
    <row r="118" spans="1:14">
      <c r="A118" s="5">
        <v>1397</v>
      </c>
      <c r="B118" s="5">
        <v>4</v>
      </c>
      <c r="C118" s="5" t="s">
        <v>378</v>
      </c>
      <c r="D118" s="5" t="s">
        <v>377</v>
      </c>
      <c r="E118" s="5">
        <v>29539553</v>
      </c>
      <c r="F118" s="5">
        <v>28651290</v>
      </c>
      <c r="G118" s="5">
        <v>89013</v>
      </c>
      <c r="H118" s="5">
        <v>14082</v>
      </c>
      <c r="I118" s="5">
        <v>0</v>
      </c>
      <c r="J118" s="5">
        <v>0</v>
      </c>
      <c r="K118" s="5">
        <v>83616</v>
      </c>
      <c r="L118" s="5">
        <v>84191</v>
      </c>
      <c r="M118" s="5">
        <v>609909</v>
      </c>
      <c r="N118" s="5">
        <v>7452</v>
      </c>
    </row>
    <row r="119" spans="1:14">
      <c r="A119" s="5">
        <v>1397</v>
      </c>
      <c r="B119" s="5">
        <v>3</v>
      </c>
      <c r="C119" s="5" t="s">
        <v>379</v>
      </c>
      <c r="D119" s="5" t="s">
        <v>380</v>
      </c>
      <c r="E119" s="5">
        <v>28855907</v>
      </c>
      <c r="F119" s="5">
        <v>28711459</v>
      </c>
      <c r="G119" s="5">
        <v>13488</v>
      </c>
      <c r="H119" s="5">
        <v>3812</v>
      </c>
      <c r="I119" s="5">
        <v>0</v>
      </c>
      <c r="J119" s="5">
        <v>0</v>
      </c>
      <c r="K119" s="5">
        <v>640</v>
      </c>
      <c r="L119" s="5">
        <v>22050</v>
      </c>
      <c r="M119" s="5">
        <v>91751</v>
      </c>
      <c r="N119" s="5">
        <v>12706</v>
      </c>
    </row>
    <row r="120" spans="1:14">
      <c r="A120" s="5">
        <v>1397</v>
      </c>
      <c r="B120" s="5">
        <v>4</v>
      </c>
      <c r="C120" s="5" t="s">
        <v>381</v>
      </c>
      <c r="D120" s="5" t="s">
        <v>382</v>
      </c>
      <c r="E120" s="5">
        <v>7347081</v>
      </c>
      <c r="F120" s="5">
        <v>7262477</v>
      </c>
      <c r="G120" s="5">
        <v>10883</v>
      </c>
      <c r="H120" s="5">
        <v>3642</v>
      </c>
      <c r="I120" s="5">
        <v>0</v>
      </c>
      <c r="J120" s="5">
        <v>0</v>
      </c>
      <c r="K120" s="5">
        <v>640</v>
      </c>
      <c r="L120" s="5">
        <v>19768</v>
      </c>
      <c r="M120" s="5">
        <v>36964</v>
      </c>
      <c r="N120" s="5">
        <v>12706</v>
      </c>
    </row>
    <row r="121" spans="1:14">
      <c r="A121" s="5">
        <v>1397</v>
      </c>
      <c r="B121" s="5">
        <v>4</v>
      </c>
      <c r="C121" s="5" t="s">
        <v>383</v>
      </c>
      <c r="D121" s="5" t="s">
        <v>384</v>
      </c>
      <c r="E121" s="5">
        <v>21508826</v>
      </c>
      <c r="F121" s="5">
        <v>21448983</v>
      </c>
      <c r="G121" s="5">
        <v>2605</v>
      </c>
      <c r="H121" s="5">
        <v>170</v>
      </c>
      <c r="I121" s="5">
        <v>0</v>
      </c>
      <c r="J121" s="5">
        <v>0</v>
      </c>
      <c r="K121" s="5">
        <v>0</v>
      </c>
      <c r="L121" s="5">
        <v>2281</v>
      </c>
      <c r="M121" s="5">
        <v>54787</v>
      </c>
      <c r="N121" s="5">
        <v>0</v>
      </c>
    </row>
    <row r="122" spans="1:14">
      <c r="A122" s="5">
        <v>1397</v>
      </c>
      <c r="B122" s="5">
        <v>2</v>
      </c>
      <c r="C122" s="5" t="s">
        <v>385</v>
      </c>
      <c r="D122" s="5" t="s">
        <v>386</v>
      </c>
      <c r="E122" s="5">
        <v>108123969</v>
      </c>
      <c r="F122" s="5">
        <v>101067145</v>
      </c>
      <c r="G122" s="5">
        <v>402806</v>
      </c>
      <c r="H122" s="5">
        <v>67807</v>
      </c>
      <c r="I122" s="5">
        <v>0</v>
      </c>
      <c r="J122" s="5">
        <v>205</v>
      </c>
      <c r="K122" s="5">
        <v>311039</v>
      </c>
      <c r="L122" s="5">
        <v>182265</v>
      </c>
      <c r="M122" s="5">
        <v>5503637</v>
      </c>
      <c r="N122" s="5">
        <v>589065</v>
      </c>
    </row>
    <row r="123" spans="1:14">
      <c r="A123" s="5">
        <v>1397</v>
      </c>
      <c r="B123" s="5">
        <v>3</v>
      </c>
      <c r="C123" s="5" t="s">
        <v>387</v>
      </c>
      <c r="D123" s="5" t="s">
        <v>388</v>
      </c>
      <c r="E123" s="5">
        <v>52631597</v>
      </c>
      <c r="F123" s="5">
        <v>50730246</v>
      </c>
      <c r="G123" s="5">
        <v>208150</v>
      </c>
      <c r="H123" s="5">
        <v>34992</v>
      </c>
      <c r="I123" s="5">
        <v>0</v>
      </c>
      <c r="J123" s="5">
        <v>137</v>
      </c>
      <c r="K123" s="5">
        <v>339863</v>
      </c>
      <c r="L123" s="5">
        <v>79005</v>
      </c>
      <c r="M123" s="5">
        <v>1109392</v>
      </c>
      <c r="N123" s="5">
        <v>129811</v>
      </c>
    </row>
    <row r="124" spans="1:14">
      <c r="A124" s="5">
        <v>1397</v>
      </c>
      <c r="B124" s="5">
        <v>4</v>
      </c>
      <c r="C124" s="5" t="s">
        <v>389</v>
      </c>
      <c r="D124" s="5" t="s">
        <v>390</v>
      </c>
      <c r="E124" s="5">
        <v>47530597</v>
      </c>
      <c r="F124" s="5">
        <v>45823105</v>
      </c>
      <c r="G124" s="5">
        <v>171483</v>
      </c>
      <c r="H124" s="5">
        <v>26799</v>
      </c>
      <c r="I124" s="5">
        <v>0</v>
      </c>
      <c r="J124" s="5">
        <v>84</v>
      </c>
      <c r="K124" s="5">
        <v>294867</v>
      </c>
      <c r="L124" s="5">
        <v>36253</v>
      </c>
      <c r="M124" s="5">
        <v>1091643</v>
      </c>
      <c r="N124" s="5">
        <v>86365</v>
      </c>
    </row>
    <row r="125" spans="1:14">
      <c r="A125" s="5">
        <v>1397</v>
      </c>
      <c r="B125" s="5">
        <v>4</v>
      </c>
      <c r="C125" s="5" t="s">
        <v>391</v>
      </c>
      <c r="D125" s="5" t="s">
        <v>392</v>
      </c>
      <c r="E125" s="5">
        <v>4828723</v>
      </c>
      <c r="F125" s="5">
        <v>4667772</v>
      </c>
      <c r="G125" s="5">
        <v>32630</v>
      </c>
      <c r="H125" s="5">
        <v>7347</v>
      </c>
      <c r="I125" s="5">
        <v>0</v>
      </c>
      <c r="J125" s="5">
        <v>54</v>
      </c>
      <c r="K125" s="5">
        <v>42206</v>
      </c>
      <c r="L125" s="5">
        <v>17620</v>
      </c>
      <c r="M125" s="5">
        <v>17750</v>
      </c>
      <c r="N125" s="5">
        <v>43344</v>
      </c>
    </row>
    <row r="126" spans="1:14">
      <c r="A126" s="5">
        <v>1397</v>
      </c>
      <c r="B126" s="5">
        <v>4</v>
      </c>
      <c r="C126" s="5" t="s">
        <v>393</v>
      </c>
      <c r="D126" s="5" t="s">
        <v>394</v>
      </c>
      <c r="E126" s="5">
        <v>272276</v>
      </c>
      <c r="F126" s="5">
        <v>239369</v>
      </c>
      <c r="G126" s="5">
        <v>4037</v>
      </c>
      <c r="H126" s="5">
        <v>846</v>
      </c>
      <c r="I126" s="5">
        <v>0</v>
      </c>
      <c r="J126" s="5">
        <v>0</v>
      </c>
      <c r="K126" s="5">
        <v>2790</v>
      </c>
      <c r="L126" s="5">
        <v>25132</v>
      </c>
      <c r="M126" s="5">
        <v>0</v>
      </c>
      <c r="N126" s="5">
        <v>103</v>
      </c>
    </row>
    <row r="127" spans="1:14">
      <c r="A127" s="5">
        <v>1397</v>
      </c>
      <c r="B127" s="5">
        <v>3</v>
      </c>
      <c r="C127" s="5" t="s">
        <v>395</v>
      </c>
      <c r="D127" s="5" t="s">
        <v>396</v>
      </c>
      <c r="E127" s="5">
        <v>55492372</v>
      </c>
      <c r="F127" s="5">
        <v>50336898</v>
      </c>
      <c r="G127" s="5">
        <v>194656</v>
      </c>
      <c r="H127" s="5">
        <v>32815</v>
      </c>
      <c r="I127" s="5">
        <v>0</v>
      </c>
      <c r="J127" s="5">
        <v>67</v>
      </c>
      <c r="K127" s="5">
        <v>-28824</v>
      </c>
      <c r="L127" s="5">
        <v>103260</v>
      </c>
      <c r="M127" s="5">
        <v>4394245</v>
      </c>
      <c r="N127" s="5">
        <v>459254</v>
      </c>
    </row>
    <row r="128" spans="1:14">
      <c r="A128" s="5">
        <v>1397</v>
      </c>
      <c r="B128" s="5">
        <v>4</v>
      </c>
      <c r="C128" s="5" t="s">
        <v>397</v>
      </c>
      <c r="D128" s="5" t="s">
        <v>398</v>
      </c>
      <c r="E128" s="5">
        <v>12078888</v>
      </c>
      <c r="F128" s="5">
        <v>10151115</v>
      </c>
      <c r="G128" s="5">
        <v>37850</v>
      </c>
      <c r="H128" s="5">
        <v>3427</v>
      </c>
      <c r="I128" s="5">
        <v>0</v>
      </c>
      <c r="J128" s="5">
        <v>0</v>
      </c>
      <c r="K128" s="5">
        <v>7738</v>
      </c>
      <c r="L128" s="5">
        <v>13009</v>
      </c>
      <c r="M128" s="5">
        <v>1678754</v>
      </c>
      <c r="N128" s="5">
        <v>186996</v>
      </c>
    </row>
    <row r="129" spans="1:14">
      <c r="A129" s="5">
        <v>1397</v>
      </c>
      <c r="B129" s="5">
        <v>4</v>
      </c>
      <c r="C129" s="5" t="s">
        <v>399</v>
      </c>
      <c r="D129" s="5" t="s">
        <v>400</v>
      </c>
      <c r="E129" s="5">
        <v>12707288</v>
      </c>
      <c r="F129" s="5">
        <v>11257208</v>
      </c>
      <c r="G129" s="5">
        <v>6726</v>
      </c>
      <c r="H129" s="5">
        <v>5521</v>
      </c>
      <c r="I129" s="5">
        <v>0</v>
      </c>
      <c r="J129" s="5">
        <v>0</v>
      </c>
      <c r="K129" s="5">
        <v>1727</v>
      </c>
      <c r="L129" s="5">
        <v>22718</v>
      </c>
      <c r="M129" s="5">
        <v>1207995</v>
      </c>
      <c r="N129" s="5">
        <v>205392</v>
      </c>
    </row>
    <row r="130" spans="1:14">
      <c r="A130" s="5">
        <v>1397</v>
      </c>
      <c r="B130" s="5">
        <v>4</v>
      </c>
      <c r="C130" s="5" t="s">
        <v>401</v>
      </c>
      <c r="D130" s="5" t="s">
        <v>402</v>
      </c>
      <c r="E130" s="5">
        <v>2013778</v>
      </c>
      <c r="F130" s="5">
        <v>1960246</v>
      </c>
      <c r="G130" s="5">
        <v>3923</v>
      </c>
      <c r="H130" s="5">
        <v>1034</v>
      </c>
      <c r="I130" s="5">
        <v>0</v>
      </c>
      <c r="J130" s="5">
        <v>33</v>
      </c>
      <c r="K130" s="5">
        <v>-415</v>
      </c>
      <c r="L130" s="5">
        <v>2483</v>
      </c>
      <c r="M130" s="5">
        <v>44183</v>
      </c>
      <c r="N130" s="5">
        <v>2292</v>
      </c>
    </row>
    <row r="131" spans="1:14">
      <c r="A131" s="5">
        <v>1397</v>
      </c>
      <c r="B131" s="5">
        <v>4</v>
      </c>
      <c r="C131" s="5" t="s">
        <v>403</v>
      </c>
      <c r="D131" s="5" t="s">
        <v>404</v>
      </c>
      <c r="E131" s="5">
        <v>28692419</v>
      </c>
      <c r="F131" s="5">
        <v>26968330</v>
      </c>
      <c r="G131" s="5">
        <v>146156</v>
      </c>
      <c r="H131" s="5">
        <v>22833</v>
      </c>
      <c r="I131" s="5">
        <v>0</v>
      </c>
      <c r="J131" s="5">
        <v>34</v>
      </c>
      <c r="K131" s="5">
        <v>-37874</v>
      </c>
      <c r="L131" s="5">
        <v>65050</v>
      </c>
      <c r="M131" s="5">
        <v>1463314</v>
      </c>
      <c r="N131" s="5">
        <v>64575</v>
      </c>
    </row>
    <row r="132" spans="1:14">
      <c r="A132" s="5">
        <v>1397</v>
      </c>
      <c r="B132" s="5">
        <v>2</v>
      </c>
      <c r="C132" s="5" t="s">
        <v>405</v>
      </c>
      <c r="D132" s="5" t="s">
        <v>406</v>
      </c>
      <c r="E132" s="5">
        <v>11974360</v>
      </c>
      <c r="F132" s="5">
        <v>11749303</v>
      </c>
      <c r="G132" s="5">
        <v>16609</v>
      </c>
      <c r="H132" s="5">
        <v>5909</v>
      </c>
      <c r="I132" s="5">
        <v>0</v>
      </c>
      <c r="J132" s="5">
        <v>0</v>
      </c>
      <c r="K132" s="5">
        <v>-14908</v>
      </c>
      <c r="L132" s="5">
        <v>21665</v>
      </c>
      <c r="M132" s="5">
        <v>142301</v>
      </c>
      <c r="N132" s="5">
        <v>53483</v>
      </c>
    </row>
    <row r="133" spans="1:14">
      <c r="A133" s="5">
        <v>1397</v>
      </c>
      <c r="B133" s="5">
        <v>3</v>
      </c>
      <c r="C133" s="5" t="s">
        <v>407</v>
      </c>
      <c r="D133" s="5" t="s">
        <v>408</v>
      </c>
      <c r="E133" s="5">
        <v>2441547</v>
      </c>
      <c r="F133" s="5">
        <v>2397298</v>
      </c>
      <c r="G133" s="5">
        <v>11194</v>
      </c>
      <c r="H133" s="5">
        <v>0</v>
      </c>
      <c r="I133" s="5">
        <v>0</v>
      </c>
      <c r="J133" s="5">
        <v>0</v>
      </c>
      <c r="K133" s="5">
        <v>18694</v>
      </c>
      <c r="L133" s="5">
        <v>2480</v>
      </c>
      <c r="M133" s="5">
        <v>11582</v>
      </c>
      <c r="N133" s="5">
        <v>299</v>
      </c>
    </row>
    <row r="134" spans="1:14">
      <c r="A134" s="5">
        <v>1397</v>
      </c>
      <c r="B134" s="5">
        <v>4</v>
      </c>
      <c r="C134" s="5" t="s">
        <v>409</v>
      </c>
      <c r="D134" s="5" t="s">
        <v>408</v>
      </c>
      <c r="E134" s="5">
        <v>2441547</v>
      </c>
      <c r="F134" s="5">
        <v>2397298</v>
      </c>
      <c r="G134" s="5">
        <v>11194</v>
      </c>
      <c r="H134" s="5">
        <v>0</v>
      </c>
      <c r="I134" s="5">
        <v>0</v>
      </c>
      <c r="J134" s="5">
        <v>0</v>
      </c>
      <c r="K134" s="5">
        <v>18694</v>
      </c>
      <c r="L134" s="5">
        <v>2480</v>
      </c>
      <c r="M134" s="5">
        <v>11582</v>
      </c>
      <c r="N134" s="5">
        <v>299</v>
      </c>
    </row>
    <row r="135" spans="1:14">
      <c r="A135" s="5">
        <v>1397</v>
      </c>
      <c r="B135" s="5">
        <v>3</v>
      </c>
      <c r="C135" s="5" t="s">
        <v>410</v>
      </c>
      <c r="D135" s="5" t="s">
        <v>411</v>
      </c>
      <c r="E135" s="5">
        <v>817043</v>
      </c>
      <c r="F135" s="5">
        <v>770622</v>
      </c>
      <c r="G135" s="5">
        <v>0</v>
      </c>
      <c r="H135" s="5">
        <v>1838</v>
      </c>
      <c r="I135" s="5">
        <v>0</v>
      </c>
      <c r="J135" s="5">
        <v>0</v>
      </c>
      <c r="K135" s="5">
        <v>-5988</v>
      </c>
      <c r="L135" s="5">
        <v>0</v>
      </c>
      <c r="M135" s="5">
        <v>38636</v>
      </c>
      <c r="N135" s="5">
        <v>11934</v>
      </c>
    </row>
    <row r="136" spans="1:14">
      <c r="A136" s="5">
        <v>1397</v>
      </c>
      <c r="B136" s="5">
        <v>4</v>
      </c>
      <c r="C136" s="5" t="s">
        <v>412</v>
      </c>
      <c r="D136" s="5" t="s">
        <v>411</v>
      </c>
      <c r="E136" s="5">
        <v>817043</v>
      </c>
      <c r="F136" s="5">
        <v>770622</v>
      </c>
      <c r="G136" s="5">
        <v>0</v>
      </c>
      <c r="H136" s="5">
        <v>1838</v>
      </c>
      <c r="I136" s="5">
        <v>0</v>
      </c>
      <c r="J136" s="5">
        <v>0</v>
      </c>
      <c r="K136" s="5">
        <v>-5988</v>
      </c>
      <c r="L136" s="5">
        <v>0</v>
      </c>
      <c r="M136" s="5">
        <v>38636</v>
      </c>
      <c r="N136" s="5">
        <v>11934</v>
      </c>
    </row>
    <row r="137" spans="1:14">
      <c r="A137" s="5">
        <v>1397</v>
      </c>
      <c r="B137" s="5">
        <v>3</v>
      </c>
      <c r="C137" s="5" t="s">
        <v>413</v>
      </c>
      <c r="D137" s="5" t="s">
        <v>414</v>
      </c>
      <c r="E137" s="5">
        <v>1967489</v>
      </c>
      <c r="F137" s="5">
        <v>1966932</v>
      </c>
      <c r="G137" s="5">
        <v>2407</v>
      </c>
      <c r="H137" s="5">
        <v>1783</v>
      </c>
      <c r="I137" s="5">
        <v>0</v>
      </c>
      <c r="J137" s="5">
        <v>0</v>
      </c>
      <c r="K137" s="5">
        <v>-15109</v>
      </c>
      <c r="L137" s="5">
        <v>1279</v>
      </c>
      <c r="M137" s="5">
        <v>8048</v>
      </c>
      <c r="N137" s="5">
        <v>2150</v>
      </c>
    </row>
    <row r="138" spans="1:14">
      <c r="A138" s="5">
        <v>1397</v>
      </c>
      <c r="B138" s="5">
        <v>4</v>
      </c>
      <c r="C138" s="5" t="s">
        <v>415</v>
      </c>
      <c r="D138" s="5" t="s">
        <v>414</v>
      </c>
      <c r="E138" s="5">
        <v>1967489</v>
      </c>
      <c r="F138" s="5">
        <v>1966932</v>
      </c>
      <c r="G138" s="5">
        <v>2407</v>
      </c>
      <c r="H138" s="5">
        <v>1783</v>
      </c>
      <c r="I138" s="5">
        <v>0</v>
      </c>
      <c r="J138" s="5">
        <v>0</v>
      </c>
      <c r="K138" s="5">
        <v>-15109</v>
      </c>
      <c r="L138" s="5">
        <v>1279</v>
      </c>
      <c r="M138" s="5">
        <v>8048</v>
      </c>
      <c r="N138" s="5">
        <v>2150</v>
      </c>
    </row>
    <row r="139" spans="1:14">
      <c r="A139" s="5">
        <v>1397</v>
      </c>
      <c r="B139" s="5">
        <v>3</v>
      </c>
      <c r="C139" s="5" t="s">
        <v>416</v>
      </c>
      <c r="D139" s="5" t="s">
        <v>417</v>
      </c>
      <c r="E139" s="5">
        <v>1076856</v>
      </c>
      <c r="F139" s="5">
        <v>1057696</v>
      </c>
      <c r="G139" s="5">
        <v>149</v>
      </c>
      <c r="H139" s="5">
        <v>41</v>
      </c>
      <c r="I139" s="5">
        <v>0</v>
      </c>
      <c r="J139" s="5">
        <v>0</v>
      </c>
      <c r="K139" s="5">
        <v>2417</v>
      </c>
      <c r="L139" s="5">
        <v>9147</v>
      </c>
      <c r="M139" s="5">
        <v>6953</v>
      </c>
      <c r="N139" s="5">
        <v>453</v>
      </c>
    </row>
    <row r="140" spans="1:14">
      <c r="A140" s="5">
        <v>1397</v>
      </c>
      <c r="B140" s="5">
        <v>4</v>
      </c>
      <c r="C140" s="5" t="s">
        <v>418</v>
      </c>
      <c r="D140" s="5" t="s">
        <v>417</v>
      </c>
      <c r="E140" s="5">
        <v>1076856</v>
      </c>
      <c r="F140" s="5">
        <v>1057696</v>
      </c>
      <c r="G140" s="5">
        <v>149</v>
      </c>
      <c r="H140" s="5">
        <v>41</v>
      </c>
      <c r="I140" s="5">
        <v>0</v>
      </c>
      <c r="J140" s="5">
        <v>0</v>
      </c>
      <c r="K140" s="5">
        <v>2417</v>
      </c>
      <c r="L140" s="5">
        <v>9147</v>
      </c>
      <c r="M140" s="5">
        <v>6953</v>
      </c>
      <c r="N140" s="5">
        <v>453</v>
      </c>
    </row>
    <row r="141" spans="1:14">
      <c r="A141" s="5">
        <v>1397</v>
      </c>
      <c r="B141" s="5">
        <v>3</v>
      </c>
      <c r="C141" s="5" t="s">
        <v>419</v>
      </c>
      <c r="D141" s="5" t="s">
        <v>420</v>
      </c>
      <c r="E141" s="5">
        <v>4243664</v>
      </c>
      <c r="F141" s="5">
        <v>4110677</v>
      </c>
      <c r="G141" s="5">
        <v>2859</v>
      </c>
      <c r="H141" s="5">
        <v>2247</v>
      </c>
      <c r="I141" s="5">
        <v>0</v>
      </c>
      <c r="J141" s="5">
        <v>0</v>
      </c>
      <c r="K141" s="5">
        <v>4460</v>
      </c>
      <c r="L141" s="5">
        <v>8250</v>
      </c>
      <c r="M141" s="5">
        <v>77081</v>
      </c>
      <c r="N141" s="5">
        <v>38090</v>
      </c>
    </row>
    <row r="142" spans="1:14">
      <c r="A142" s="5">
        <v>1397</v>
      </c>
      <c r="B142" s="5">
        <v>4</v>
      </c>
      <c r="C142" s="5" t="s">
        <v>421</v>
      </c>
      <c r="D142" s="5" t="s">
        <v>422</v>
      </c>
      <c r="E142" s="5">
        <v>4243664</v>
      </c>
      <c r="F142" s="5">
        <v>4110677</v>
      </c>
      <c r="G142" s="5">
        <v>2859</v>
      </c>
      <c r="H142" s="5">
        <v>2247</v>
      </c>
      <c r="I142" s="5">
        <v>0</v>
      </c>
      <c r="J142" s="5">
        <v>0</v>
      </c>
      <c r="K142" s="5">
        <v>4460</v>
      </c>
      <c r="L142" s="5">
        <v>8250</v>
      </c>
      <c r="M142" s="5">
        <v>77081</v>
      </c>
      <c r="N142" s="5">
        <v>38090</v>
      </c>
    </row>
    <row r="143" spans="1:14">
      <c r="A143" s="5">
        <v>1397</v>
      </c>
      <c r="B143" s="5">
        <v>0</v>
      </c>
      <c r="C143" s="5" t="s">
        <v>423</v>
      </c>
      <c r="D143" s="5" t="s">
        <v>424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</row>
    <row r="144" spans="1:14">
      <c r="A144" s="5">
        <v>1397</v>
      </c>
      <c r="B144" s="5">
        <v>3</v>
      </c>
      <c r="C144" s="5" t="s">
        <v>425</v>
      </c>
      <c r="D144" s="5" t="s">
        <v>426</v>
      </c>
      <c r="E144" s="5">
        <v>131770</v>
      </c>
      <c r="F144" s="5">
        <v>150766</v>
      </c>
      <c r="G144" s="5">
        <v>0</v>
      </c>
      <c r="H144" s="5">
        <v>0</v>
      </c>
      <c r="I144" s="5">
        <v>0</v>
      </c>
      <c r="J144" s="5">
        <v>0</v>
      </c>
      <c r="K144" s="5">
        <v>-19166</v>
      </c>
      <c r="L144" s="5">
        <v>170</v>
      </c>
      <c r="M144" s="5">
        <v>0</v>
      </c>
      <c r="N144" s="5">
        <v>0</v>
      </c>
    </row>
    <row r="145" spans="1:14">
      <c r="A145" s="5">
        <v>1397</v>
      </c>
      <c r="B145" s="5">
        <v>4</v>
      </c>
      <c r="C145" s="5" t="s">
        <v>427</v>
      </c>
      <c r="D145" s="5" t="s">
        <v>426</v>
      </c>
      <c r="E145" s="5">
        <v>131770</v>
      </c>
      <c r="F145" s="5">
        <v>150766</v>
      </c>
      <c r="G145" s="5">
        <v>0</v>
      </c>
      <c r="H145" s="5">
        <v>0</v>
      </c>
      <c r="I145" s="5">
        <v>0</v>
      </c>
      <c r="J145" s="5">
        <v>0</v>
      </c>
      <c r="K145" s="5">
        <v>-19166</v>
      </c>
      <c r="L145" s="5">
        <v>170</v>
      </c>
      <c r="M145" s="5">
        <v>0</v>
      </c>
      <c r="N145" s="5">
        <v>0</v>
      </c>
    </row>
    <row r="146" spans="1:14">
      <c r="A146" s="5">
        <v>1397</v>
      </c>
      <c r="B146" s="5">
        <v>7</v>
      </c>
      <c r="C146" s="5" t="s">
        <v>428</v>
      </c>
      <c r="D146" s="5" t="s">
        <v>429</v>
      </c>
      <c r="E146" s="5">
        <v>1295991</v>
      </c>
      <c r="F146" s="5">
        <v>1295311</v>
      </c>
      <c r="G146" s="5">
        <v>0</v>
      </c>
      <c r="H146" s="5">
        <v>0</v>
      </c>
      <c r="I146" s="5">
        <v>0</v>
      </c>
      <c r="J146" s="5">
        <v>0</v>
      </c>
      <c r="K146" s="5">
        <v>-216</v>
      </c>
      <c r="L146" s="5">
        <v>339</v>
      </c>
      <c r="M146" s="5">
        <v>0</v>
      </c>
      <c r="N146" s="5">
        <v>557</v>
      </c>
    </row>
    <row r="147" spans="1:14">
      <c r="A147" s="5">
        <v>1397</v>
      </c>
      <c r="B147" s="5">
        <v>9</v>
      </c>
      <c r="C147" s="5" t="s">
        <v>430</v>
      </c>
      <c r="D147" s="5" t="s">
        <v>429</v>
      </c>
      <c r="E147" s="5">
        <v>1295991</v>
      </c>
      <c r="F147" s="5">
        <v>1295311</v>
      </c>
      <c r="G147" s="5">
        <v>0</v>
      </c>
      <c r="H147" s="5">
        <v>0</v>
      </c>
      <c r="I147" s="5">
        <v>0</v>
      </c>
      <c r="J147" s="5">
        <v>0</v>
      </c>
      <c r="K147" s="5">
        <v>-216</v>
      </c>
      <c r="L147" s="5">
        <v>339</v>
      </c>
      <c r="M147" s="5">
        <v>0</v>
      </c>
      <c r="N147" s="5">
        <v>557</v>
      </c>
    </row>
    <row r="148" spans="1:14">
      <c r="A148" s="5">
        <v>1397</v>
      </c>
      <c r="B148" s="5">
        <v>2</v>
      </c>
      <c r="C148" s="5" t="s">
        <v>431</v>
      </c>
      <c r="D148" s="5" t="s">
        <v>432</v>
      </c>
      <c r="E148" s="5">
        <v>43833850</v>
      </c>
      <c r="F148" s="5">
        <v>42497662</v>
      </c>
      <c r="G148" s="5">
        <v>57722</v>
      </c>
      <c r="H148" s="5">
        <v>10898</v>
      </c>
      <c r="I148" s="5">
        <v>0</v>
      </c>
      <c r="J148" s="5">
        <v>67</v>
      </c>
      <c r="K148" s="5">
        <v>158138</v>
      </c>
      <c r="L148" s="5">
        <v>42952</v>
      </c>
      <c r="M148" s="5">
        <v>1001320</v>
      </c>
      <c r="N148" s="5">
        <v>65089</v>
      </c>
    </row>
    <row r="149" spans="1:14">
      <c r="A149" s="5">
        <v>1397</v>
      </c>
      <c r="B149" s="5">
        <v>3</v>
      </c>
      <c r="C149" s="5" t="s">
        <v>433</v>
      </c>
      <c r="D149" s="5" t="s">
        <v>434</v>
      </c>
      <c r="E149" s="5">
        <v>12357662</v>
      </c>
      <c r="F149" s="5">
        <v>12284380</v>
      </c>
      <c r="G149" s="5">
        <v>28148</v>
      </c>
      <c r="H149" s="5">
        <v>3088</v>
      </c>
      <c r="I149" s="5">
        <v>0</v>
      </c>
      <c r="J149" s="5">
        <v>0</v>
      </c>
      <c r="K149" s="5">
        <v>-94615</v>
      </c>
      <c r="L149" s="5">
        <v>14229</v>
      </c>
      <c r="M149" s="5">
        <v>112324</v>
      </c>
      <c r="N149" s="5">
        <v>10107</v>
      </c>
    </row>
    <row r="150" spans="1:14">
      <c r="A150" s="5">
        <v>1397</v>
      </c>
      <c r="B150" s="5">
        <v>4</v>
      </c>
      <c r="C150" s="5" t="s">
        <v>435</v>
      </c>
      <c r="D150" s="5" t="s">
        <v>434</v>
      </c>
      <c r="E150" s="5">
        <v>12357662</v>
      </c>
      <c r="F150" s="5">
        <v>12284380</v>
      </c>
      <c r="G150" s="5">
        <v>28148</v>
      </c>
      <c r="H150" s="5">
        <v>3088</v>
      </c>
      <c r="I150" s="5">
        <v>0</v>
      </c>
      <c r="J150" s="5">
        <v>0</v>
      </c>
      <c r="K150" s="5">
        <v>-94615</v>
      </c>
      <c r="L150" s="5">
        <v>14229</v>
      </c>
      <c r="M150" s="5">
        <v>112324</v>
      </c>
      <c r="N150" s="5">
        <v>10107</v>
      </c>
    </row>
    <row r="151" spans="1:14">
      <c r="A151" s="5">
        <v>1397</v>
      </c>
      <c r="B151" s="5">
        <v>3</v>
      </c>
      <c r="C151" s="5" t="s">
        <v>436</v>
      </c>
      <c r="D151" s="5" t="s">
        <v>437</v>
      </c>
      <c r="E151" s="5">
        <v>1266711</v>
      </c>
      <c r="F151" s="5">
        <v>1232301</v>
      </c>
      <c r="G151" s="5">
        <v>387</v>
      </c>
      <c r="H151" s="5">
        <v>844</v>
      </c>
      <c r="I151" s="5">
        <v>0</v>
      </c>
      <c r="J151" s="5">
        <v>0</v>
      </c>
      <c r="K151" s="5">
        <v>4870</v>
      </c>
      <c r="L151" s="5">
        <v>1336</v>
      </c>
      <c r="M151" s="5">
        <v>16190</v>
      </c>
      <c r="N151" s="5">
        <v>10784</v>
      </c>
    </row>
    <row r="152" spans="1:14">
      <c r="A152" s="5">
        <v>1397</v>
      </c>
      <c r="B152" s="5">
        <v>4</v>
      </c>
      <c r="C152" s="5" t="s">
        <v>438</v>
      </c>
      <c r="D152" s="5" t="s">
        <v>437</v>
      </c>
      <c r="E152" s="5">
        <v>1266711</v>
      </c>
      <c r="F152" s="5">
        <v>1232301</v>
      </c>
      <c r="G152" s="5">
        <v>387</v>
      </c>
      <c r="H152" s="5">
        <v>844</v>
      </c>
      <c r="I152" s="5">
        <v>0</v>
      </c>
      <c r="J152" s="5">
        <v>0</v>
      </c>
      <c r="K152" s="5">
        <v>4870</v>
      </c>
      <c r="L152" s="5">
        <v>1336</v>
      </c>
      <c r="M152" s="5">
        <v>16190</v>
      </c>
      <c r="N152" s="5">
        <v>10784</v>
      </c>
    </row>
    <row r="153" spans="1:14">
      <c r="A153" s="5">
        <v>1397</v>
      </c>
      <c r="B153" s="5">
        <v>3</v>
      </c>
      <c r="C153" s="5" t="s">
        <v>439</v>
      </c>
      <c r="D153" s="5" t="s">
        <v>440</v>
      </c>
      <c r="E153" s="5">
        <v>17290163</v>
      </c>
      <c r="F153" s="5">
        <v>16209997</v>
      </c>
      <c r="G153" s="5">
        <v>10675</v>
      </c>
      <c r="H153" s="5">
        <v>567</v>
      </c>
      <c r="I153" s="5">
        <v>0</v>
      </c>
      <c r="J153" s="5">
        <v>0</v>
      </c>
      <c r="K153" s="5">
        <v>225297</v>
      </c>
      <c r="L153" s="5">
        <v>7611</v>
      </c>
      <c r="M153" s="5">
        <v>823623</v>
      </c>
      <c r="N153" s="5">
        <v>12393</v>
      </c>
    </row>
    <row r="154" spans="1:14">
      <c r="A154" s="5">
        <v>1397</v>
      </c>
      <c r="B154" s="5">
        <v>14</v>
      </c>
      <c r="C154" s="5" t="s">
        <v>441</v>
      </c>
      <c r="D154" s="5" t="s">
        <v>442</v>
      </c>
      <c r="E154" s="5">
        <v>17290163</v>
      </c>
      <c r="F154" s="5">
        <v>16209997</v>
      </c>
      <c r="G154" s="5">
        <v>10675</v>
      </c>
      <c r="H154" s="5">
        <v>567</v>
      </c>
      <c r="I154" s="5">
        <v>0</v>
      </c>
      <c r="J154" s="5">
        <v>0</v>
      </c>
      <c r="K154" s="5">
        <v>225297</v>
      </c>
      <c r="L154" s="5">
        <v>7611</v>
      </c>
      <c r="M154" s="5">
        <v>823623</v>
      </c>
      <c r="N154" s="5">
        <v>12393</v>
      </c>
    </row>
    <row r="155" spans="1:14">
      <c r="A155" s="5">
        <v>1397</v>
      </c>
      <c r="B155" s="5">
        <v>3</v>
      </c>
      <c r="C155" s="5" t="s">
        <v>443</v>
      </c>
      <c r="D155" s="5" t="s">
        <v>444</v>
      </c>
      <c r="E155" s="5">
        <v>2967411</v>
      </c>
      <c r="F155" s="5">
        <v>2902704</v>
      </c>
      <c r="G155" s="5">
        <v>923</v>
      </c>
      <c r="H155" s="5">
        <v>169</v>
      </c>
      <c r="I155" s="5">
        <v>0</v>
      </c>
      <c r="J155" s="5">
        <v>67</v>
      </c>
      <c r="K155" s="5">
        <v>39910</v>
      </c>
      <c r="L155" s="5">
        <v>2420</v>
      </c>
      <c r="M155" s="5">
        <v>6988</v>
      </c>
      <c r="N155" s="5">
        <v>14230</v>
      </c>
    </row>
    <row r="156" spans="1:14">
      <c r="A156" s="5">
        <v>1397</v>
      </c>
      <c r="B156" s="5">
        <v>4</v>
      </c>
      <c r="C156" s="5" t="s">
        <v>445</v>
      </c>
      <c r="D156" s="5" t="s">
        <v>444</v>
      </c>
      <c r="E156" s="5">
        <v>2967411</v>
      </c>
      <c r="F156" s="5">
        <v>2902704</v>
      </c>
      <c r="G156" s="5">
        <v>923</v>
      </c>
      <c r="H156" s="5">
        <v>169</v>
      </c>
      <c r="I156" s="5">
        <v>0</v>
      </c>
      <c r="J156" s="5">
        <v>67</v>
      </c>
      <c r="K156" s="5">
        <v>39910</v>
      </c>
      <c r="L156" s="5">
        <v>2420</v>
      </c>
      <c r="M156" s="5">
        <v>6988</v>
      </c>
      <c r="N156" s="5">
        <v>14230</v>
      </c>
    </row>
    <row r="157" spans="1:14">
      <c r="A157" s="5">
        <v>1397</v>
      </c>
      <c r="B157" s="5">
        <v>3</v>
      </c>
      <c r="C157" s="5" t="s">
        <v>446</v>
      </c>
      <c r="D157" s="5" t="s">
        <v>447</v>
      </c>
      <c r="E157" s="5">
        <v>9404757</v>
      </c>
      <c r="F157" s="5">
        <v>9330908</v>
      </c>
      <c r="G157" s="5">
        <v>17252</v>
      </c>
      <c r="H157" s="5">
        <v>5481</v>
      </c>
      <c r="I157" s="5">
        <v>0</v>
      </c>
      <c r="J157" s="5">
        <v>0</v>
      </c>
      <c r="K157" s="5">
        <v>-17245</v>
      </c>
      <c r="L157" s="5">
        <v>14026</v>
      </c>
      <c r="M157" s="5">
        <v>42196</v>
      </c>
      <c r="N157" s="5">
        <v>12140</v>
      </c>
    </row>
    <row r="158" spans="1:14">
      <c r="A158" s="5">
        <v>1397</v>
      </c>
      <c r="B158" s="5">
        <v>4</v>
      </c>
      <c r="C158" s="5" t="s">
        <v>448</v>
      </c>
      <c r="D158" s="5" t="s">
        <v>447</v>
      </c>
      <c r="E158" s="5">
        <v>9404757</v>
      </c>
      <c r="F158" s="5">
        <v>9330908</v>
      </c>
      <c r="G158" s="5">
        <v>17252</v>
      </c>
      <c r="H158" s="5">
        <v>5481</v>
      </c>
      <c r="I158" s="5">
        <v>0</v>
      </c>
      <c r="J158" s="5">
        <v>0</v>
      </c>
      <c r="K158" s="5">
        <v>-17245</v>
      </c>
      <c r="L158" s="5">
        <v>14026</v>
      </c>
      <c r="M158" s="5">
        <v>42196</v>
      </c>
      <c r="N158" s="5">
        <v>12140</v>
      </c>
    </row>
    <row r="159" spans="1:14">
      <c r="A159" s="5">
        <v>1397</v>
      </c>
      <c r="B159" s="5">
        <v>3</v>
      </c>
      <c r="C159" s="5" t="s">
        <v>449</v>
      </c>
      <c r="D159" s="5" t="s">
        <v>450</v>
      </c>
      <c r="E159" s="5">
        <v>547145</v>
      </c>
      <c r="F159" s="5">
        <v>537372</v>
      </c>
      <c r="G159" s="5">
        <v>337</v>
      </c>
      <c r="H159" s="5">
        <v>750</v>
      </c>
      <c r="I159" s="5">
        <v>0</v>
      </c>
      <c r="J159" s="5">
        <v>0</v>
      </c>
      <c r="K159" s="5">
        <v>-79</v>
      </c>
      <c r="L159" s="5">
        <v>3330</v>
      </c>
      <c r="M159" s="5">
        <v>0</v>
      </c>
      <c r="N159" s="5">
        <v>5435</v>
      </c>
    </row>
    <row r="160" spans="1:14">
      <c r="A160" s="5">
        <v>1397</v>
      </c>
      <c r="B160" s="5">
        <v>4</v>
      </c>
      <c r="C160" s="5" t="s">
        <v>451</v>
      </c>
      <c r="D160" s="5" t="s">
        <v>450</v>
      </c>
      <c r="E160" s="5">
        <v>547145</v>
      </c>
      <c r="F160" s="5">
        <v>537372</v>
      </c>
      <c r="G160" s="5">
        <v>337</v>
      </c>
      <c r="H160" s="5">
        <v>750</v>
      </c>
      <c r="I160" s="5">
        <v>0</v>
      </c>
      <c r="J160" s="5">
        <v>0</v>
      </c>
      <c r="K160" s="5">
        <v>-79</v>
      </c>
      <c r="L160" s="5">
        <v>3330</v>
      </c>
      <c r="M160" s="5">
        <v>0</v>
      </c>
      <c r="N160" s="5">
        <v>5435</v>
      </c>
    </row>
    <row r="161" spans="1:14">
      <c r="A161" s="5">
        <v>1397</v>
      </c>
      <c r="B161" s="5">
        <v>2</v>
      </c>
      <c r="C161" s="5" t="s">
        <v>452</v>
      </c>
      <c r="D161" s="5" t="s">
        <v>453</v>
      </c>
      <c r="E161" s="5">
        <v>35984135</v>
      </c>
      <c r="F161" s="5">
        <v>34694624</v>
      </c>
      <c r="G161" s="5">
        <v>76292</v>
      </c>
      <c r="H161" s="5">
        <v>45930</v>
      </c>
      <c r="I161" s="5">
        <v>0</v>
      </c>
      <c r="J161" s="5">
        <v>121</v>
      </c>
      <c r="K161" s="5">
        <v>459603</v>
      </c>
      <c r="L161" s="5">
        <v>111483</v>
      </c>
      <c r="M161" s="5">
        <v>387117</v>
      </c>
      <c r="N161" s="5">
        <v>208965</v>
      </c>
    </row>
    <row r="162" spans="1:14">
      <c r="A162" s="5">
        <v>1397</v>
      </c>
      <c r="B162" s="5">
        <v>3</v>
      </c>
      <c r="C162" s="5" t="s">
        <v>454</v>
      </c>
      <c r="D162" s="5" t="s">
        <v>455</v>
      </c>
      <c r="E162" s="5">
        <v>21217505</v>
      </c>
      <c r="F162" s="5">
        <v>20630010</v>
      </c>
      <c r="G162" s="5">
        <v>43531</v>
      </c>
      <c r="H162" s="5">
        <v>20710</v>
      </c>
      <c r="I162" s="5">
        <v>0</v>
      </c>
      <c r="J162" s="5">
        <v>53</v>
      </c>
      <c r="K162" s="5">
        <v>167975</v>
      </c>
      <c r="L162" s="5">
        <v>70764</v>
      </c>
      <c r="M162" s="5">
        <v>195958</v>
      </c>
      <c r="N162" s="5">
        <v>88504</v>
      </c>
    </row>
    <row r="163" spans="1:14">
      <c r="A163" s="5">
        <v>1397</v>
      </c>
      <c r="B163" s="5">
        <v>4</v>
      </c>
      <c r="C163" s="5" t="s">
        <v>456</v>
      </c>
      <c r="D163" s="5" t="s">
        <v>457</v>
      </c>
      <c r="E163" s="5">
        <v>441730</v>
      </c>
      <c r="F163" s="5">
        <v>429610</v>
      </c>
      <c r="G163" s="5">
        <v>873</v>
      </c>
      <c r="H163" s="5">
        <v>0</v>
      </c>
      <c r="I163" s="5">
        <v>0</v>
      </c>
      <c r="J163" s="5">
        <v>0</v>
      </c>
      <c r="K163" s="5">
        <v>1000</v>
      </c>
      <c r="L163" s="5">
        <v>10240</v>
      </c>
      <c r="M163" s="5">
        <v>0</v>
      </c>
      <c r="N163" s="5">
        <v>8</v>
      </c>
    </row>
    <row r="164" spans="1:14">
      <c r="A164" s="5">
        <v>1397</v>
      </c>
      <c r="B164" s="5">
        <v>4</v>
      </c>
      <c r="C164" s="5" t="s">
        <v>458</v>
      </c>
      <c r="D164" s="5" t="s">
        <v>459</v>
      </c>
      <c r="E164" s="5">
        <v>36111</v>
      </c>
      <c r="F164" s="5">
        <v>36024</v>
      </c>
      <c r="G164" s="5">
        <v>17</v>
      </c>
      <c r="H164" s="5">
        <v>0</v>
      </c>
      <c r="I164" s="5">
        <v>0</v>
      </c>
      <c r="J164" s="5">
        <v>0</v>
      </c>
      <c r="K164" s="5">
        <v>0</v>
      </c>
      <c r="L164" s="5">
        <v>70</v>
      </c>
      <c r="M164" s="5">
        <v>0</v>
      </c>
      <c r="N164" s="5">
        <v>0</v>
      </c>
    </row>
    <row r="165" spans="1:14">
      <c r="A165" s="5">
        <v>1397</v>
      </c>
      <c r="B165" s="5">
        <v>4</v>
      </c>
      <c r="C165" s="5" t="s">
        <v>460</v>
      </c>
      <c r="D165" s="5" t="s">
        <v>461</v>
      </c>
      <c r="E165" s="5">
        <v>4712295</v>
      </c>
      <c r="F165" s="5">
        <v>4578601</v>
      </c>
      <c r="G165" s="5">
        <v>13561</v>
      </c>
      <c r="H165" s="5">
        <v>6917</v>
      </c>
      <c r="I165" s="5">
        <v>0</v>
      </c>
      <c r="J165" s="5">
        <v>2</v>
      </c>
      <c r="K165" s="5">
        <v>41713</v>
      </c>
      <c r="L165" s="5">
        <v>17644</v>
      </c>
      <c r="M165" s="5">
        <v>53857</v>
      </c>
      <c r="N165" s="5">
        <v>0</v>
      </c>
    </row>
    <row r="166" spans="1:14">
      <c r="A166" s="5">
        <v>1397</v>
      </c>
      <c r="B166" s="5">
        <v>4</v>
      </c>
      <c r="C166" s="5" t="s">
        <v>462</v>
      </c>
      <c r="D166" s="5" t="s">
        <v>463</v>
      </c>
      <c r="E166" s="5">
        <v>2195948</v>
      </c>
      <c r="F166" s="5">
        <v>2106317</v>
      </c>
      <c r="G166" s="5">
        <v>7198</v>
      </c>
      <c r="H166" s="5">
        <v>3719</v>
      </c>
      <c r="I166" s="5">
        <v>0</v>
      </c>
      <c r="J166" s="5">
        <v>0</v>
      </c>
      <c r="K166" s="5">
        <v>2573</v>
      </c>
      <c r="L166" s="5">
        <v>9919</v>
      </c>
      <c r="M166" s="5">
        <v>66088</v>
      </c>
      <c r="N166" s="5">
        <v>134</v>
      </c>
    </row>
    <row r="167" spans="1:14">
      <c r="A167" s="5">
        <v>1397</v>
      </c>
      <c r="B167" s="5">
        <v>4</v>
      </c>
      <c r="C167" s="5" t="s">
        <v>464</v>
      </c>
      <c r="D167" s="5" t="s">
        <v>465</v>
      </c>
      <c r="E167" s="5">
        <v>1240566</v>
      </c>
      <c r="F167" s="5">
        <v>1190644</v>
      </c>
      <c r="G167" s="5">
        <v>412</v>
      </c>
      <c r="H167" s="5">
        <v>398</v>
      </c>
      <c r="I167" s="5">
        <v>0</v>
      </c>
      <c r="J167" s="5">
        <v>0</v>
      </c>
      <c r="K167" s="5">
        <v>47550</v>
      </c>
      <c r="L167" s="5">
        <v>1561</v>
      </c>
      <c r="M167" s="5">
        <v>0</v>
      </c>
      <c r="N167" s="5">
        <v>0</v>
      </c>
    </row>
    <row r="168" spans="1:14">
      <c r="A168" s="5">
        <v>1397</v>
      </c>
      <c r="B168" s="5">
        <v>4</v>
      </c>
      <c r="C168" s="5" t="s">
        <v>466</v>
      </c>
      <c r="D168" s="5" t="s">
        <v>467</v>
      </c>
      <c r="E168" s="5">
        <v>1947806</v>
      </c>
      <c r="F168" s="5">
        <v>1843964</v>
      </c>
      <c r="G168" s="5">
        <v>2567</v>
      </c>
      <c r="H168" s="5">
        <v>855</v>
      </c>
      <c r="I168" s="5">
        <v>0</v>
      </c>
      <c r="J168" s="5">
        <v>8</v>
      </c>
      <c r="K168" s="5">
        <v>60802</v>
      </c>
      <c r="L168" s="5">
        <v>4162</v>
      </c>
      <c r="M168" s="5">
        <v>33111</v>
      </c>
      <c r="N168" s="5">
        <v>2336</v>
      </c>
    </row>
    <row r="169" spans="1:14">
      <c r="A169" s="5">
        <v>1397</v>
      </c>
      <c r="B169" s="5">
        <v>4</v>
      </c>
      <c r="C169" s="5" t="s">
        <v>468</v>
      </c>
      <c r="D169" s="5" t="s">
        <v>469</v>
      </c>
      <c r="E169" s="5">
        <v>45883</v>
      </c>
      <c r="F169" s="5">
        <v>45883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</row>
    <row r="170" spans="1:14">
      <c r="A170" s="5">
        <v>1397</v>
      </c>
      <c r="B170" s="5">
        <v>9</v>
      </c>
      <c r="C170" s="5" t="s">
        <v>470</v>
      </c>
      <c r="D170" s="5" t="s">
        <v>471</v>
      </c>
      <c r="E170" s="5">
        <v>10597168</v>
      </c>
      <c r="F170" s="5">
        <v>10398968</v>
      </c>
      <c r="G170" s="5">
        <v>18903</v>
      </c>
      <c r="H170" s="5">
        <v>8821</v>
      </c>
      <c r="I170" s="5">
        <v>0</v>
      </c>
      <c r="J170" s="5">
        <v>43</v>
      </c>
      <c r="K170" s="5">
        <v>14338</v>
      </c>
      <c r="L170" s="5">
        <v>27167</v>
      </c>
      <c r="M170" s="5">
        <v>42901</v>
      </c>
      <c r="N170" s="5">
        <v>86026</v>
      </c>
    </row>
    <row r="171" spans="1:14">
      <c r="A171" s="5">
        <v>1397</v>
      </c>
      <c r="B171" s="5">
        <v>3</v>
      </c>
      <c r="C171" s="5" t="s">
        <v>472</v>
      </c>
      <c r="D171" s="5" t="s">
        <v>473</v>
      </c>
      <c r="E171" s="5">
        <v>14766630</v>
      </c>
      <c r="F171" s="5">
        <v>14064614</v>
      </c>
      <c r="G171" s="5">
        <v>32761</v>
      </c>
      <c r="H171" s="5">
        <v>25220</v>
      </c>
      <c r="I171" s="5">
        <v>0</v>
      </c>
      <c r="J171" s="5">
        <v>67</v>
      </c>
      <c r="K171" s="5">
        <v>291628</v>
      </c>
      <c r="L171" s="5">
        <v>40719</v>
      </c>
      <c r="M171" s="5">
        <v>191159</v>
      </c>
      <c r="N171" s="5">
        <v>120461</v>
      </c>
    </row>
    <row r="172" spans="1:14">
      <c r="A172" s="5">
        <v>1397</v>
      </c>
      <c r="B172" s="5">
        <v>4</v>
      </c>
      <c r="C172" s="5" t="s">
        <v>474</v>
      </c>
      <c r="D172" s="5" t="s">
        <v>475</v>
      </c>
      <c r="E172" s="5">
        <v>3979292</v>
      </c>
      <c r="F172" s="5">
        <v>3790019</v>
      </c>
      <c r="G172" s="5">
        <v>11924</v>
      </c>
      <c r="H172" s="5">
        <v>9212</v>
      </c>
      <c r="I172" s="5">
        <v>0</v>
      </c>
      <c r="J172" s="5">
        <v>0</v>
      </c>
      <c r="K172" s="5">
        <v>61251</v>
      </c>
      <c r="L172" s="5">
        <v>16128</v>
      </c>
      <c r="M172" s="5">
        <v>82765</v>
      </c>
      <c r="N172" s="5">
        <v>7994</v>
      </c>
    </row>
    <row r="173" spans="1:14">
      <c r="A173" s="5">
        <v>1397</v>
      </c>
      <c r="B173" s="5">
        <v>4</v>
      </c>
      <c r="C173" s="5" t="s">
        <v>476</v>
      </c>
      <c r="D173" s="5" t="s">
        <v>477</v>
      </c>
      <c r="E173" s="5">
        <v>1796000</v>
      </c>
      <c r="F173" s="5">
        <v>1709497</v>
      </c>
      <c r="G173" s="5">
        <v>2831</v>
      </c>
      <c r="H173" s="5">
        <v>1294</v>
      </c>
      <c r="I173" s="5">
        <v>0</v>
      </c>
      <c r="J173" s="5">
        <v>12</v>
      </c>
      <c r="K173" s="5">
        <v>12662</v>
      </c>
      <c r="L173" s="5">
        <v>4976</v>
      </c>
      <c r="M173" s="5">
        <v>64613</v>
      </c>
      <c r="N173" s="5">
        <v>116</v>
      </c>
    </row>
    <row r="174" spans="1:14">
      <c r="A174" s="5">
        <v>1397</v>
      </c>
      <c r="B174" s="5">
        <v>4</v>
      </c>
      <c r="C174" s="5" t="s">
        <v>478</v>
      </c>
      <c r="D174" s="5" t="s">
        <v>479</v>
      </c>
      <c r="E174" s="5">
        <v>308442</v>
      </c>
      <c r="F174" s="5">
        <v>298927</v>
      </c>
      <c r="G174" s="5">
        <v>818</v>
      </c>
      <c r="H174" s="5">
        <v>0</v>
      </c>
      <c r="I174" s="5">
        <v>0</v>
      </c>
      <c r="J174" s="5">
        <v>0</v>
      </c>
      <c r="K174" s="5">
        <v>38</v>
      </c>
      <c r="L174" s="5">
        <v>443</v>
      </c>
      <c r="M174" s="5">
        <v>8216</v>
      </c>
      <c r="N174" s="5">
        <v>0</v>
      </c>
    </row>
    <row r="175" spans="1:14">
      <c r="A175" s="5">
        <v>1397</v>
      </c>
      <c r="B175" s="5">
        <v>4</v>
      </c>
      <c r="C175" s="5" t="s">
        <v>480</v>
      </c>
      <c r="D175" s="5" t="s">
        <v>481</v>
      </c>
      <c r="E175" s="5">
        <v>5547955</v>
      </c>
      <c r="F175" s="5">
        <v>5252037</v>
      </c>
      <c r="G175" s="5">
        <v>10784</v>
      </c>
      <c r="H175" s="5">
        <v>11335</v>
      </c>
      <c r="I175" s="5">
        <v>0</v>
      </c>
      <c r="J175" s="5">
        <v>0</v>
      </c>
      <c r="K175" s="5">
        <v>187997</v>
      </c>
      <c r="L175" s="5">
        <v>13962</v>
      </c>
      <c r="M175" s="5">
        <v>15573</v>
      </c>
      <c r="N175" s="5">
        <v>56267</v>
      </c>
    </row>
    <row r="176" spans="1:14">
      <c r="A176" s="5">
        <v>1397</v>
      </c>
      <c r="B176" s="5">
        <v>4</v>
      </c>
      <c r="C176" s="5" t="s">
        <v>482</v>
      </c>
      <c r="D176" s="5" t="s">
        <v>483</v>
      </c>
      <c r="E176" s="5">
        <v>1197805</v>
      </c>
      <c r="F176" s="5">
        <v>1136253</v>
      </c>
      <c r="G176" s="5">
        <v>6005</v>
      </c>
      <c r="H176" s="5">
        <v>740</v>
      </c>
      <c r="I176" s="5">
        <v>0</v>
      </c>
      <c r="J176" s="5">
        <v>55</v>
      </c>
      <c r="K176" s="5">
        <v>14964</v>
      </c>
      <c r="L176" s="5">
        <v>2713</v>
      </c>
      <c r="M176" s="5">
        <v>17234</v>
      </c>
      <c r="N176" s="5">
        <v>19841</v>
      </c>
    </row>
    <row r="177" spans="1:14">
      <c r="A177" s="5">
        <v>1397</v>
      </c>
      <c r="B177" s="5">
        <v>4</v>
      </c>
      <c r="C177" s="5" t="s">
        <v>484</v>
      </c>
      <c r="D177" s="5" t="s">
        <v>485</v>
      </c>
      <c r="E177" s="5">
        <v>197215</v>
      </c>
      <c r="F177" s="5">
        <v>192945</v>
      </c>
      <c r="G177" s="5">
        <v>49</v>
      </c>
      <c r="H177" s="5">
        <v>630</v>
      </c>
      <c r="I177" s="5">
        <v>0</v>
      </c>
      <c r="J177" s="5">
        <v>0</v>
      </c>
      <c r="K177" s="5">
        <v>200</v>
      </c>
      <c r="L177" s="5">
        <v>731</v>
      </c>
      <c r="M177" s="5">
        <v>2460</v>
      </c>
      <c r="N177" s="5">
        <v>200</v>
      </c>
    </row>
    <row r="178" spans="1:14">
      <c r="A178" s="5">
        <v>1397</v>
      </c>
      <c r="B178" s="5">
        <v>4</v>
      </c>
      <c r="C178" s="5" t="s">
        <v>486</v>
      </c>
      <c r="D178" s="5" t="s">
        <v>487</v>
      </c>
      <c r="E178" s="5">
        <v>1739920</v>
      </c>
      <c r="F178" s="5">
        <v>1684935</v>
      </c>
      <c r="G178" s="5">
        <v>351</v>
      </c>
      <c r="H178" s="5">
        <v>2008</v>
      </c>
      <c r="I178" s="5">
        <v>0</v>
      </c>
      <c r="J178" s="5">
        <v>0</v>
      </c>
      <c r="K178" s="5">
        <v>14517</v>
      </c>
      <c r="L178" s="5">
        <v>1766</v>
      </c>
      <c r="M178" s="5">
        <v>298</v>
      </c>
      <c r="N178" s="5">
        <v>36045</v>
      </c>
    </row>
    <row r="179" spans="1:14">
      <c r="A179" s="5">
        <v>1397</v>
      </c>
      <c r="B179" s="5">
        <v>2</v>
      </c>
      <c r="C179" s="5" t="s">
        <v>488</v>
      </c>
      <c r="D179" s="5" t="s">
        <v>489</v>
      </c>
      <c r="E179" s="5">
        <v>19638098</v>
      </c>
      <c r="F179" s="5">
        <v>18957414</v>
      </c>
      <c r="G179" s="5">
        <v>75595</v>
      </c>
      <c r="H179" s="5">
        <v>16159</v>
      </c>
      <c r="I179" s="5">
        <v>0</v>
      </c>
      <c r="J179" s="5">
        <v>82</v>
      </c>
      <c r="K179" s="5">
        <v>2482</v>
      </c>
      <c r="L179" s="5">
        <v>35451</v>
      </c>
      <c r="M179" s="5">
        <v>473662</v>
      </c>
      <c r="N179" s="5">
        <v>77253</v>
      </c>
    </row>
    <row r="180" spans="1:14">
      <c r="A180" s="5">
        <v>1397</v>
      </c>
      <c r="B180" s="5">
        <v>3</v>
      </c>
      <c r="C180" s="5" t="s">
        <v>490</v>
      </c>
      <c r="D180" s="5" t="s">
        <v>491</v>
      </c>
      <c r="E180" s="5">
        <v>929289</v>
      </c>
      <c r="F180" s="5">
        <v>911223</v>
      </c>
      <c r="G180" s="5">
        <v>1936</v>
      </c>
      <c r="H180" s="5">
        <v>178</v>
      </c>
      <c r="I180" s="5">
        <v>0</v>
      </c>
      <c r="J180" s="5">
        <v>9</v>
      </c>
      <c r="K180" s="5">
        <v>1910</v>
      </c>
      <c r="L180" s="5">
        <v>0</v>
      </c>
      <c r="M180" s="5">
        <v>14031</v>
      </c>
      <c r="N180" s="5">
        <v>0</v>
      </c>
    </row>
    <row r="181" spans="1:14">
      <c r="A181" s="5">
        <v>1397</v>
      </c>
      <c r="B181" s="5">
        <v>4</v>
      </c>
      <c r="C181" s="5" t="s">
        <v>492</v>
      </c>
      <c r="D181" s="5" t="s">
        <v>491</v>
      </c>
      <c r="E181" s="5">
        <v>929289</v>
      </c>
      <c r="F181" s="5">
        <v>911223</v>
      </c>
      <c r="G181" s="5">
        <v>1936</v>
      </c>
      <c r="H181" s="5">
        <v>178</v>
      </c>
      <c r="I181" s="5">
        <v>0</v>
      </c>
      <c r="J181" s="5">
        <v>9</v>
      </c>
      <c r="K181" s="5">
        <v>1910</v>
      </c>
      <c r="L181" s="5">
        <v>0</v>
      </c>
      <c r="M181" s="5">
        <v>14031</v>
      </c>
      <c r="N181" s="5">
        <v>0</v>
      </c>
    </row>
    <row r="182" spans="1:14">
      <c r="A182" s="5">
        <v>1397</v>
      </c>
      <c r="B182" s="5">
        <v>3</v>
      </c>
      <c r="C182" s="5" t="s">
        <v>493</v>
      </c>
      <c r="D182" s="5" t="s">
        <v>494</v>
      </c>
      <c r="E182" s="5">
        <v>1886237</v>
      </c>
      <c r="F182" s="5">
        <v>1859706</v>
      </c>
      <c r="G182" s="5">
        <v>8180</v>
      </c>
      <c r="H182" s="5">
        <v>1290</v>
      </c>
      <c r="I182" s="5">
        <v>0</v>
      </c>
      <c r="J182" s="5">
        <v>29</v>
      </c>
      <c r="K182" s="5">
        <v>-265</v>
      </c>
      <c r="L182" s="5">
        <v>10635</v>
      </c>
      <c r="M182" s="5">
        <v>6542</v>
      </c>
      <c r="N182" s="5">
        <v>119</v>
      </c>
    </row>
    <row r="183" spans="1:14">
      <c r="A183" s="5">
        <v>1397</v>
      </c>
      <c r="B183" s="5">
        <v>4</v>
      </c>
      <c r="C183" s="5" t="s">
        <v>495</v>
      </c>
      <c r="D183" s="5" t="s">
        <v>494</v>
      </c>
      <c r="E183" s="5">
        <v>1886237</v>
      </c>
      <c r="F183" s="5">
        <v>1859706</v>
      </c>
      <c r="G183" s="5">
        <v>8180</v>
      </c>
      <c r="H183" s="5">
        <v>1290</v>
      </c>
      <c r="I183" s="5">
        <v>0</v>
      </c>
      <c r="J183" s="5">
        <v>29</v>
      </c>
      <c r="K183" s="5">
        <v>-265</v>
      </c>
      <c r="L183" s="5">
        <v>10635</v>
      </c>
      <c r="M183" s="5">
        <v>6542</v>
      </c>
      <c r="N183" s="5">
        <v>119</v>
      </c>
    </row>
    <row r="184" spans="1:14">
      <c r="A184" s="5">
        <v>1397</v>
      </c>
      <c r="B184" s="5">
        <v>3</v>
      </c>
      <c r="C184" s="5" t="s">
        <v>496</v>
      </c>
      <c r="D184" s="5" t="s">
        <v>497</v>
      </c>
      <c r="E184" s="5">
        <v>16822573</v>
      </c>
      <c r="F184" s="5">
        <v>16186485</v>
      </c>
      <c r="G184" s="5">
        <v>65479</v>
      </c>
      <c r="H184" s="5">
        <v>14690</v>
      </c>
      <c r="I184" s="5">
        <v>0</v>
      </c>
      <c r="J184" s="5">
        <v>43</v>
      </c>
      <c r="K184" s="5">
        <v>836</v>
      </c>
      <c r="L184" s="5">
        <v>24816</v>
      </c>
      <c r="M184" s="5">
        <v>453089</v>
      </c>
      <c r="N184" s="5">
        <v>77134</v>
      </c>
    </row>
    <row r="185" spans="1:14">
      <c r="A185" s="5">
        <v>1397</v>
      </c>
      <c r="B185" s="5">
        <v>4</v>
      </c>
      <c r="C185" s="5" t="s">
        <v>498</v>
      </c>
      <c r="D185" s="5" t="s">
        <v>497</v>
      </c>
      <c r="E185" s="5">
        <v>16822573</v>
      </c>
      <c r="F185" s="5">
        <v>16186485</v>
      </c>
      <c r="G185" s="5">
        <v>65479</v>
      </c>
      <c r="H185" s="5">
        <v>14690</v>
      </c>
      <c r="I185" s="5">
        <v>0</v>
      </c>
      <c r="J185" s="5">
        <v>43</v>
      </c>
      <c r="K185" s="5">
        <v>836</v>
      </c>
      <c r="L185" s="5">
        <v>24816</v>
      </c>
      <c r="M185" s="5">
        <v>453089</v>
      </c>
      <c r="N185" s="5">
        <v>77134</v>
      </c>
    </row>
    <row r="186" spans="1:14">
      <c r="A186" s="5">
        <v>1397</v>
      </c>
      <c r="B186" s="5">
        <v>2</v>
      </c>
      <c r="C186" s="5" t="s">
        <v>499</v>
      </c>
      <c r="D186" s="5" t="s">
        <v>500</v>
      </c>
      <c r="E186" s="5">
        <v>3944449</v>
      </c>
      <c r="F186" s="5">
        <v>3603108</v>
      </c>
      <c r="G186" s="5">
        <v>7487</v>
      </c>
      <c r="H186" s="5">
        <v>1813</v>
      </c>
      <c r="I186" s="5">
        <v>0</v>
      </c>
      <c r="J186" s="5">
        <v>0</v>
      </c>
      <c r="K186" s="5">
        <v>83472</v>
      </c>
      <c r="L186" s="5">
        <v>3498</v>
      </c>
      <c r="M186" s="5">
        <v>222386</v>
      </c>
      <c r="N186" s="5">
        <v>22685</v>
      </c>
    </row>
    <row r="187" spans="1:14">
      <c r="A187" s="5">
        <v>1397</v>
      </c>
      <c r="B187" s="5">
        <v>3</v>
      </c>
      <c r="C187" s="5" t="s">
        <v>501</v>
      </c>
      <c r="D187" s="5" t="s">
        <v>502</v>
      </c>
      <c r="E187" s="5">
        <v>356459</v>
      </c>
      <c r="F187" s="5">
        <v>315044</v>
      </c>
      <c r="G187" s="5">
        <v>618</v>
      </c>
      <c r="H187" s="5">
        <v>702</v>
      </c>
      <c r="I187" s="5">
        <v>0</v>
      </c>
      <c r="J187" s="5">
        <v>0</v>
      </c>
      <c r="K187" s="5">
        <v>15885</v>
      </c>
      <c r="L187" s="5">
        <v>1093</v>
      </c>
      <c r="M187" s="5">
        <v>23117</v>
      </c>
      <c r="N187" s="5">
        <v>0</v>
      </c>
    </row>
    <row r="188" spans="1:14">
      <c r="A188" s="5">
        <v>1397</v>
      </c>
      <c r="B188" s="5">
        <v>4</v>
      </c>
      <c r="C188" s="5" t="s">
        <v>503</v>
      </c>
      <c r="D188" s="5" t="s">
        <v>504</v>
      </c>
      <c r="E188" s="5">
        <v>347410</v>
      </c>
      <c r="F188" s="5">
        <v>305996</v>
      </c>
      <c r="G188" s="5">
        <v>618</v>
      </c>
      <c r="H188" s="5">
        <v>702</v>
      </c>
      <c r="I188" s="5">
        <v>0</v>
      </c>
      <c r="J188" s="5">
        <v>0</v>
      </c>
      <c r="K188" s="5">
        <v>15885</v>
      </c>
      <c r="L188" s="5">
        <v>1093</v>
      </c>
      <c r="M188" s="5">
        <v>23117</v>
      </c>
      <c r="N188" s="5">
        <v>0</v>
      </c>
    </row>
    <row r="189" spans="1:14">
      <c r="A189" s="5">
        <v>1397</v>
      </c>
      <c r="B189" s="5">
        <v>4</v>
      </c>
      <c r="C189" s="5" t="s">
        <v>505</v>
      </c>
      <c r="D189" s="5" t="s">
        <v>506</v>
      </c>
      <c r="E189" s="5">
        <v>9048</v>
      </c>
      <c r="F189" s="5">
        <v>9048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</row>
    <row r="190" spans="1:14">
      <c r="A190" s="5">
        <v>1397</v>
      </c>
      <c r="B190" s="5">
        <v>3</v>
      </c>
      <c r="C190" s="5" t="s">
        <v>507</v>
      </c>
      <c r="D190" s="5" t="s">
        <v>508</v>
      </c>
      <c r="E190" s="5">
        <v>674907</v>
      </c>
      <c r="F190" s="5">
        <v>604615</v>
      </c>
      <c r="G190" s="5">
        <v>545</v>
      </c>
      <c r="H190" s="5">
        <v>1111</v>
      </c>
      <c r="I190" s="5">
        <v>0</v>
      </c>
      <c r="J190" s="5">
        <v>0</v>
      </c>
      <c r="K190" s="5">
        <v>-9709</v>
      </c>
      <c r="L190" s="5">
        <v>0</v>
      </c>
      <c r="M190" s="5">
        <v>69460</v>
      </c>
      <c r="N190" s="5">
        <v>8884</v>
      </c>
    </row>
    <row r="191" spans="1:14">
      <c r="A191" s="5">
        <v>1397</v>
      </c>
      <c r="B191" s="5">
        <v>4</v>
      </c>
      <c r="C191" s="5" t="s">
        <v>509</v>
      </c>
      <c r="D191" s="5" t="s">
        <v>508</v>
      </c>
      <c r="E191" s="5">
        <v>674907</v>
      </c>
      <c r="F191" s="5">
        <v>604615</v>
      </c>
      <c r="G191" s="5">
        <v>545</v>
      </c>
      <c r="H191" s="5">
        <v>1111</v>
      </c>
      <c r="I191" s="5">
        <v>0</v>
      </c>
      <c r="J191" s="5">
        <v>0</v>
      </c>
      <c r="K191" s="5">
        <v>-9709</v>
      </c>
      <c r="L191" s="5">
        <v>0</v>
      </c>
      <c r="M191" s="5">
        <v>69460</v>
      </c>
      <c r="N191" s="5">
        <v>8884</v>
      </c>
    </row>
    <row r="192" spans="1:14">
      <c r="A192" s="5">
        <v>1397</v>
      </c>
      <c r="B192" s="5">
        <v>3</v>
      </c>
      <c r="C192" s="5" t="s">
        <v>510</v>
      </c>
      <c r="D192" s="5" t="s">
        <v>511</v>
      </c>
      <c r="E192" s="5">
        <v>2913084</v>
      </c>
      <c r="F192" s="5">
        <v>2683449</v>
      </c>
      <c r="G192" s="5">
        <v>6324</v>
      </c>
      <c r="H192" s="5">
        <v>0</v>
      </c>
      <c r="I192" s="5">
        <v>0</v>
      </c>
      <c r="J192" s="5">
        <v>0</v>
      </c>
      <c r="K192" s="5">
        <v>77296</v>
      </c>
      <c r="L192" s="5">
        <v>2404</v>
      </c>
      <c r="M192" s="5">
        <v>129809</v>
      </c>
      <c r="N192" s="5">
        <v>13801</v>
      </c>
    </row>
    <row r="193" spans="1:14">
      <c r="A193" s="5">
        <v>1397</v>
      </c>
      <c r="B193" s="5">
        <v>4</v>
      </c>
      <c r="C193" s="5" t="s">
        <v>512</v>
      </c>
      <c r="D193" s="5" t="s">
        <v>513</v>
      </c>
      <c r="E193" s="5">
        <v>1990136</v>
      </c>
      <c r="F193" s="5">
        <v>1930965</v>
      </c>
      <c r="G193" s="5">
        <v>2033</v>
      </c>
      <c r="H193" s="5">
        <v>0</v>
      </c>
      <c r="I193" s="5">
        <v>0</v>
      </c>
      <c r="J193" s="5">
        <v>0</v>
      </c>
      <c r="K193" s="5">
        <v>42610</v>
      </c>
      <c r="L193" s="5">
        <v>782</v>
      </c>
      <c r="M193" s="5">
        <v>0</v>
      </c>
      <c r="N193" s="5">
        <v>13747</v>
      </c>
    </row>
    <row r="194" spans="1:14">
      <c r="A194" s="5">
        <v>1397</v>
      </c>
      <c r="B194" s="5">
        <v>4</v>
      </c>
      <c r="C194" s="5" t="s">
        <v>514</v>
      </c>
      <c r="D194" s="5" t="s">
        <v>515</v>
      </c>
      <c r="E194" s="5">
        <v>382974</v>
      </c>
      <c r="F194" s="5">
        <v>381700</v>
      </c>
      <c r="G194" s="5">
        <v>714</v>
      </c>
      <c r="H194" s="5">
        <v>0</v>
      </c>
      <c r="I194" s="5">
        <v>0</v>
      </c>
      <c r="J194" s="5">
        <v>0</v>
      </c>
      <c r="K194" s="5">
        <v>0</v>
      </c>
      <c r="L194" s="5">
        <v>560</v>
      </c>
      <c r="M194" s="5">
        <v>0</v>
      </c>
      <c r="N194" s="5">
        <v>0</v>
      </c>
    </row>
    <row r="195" spans="1:14">
      <c r="A195" s="5">
        <v>1397</v>
      </c>
      <c r="B195" s="5">
        <v>4</v>
      </c>
      <c r="C195" s="5" t="s">
        <v>516</v>
      </c>
      <c r="D195" s="5" t="s">
        <v>511</v>
      </c>
      <c r="E195" s="5">
        <v>539974</v>
      </c>
      <c r="F195" s="5">
        <v>370784</v>
      </c>
      <c r="G195" s="5">
        <v>3577</v>
      </c>
      <c r="H195" s="5">
        <v>0</v>
      </c>
      <c r="I195" s="5">
        <v>0</v>
      </c>
      <c r="J195" s="5">
        <v>0</v>
      </c>
      <c r="K195" s="5">
        <v>34686</v>
      </c>
      <c r="L195" s="5">
        <v>1062</v>
      </c>
      <c r="M195" s="5">
        <v>129809</v>
      </c>
      <c r="N195" s="5">
        <v>54</v>
      </c>
    </row>
    <row r="196" spans="1:14">
      <c r="A196" s="5">
        <v>1397</v>
      </c>
      <c r="B196" s="5">
        <v>2</v>
      </c>
      <c r="C196" s="5" t="s">
        <v>517</v>
      </c>
      <c r="D196" s="5" t="s">
        <v>518</v>
      </c>
      <c r="E196" s="5">
        <v>13364657</v>
      </c>
      <c r="F196" s="5">
        <v>13119647</v>
      </c>
      <c r="G196" s="5">
        <v>16683</v>
      </c>
      <c r="H196" s="5">
        <v>15847</v>
      </c>
      <c r="I196" s="5">
        <v>0</v>
      </c>
      <c r="J196" s="5">
        <v>3</v>
      </c>
      <c r="K196" s="5">
        <v>129278</v>
      </c>
      <c r="L196" s="5">
        <v>19003</v>
      </c>
      <c r="M196" s="5">
        <v>35049</v>
      </c>
      <c r="N196" s="5">
        <v>29147</v>
      </c>
    </row>
    <row r="197" spans="1:14">
      <c r="A197" s="5">
        <v>1397</v>
      </c>
      <c r="B197" s="5">
        <v>3</v>
      </c>
      <c r="C197" s="5" t="s">
        <v>519</v>
      </c>
      <c r="D197" s="5" t="s">
        <v>518</v>
      </c>
      <c r="E197" s="5">
        <v>13364657</v>
      </c>
      <c r="F197" s="5">
        <v>13119647</v>
      </c>
      <c r="G197" s="5">
        <v>16683</v>
      </c>
      <c r="H197" s="5">
        <v>15847</v>
      </c>
      <c r="I197" s="5">
        <v>0</v>
      </c>
      <c r="J197" s="5">
        <v>3</v>
      </c>
      <c r="K197" s="5">
        <v>129278</v>
      </c>
      <c r="L197" s="5">
        <v>19003</v>
      </c>
      <c r="M197" s="5">
        <v>35049</v>
      </c>
      <c r="N197" s="5">
        <v>29147</v>
      </c>
    </row>
    <row r="198" spans="1:14">
      <c r="A198" s="5">
        <v>1397</v>
      </c>
      <c r="B198" s="5">
        <v>4</v>
      </c>
      <c r="C198" s="5" t="s">
        <v>520</v>
      </c>
      <c r="D198" s="5" t="s">
        <v>518</v>
      </c>
      <c r="E198" s="5">
        <v>13364657</v>
      </c>
      <c r="F198" s="5">
        <v>13119647</v>
      </c>
      <c r="G198" s="5">
        <v>16683</v>
      </c>
      <c r="H198" s="5">
        <v>15847</v>
      </c>
      <c r="I198" s="5">
        <v>0</v>
      </c>
      <c r="J198" s="5">
        <v>3</v>
      </c>
      <c r="K198" s="5">
        <v>129278</v>
      </c>
      <c r="L198" s="5">
        <v>19003</v>
      </c>
      <c r="M198" s="5">
        <v>35049</v>
      </c>
      <c r="N198" s="5">
        <v>29147</v>
      </c>
    </row>
    <row r="199" spans="1:14">
      <c r="A199" s="5">
        <v>1397</v>
      </c>
      <c r="B199" s="5">
        <v>2</v>
      </c>
      <c r="C199" s="5" t="s">
        <v>521</v>
      </c>
      <c r="D199" s="5" t="s">
        <v>522</v>
      </c>
      <c r="E199" s="5">
        <v>17115587</v>
      </c>
      <c r="F199" s="5">
        <v>15781393</v>
      </c>
      <c r="G199" s="5">
        <v>27496</v>
      </c>
      <c r="H199" s="5">
        <v>41649</v>
      </c>
      <c r="I199" s="5">
        <v>0</v>
      </c>
      <c r="J199" s="5">
        <v>0</v>
      </c>
      <c r="K199" s="5">
        <v>353488</v>
      </c>
      <c r="L199" s="5">
        <v>26100</v>
      </c>
      <c r="M199" s="5">
        <v>512874</v>
      </c>
      <c r="N199" s="5">
        <v>372587</v>
      </c>
    </row>
    <row r="200" spans="1:14">
      <c r="A200" s="5">
        <v>1397</v>
      </c>
      <c r="B200" s="5">
        <v>3</v>
      </c>
      <c r="C200" s="5" t="s">
        <v>523</v>
      </c>
      <c r="D200" s="5" t="s">
        <v>524</v>
      </c>
      <c r="E200" s="5">
        <v>1250537</v>
      </c>
      <c r="F200" s="5">
        <v>810000</v>
      </c>
      <c r="G200" s="5">
        <v>2000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438537</v>
      </c>
      <c r="N200" s="5">
        <v>0</v>
      </c>
    </row>
    <row r="201" spans="1:14">
      <c r="A201" s="5">
        <v>1397</v>
      </c>
      <c r="B201" s="5">
        <v>9</v>
      </c>
      <c r="C201" s="5" t="s">
        <v>525</v>
      </c>
      <c r="D201" s="5" t="s">
        <v>526</v>
      </c>
      <c r="E201" s="5">
        <v>1250537</v>
      </c>
      <c r="F201" s="5">
        <v>810000</v>
      </c>
      <c r="G201" s="5">
        <v>2000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438537</v>
      </c>
      <c r="N201" s="5">
        <v>0</v>
      </c>
    </row>
    <row r="202" spans="1:14">
      <c r="A202" s="5">
        <v>1397</v>
      </c>
      <c r="B202" s="5">
        <v>3</v>
      </c>
      <c r="C202" s="5" t="s">
        <v>527</v>
      </c>
      <c r="D202" s="5" t="s">
        <v>528</v>
      </c>
      <c r="E202" s="5">
        <v>339776</v>
      </c>
      <c r="F202" s="5">
        <v>328105</v>
      </c>
      <c r="G202" s="5">
        <v>1015</v>
      </c>
      <c r="H202" s="5">
        <v>65</v>
      </c>
      <c r="I202" s="5">
        <v>0</v>
      </c>
      <c r="J202" s="5">
        <v>0</v>
      </c>
      <c r="K202" s="5">
        <v>6394</v>
      </c>
      <c r="L202" s="5">
        <v>887</v>
      </c>
      <c r="M202" s="5">
        <v>3310</v>
      </c>
      <c r="N202" s="5">
        <v>0</v>
      </c>
    </row>
    <row r="203" spans="1:14">
      <c r="A203" s="5">
        <v>1397</v>
      </c>
      <c r="B203" s="5">
        <v>4</v>
      </c>
      <c r="C203" s="5" t="s">
        <v>529</v>
      </c>
      <c r="D203" s="5" t="s">
        <v>528</v>
      </c>
      <c r="E203" s="5">
        <v>339776</v>
      </c>
      <c r="F203" s="5">
        <v>328105</v>
      </c>
      <c r="G203" s="5">
        <v>1015</v>
      </c>
      <c r="H203" s="5">
        <v>65</v>
      </c>
      <c r="I203" s="5">
        <v>0</v>
      </c>
      <c r="J203" s="5">
        <v>0</v>
      </c>
      <c r="K203" s="5">
        <v>6394</v>
      </c>
      <c r="L203" s="5">
        <v>887</v>
      </c>
      <c r="M203" s="5">
        <v>3310</v>
      </c>
      <c r="N203" s="5">
        <v>0</v>
      </c>
    </row>
    <row r="204" spans="1:14">
      <c r="A204" s="5">
        <v>1397</v>
      </c>
      <c r="B204" s="5">
        <v>3</v>
      </c>
      <c r="C204" s="5" t="s">
        <v>530</v>
      </c>
      <c r="D204" s="5" t="s">
        <v>531</v>
      </c>
      <c r="E204" s="5">
        <v>402181</v>
      </c>
      <c r="F204" s="5">
        <v>401363</v>
      </c>
      <c r="G204" s="5">
        <v>223</v>
      </c>
      <c r="H204" s="5">
        <v>400</v>
      </c>
      <c r="I204" s="5">
        <v>0</v>
      </c>
      <c r="J204" s="5">
        <v>0</v>
      </c>
      <c r="K204" s="5">
        <v>195</v>
      </c>
      <c r="L204" s="5">
        <v>0</v>
      </c>
      <c r="M204" s="5">
        <v>0</v>
      </c>
      <c r="N204" s="5">
        <v>0</v>
      </c>
    </row>
    <row r="205" spans="1:14">
      <c r="A205" s="5">
        <v>1397</v>
      </c>
      <c r="B205" s="5">
        <v>4</v>
      </c>
      <c r="C205" s="5" t="s">
        <v>532</v>
      </c>
      <c r="D205" s="5" t="s">
        <v>531</v>
      </c>
      <c r="E205" s="5">
        <v>402181</v>
      </c>
      <c r="F205" s="5">
        <v>401363</v>
      </c>
      <c r="G205" s="5">
        <v>223</v>
      </c>
      <c r="H205" s="5">
        <v>400</v>
      </c>
      <c r="I205" s="5">
        <v>0</v>
      </c>
      <c r="J205" s="5">
        <v>0</v>
      </c>
      <c r="K205" s="5">
        <v>195</v>
      </c>
      <c r="L205" s="5">
        <v>0</v>
      </c>
      <c r="M205" s="5">
        <v>0</v>
      </c>
      <c r="N205" s="5">
        <v>0</v>
      </c>
    </row>
    <row r="206" spans="1:14">
      <c r="A206" s="5">
        <v>1397</v>
      </c>
      <c r="B206" s="5">
        <v>3</v>
      </c>
      <c r="C206" s="5" t="s">
        <v>533</v>
      </c>
      <c r="D206" s="5" t="s">
        <v>534</v>
      </c>
      <c r="E206" s="5">
        <v>9226061</v>
      </c>
      <c r="F206" s="5">
        <v>8829850</v>
      </c>
      <c r="G206" s="5">
        <v>15099</v>
      </c>
      <c r="H206" s="5">
        <v>1380</v>
      </c>
      <c r="I206" s="5">
        <v>0</v>
      </c>
      <c r="J206" s="5">
        <v>0</v>
      </c>
      <c r="K206" s="5">
        <v>-4676</v>
      </c>
      <c r="L206" s="5">
        <v>5673</v>
      </c>
      <c r="M206" s="5">
        <v>67489</v>
      </c>
      <c r="N206" s="5">
        <v>311246</v>
      </c>
    </row>
    <row r="207" spans="1:14">
      <c r="A207" s="5">
        <v>1397</v>
      </c>
      <c r="B207" s="5">
        <v>4</v>
      </c>
      <c r="C207" s="5" t="s">
        <v>535</v>
      </c>
      <c r="D207" s="5" t="s">
        <v>534</v>
      </c>
      <c r="E207" s="5">
        <v>9226061</v>
      </c>
      <c r="F207" s="5">
        <v>8829850</v>
      </c>
      <c r="G207" s="5">
        <v>15099</v>
      </c>
      <c r="H207" s="5">
        <v>1380</v>
      </c>
      <c r="I207" s="5">
        <v>0</v>
      </c>
      <c r="J207" s="5">
        <v>0</v>
      </c>
      <c r="K207" s="5">
        <v>-4676</v>
      </c>
      <c r="L207" s="5">
        <v>5673</v>
      </c>
      <c r="M207" s="5">
        <v>67489</v>
      </c>
      <c r="N207" s="5">
        <v>311246</v>
      </c>
    </row>
    <row r="208" spans="1:14">
      <c r="A208" s="5">
        <v>1397</v>
      </c>
      <c r="B208" s="5">
        <v>7</v>
      </c>
      <c r="C208" s="5" t="s">
        <v>536</v>
      </c>
      <c r="D208" s="5" t="s">
        <v>537</v>
      </c>
      <c r="E208" s="5">
        <v>5897032</v>
      </c>
      <c r="F208" s="5">
        <v>5412075</v>
      </c>
      <c r="G208" s="5">
        <v>9158</v>
      </c>
      <c r="H208" s="5">
        <v>39804</v>
      </c>
      <c r="I208" s="5">
        <v>0</v>
      </c>
      <c r="J208" s="5">
        <v>0</v>
      </c>
      <c r="K208" s="5">
        <v>351577</v>
      </c>
      <c r="L208" s="5">
        <v>19539</v>
      </c>
      <c r="M208" s="5">
        <v>3538</v>
      </c>
      <c r="N208" s="5">
        <v>61341</v>
      </c>
    </row>
    <row r="209" spans="1:14">
      <c r="A209" s="5">
        <v>1397</v>
      </c>
      <c r="B209" s="5">
        <v>9</v>
      </c>
      <c r="C209" s="5" t="s">
        <v>538</v>
      </c>
      <c r="D209" s="5" t="s">
        <v>537</v>
      </c>
      <c r="E209" s="5">
        <v>5897032</v>
      </c>
      <c r="F209" s="5">
        <v>5412075</v>
      </c>
      <c r="G209" s="5">
        <v>9158</v>
      </c>
      <c r="H209" s="5">
        <v>39804</v>
      </c>
      <c r="I209" s="5">
        <v>0</v>
      </c>
      <c r="J209" s="5">
        <v>0</v>
      </c>
      <c r="K209" s="5">
        <v>351577</v>
      </c>
      <c r="L209" s="5">
        <v>19539</v>
      </c>
      <c r="M209" s="5">
        <v>3538</v>
      </c>
      <c r="N209" s="5">
        <v>61341</v>
      </c>
    </row>
    <row r="210" spans="1:14">
      <c r="A210" s="5">
        <v>1397</v>
      </c>
      <c r="B210" s="5">
        <v>2</v>
      </c>
      <c r="C210" s="5" t="s">
        <v>539</v>
      </c>
      <c r="D210" s="5" t="s">
        <v>540</v>
      </c>
      <c r="E210" s="5">
        <v>2058916</v>
      </c>
      <c r="F210" s="5">
        <v>1938803</v>
      </c>
      <c r="G210" s="5">
        <v>2725</v>
      </c>
      <c r="H210" s="5">
        <v>820</v>
      </c>
      <c r="I210" s="5">
        <v>0</v>
      </c>
      <c r="J210" s="5">
        <v>0</v>
      </c>
      <c r="K210" s="5">
        <v>9412</v>
      </c>
      <c r="L210" s="5">
        <v>2041</v>
      </c>
      <c r="M210" s="5">
        <v>98771</v>
      </c>
      <c r="N210" s="5">
        <v>6345</v>
      </c>
    </row>
    <row r="211" spans="1:14">
      <c r="A211" s="5">
        <v>1397</v>
      </c>
      <c r="B211" s="5">
        <v>7</v>
      </c>
      <c r="C211" s="5" t="s">
        <v>541</v>
      </c>
      <c r="D211" s="5" t="s">
        <v>542</v>
      </c>
      <c r="E211" s="5">
        <v>2058916</v>
      </c>
      <c r="F211" s="5">
        <v>1938803</v>
      </c>
      <c r="G211" s="5">
        <v>2725</v>
      </c>
      <c r="H211" s="5">
        <v>820</v>
      </c>
      <c r="I211" s="5">
        <v>0</v>
      </c>
      <c r="J211" s="5">
        <v>0</v>
      </c>
      <c r="K211" s="5">
        <v>9412</v>
      </c>
      <c r="L211" s="5">
        <v>2041</v>
      </c>
      <c r="M211" s="5">
        <v>98771</v>
      </c>
      <c r="N211" s="5">
        <v>6345</v>
      </c>
    </row>
    <row r="212" spans="1:14">
      <c r="A212" s="5">
        <v>1397</v>
      </c>
      <c r="B212" s="5">
        <v>19</v>
      </c>
      <c r="C212" s="5" t="s">
        <v>543</v>
      </c>
      <c r="D212" s="5" t="s">
        <v>544</v>
      </c>
      <c r="E212" s="5">
        <v>106941</v>
      </c>
      <c r="F212" s="5">
        <v>96190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112</v>
      </c>
      <c r="M212" s="5">
        <v>8639</v>
      </c>
      <c r="N212" s="5">
        <v>2000</v>
      </c>
    </row>
    <row r="213" spans="1:14">
      <c r="A213" s="5">
        <v>1397</v>
      </c>
      <c r="B213" s="5">
        <v>4</v>
      </c>
      <c r="C213" s="5" t="s">
        <v>545</v>
      </c>
      <c r="D213" s="5" t="s">
        <v>546</v>
      </c>
      <c r="E213" s="5">
        <v>1681428</v>
      </c>
      <c r="F213" s="5">
        <v>1622396</v>
      </c>
      <c r="G213" s="5">
        <v>308</v>
      </c>
      <c r="H213" s="5">
        <v>0</v>
      </c>
      <c r="I213" s="5">
        <v>0</v>
      </c>
      <c r="J213" s="5">
        <v>0</v>
      </c>
      <c r="K213" s="5">
        <v>0</v>
      </c>
      <c r="L213" s="5">
        <v>727</v>
      </c>
      <c r="M213" s="5">
        <v>53879</v>
      </c>
      <c r="N213" s="5">
        <v>4117</v>
      </c>
    </row>
    <row r="214" spans="1:14">
      <c r="A214" s="5">
        <v>1397</v>
      </c>
      <c r="B214" s="5">
        <v>4</v>
      </c>
      <c r="C214" s="5" t="s">
        <v>547</v>
      </c>
      <c r="D214" s="5" t="s">
        <v>548</v>
      </c>
      <c r="E214" s="5">
        <v>62396</v>
      </c>
      <c r="F214" s="5">
        <v>40064</v>
      </c>
      <c r="G214" s="5">
        <v>2417</v>
      </c>
      <c r="H214" s="5">
        <v>0</v>
      </c>
      <c r="I214" s="5">
        <v>0</v>
      </c>
      <c r="J214" s="5">
        <v>0</v>
      </c>
      <c r="K214" s="5">
        <v>0</v>
      </c>
      <c r="L214" s="5">
        <v>60</v>
      </c>
      <c r="M214" s="5">
        <v>19627</v>
      </c>
      <c r="N214" s="5">
        <v>228</v>
      </c>
    </row>
    <row r="215" spans="1:14">
      <c r="A215" s="5">
        <v>1397</v>
      </c>
      <c r="B215" s="5">
        <v>4</v>
      </c>
      <c r="C215" s="5" t="s">
        <v>549</v>
      </c>
      <c r="D215" s="5" t="s">
        <v>550</v>
      </c>
      <c r="E215" s="5">
        <v>208152</v>
      </c>
      <c r="F215" s="5">
        <v>180152</v>
      </c>
      <c r="G215" s="5">
        <v>0</v>
      </c>
      <c r="H215" s="5">
        <v>820</v>
      </c>
      <c r="I215" s="5">
        <v>0</v>
      </c>
      <c r="J215" s="5">
        <v>0</v>
      </c>
      <c r="K215" s="5">
        <v>9412</v>
      </c>
      <c r="L215" s="5">
        <v>1142</v>
      </c>
      <c r="M215" s="5">
        <v>16626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31" t="s">
        <v>165</v>
      </c>
      <c r="B1" s="31"/>
      <c r="C1" s="36" t="str">
        <f>CONCATENATE("6-",'فهرست جداول'!B7,"-",MID('فهرست جداول'!B1, 30,25), "                  (میلیون ریال)")</f>
        <v>6-ارزش سوخت، آب‌ و برق خریداری شده کارگاه‏ها بر حسب نوع سوخت و فعالیت-49-10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39" customHeight="1" thickBot="1">
      <c r="A2" s="16" t="s">
        <v>128</v>
      </c>
      <c r="B2" s="16" t="s">
        <v>157</v>
      </c>
      <c r="C2" s="16" t="s">
        <v>0</v>
      </c>
      <c r="D2" s="13" t="s">
        <v>1</v>
      </c>
      <c r="E2" s="13" t="s">
        <v>2</v>
      </c>
      <c r="F2" s="13" t="s">
        <v>40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3" t="s">
        <v>50</v>
      </c>
      <c r="Q2" s="13" t="s">
        <v>51</v>
      </c>
    </row>
    <row r="3" spans="1:17">
      <c r="A3" s="5">
        <v>1397</v>
      </c>
      <c r="B3" s="5">
        <v>1</v>
      </c>
      <c r="C3" s="5" t="s">
        <v>168</v>
      </c>
      <c r="D3" s="5" t="s">
        <v>169</v>
      </c>
      <c r="E3" s="5">
        <v>19848239</v>
      </c>
      <c r="F3" s="5">
        <v>28849</v>
      </c>
      <c r="G3" s="5">
        <v>1546781</v>
      </c>
      <c r="H3" s="5">
        <v>138984</v>
      </c>
      <c r="I3" s="5">
        <v>5637250</v>
      </c>
      <c r="J3" s="5">
        <v>562989</v>
      </c>
      <c r="K3" s="5">
        <v>784247</v>
      </c>
      <c r="L3" s="5">
        <v>64270</v>
      </c>
      <c r="M3" s="5">
        <v>6070</v>
      </c>
      <c r="N3" s="5">
        <v>872</v>
      </c>
      <c r="O3" s="5">
        <v>44050</v>
      </c>
      <c r="P3" s="5">
        <v>9340131</v>
      </c>
      <c r="Q3" s="5">
        <v>1693746</v>
      </c>
    </row>
    <row r="4" spans="1:17">
      <c r="A4" s="5">
        <v>1397</v>
      </c>
      <c r="B4" s="5">
        <v>2</v>
      </c>
      <c r="C4" s="5" t="s">
        <v>170</v>
      </c>
      <c r="D4" s="5" t="s">
        <v>171</v>
      </c>
      <c r="E4" s="5">
        <v>2901284</v>
      </c>
      <c r="F4" s="5">
        <v>638</v>
      </c>
      <c r="G4" s="5">
        <v>227590</v>
      </c>
      <c r="H4" s="5">
        <v>12683</v>
      </c>
      <c r="I4" s="5">
        <v>770591</v>
      </c>
      <c r="J4" s="5">
        <v>78362</v>
      </c>
      <c r="K4" s="5">
        <v>14305</v>
      </c>
      <c r="L4" s="5">
        <v>0</v>
      </c>
      <c r="M4" s="5">
        <v>5850</v>
      </c>
      <c r="N4" s="5">
        <v>0</v>
      </c>
      <c r="O4" s="5">
        <v>1644</v>
      </c>
      <c r="P4" s="5">
        <v>1554302</v>
      </c>
      <c r="Q4" s="5">
        <v>235321</v>
      </c>
    </row>
    <row r="5" spans="1:17">
      <c r="A5" s="5">
        <v>1397</v>
      </c>
      <c r="B5" s="5">
        <v>3</v>
      </c>
      <c r="C5" s="5" t="s">
        <v>172</v>
      </c>
      <c r="D5" s="5" t="s">
        <v>173</v>
      </c>
      <c r="E5" s="5">
        <v>288027</v>
      </c>
      <c r="F5" s="5">
        <v>62</v>
      </c>
      <c r="G5" s="5">
        <v>25126</v>
      </c>
      <c r="H5" s="5">
        <v>2010</v>
      </c>
      <c r="I5" s="5">
        <v>117172</v>
      </c>
      <c r="J5" s="5">
        <v>7364</v>
      </c>
      <c r="K5" s="5">
        <v>0</v>
      </c>
      <c r="L5" s="5">
        <v>0</v>
      </c>
      <c r="M5" s="5">
        <v>0</v>
      </c>
      <c r="N5" s="5">
        <v>0</v>
      </c>
      <c r="O5" s="5">
        <v>358</v>
      </c>
      <c r="P5" s="5">
        <v>115876</v>
      </c>
      <c r="Q5" s="5">
        <v>20059</v>
      </c>
    </row>
    <row r="6" spans="1:17">
      <c r="A6" s="5">
        <v>1397</v>
      </c>
      <c r="B6" s="5">
        <v>4</v>
      </c>
      <c r="C6" s="5" t="s">
        <v>174</v>
      </c>
      <c r="D6" s="5" t="s">
        <v>173</v>
      </c>
      <c r="E6" s="5">
        <v>288027</v>
      </c>
      <c r="F6" s="5">
        <v>62</v>
      </c>
      <c r="G6" s="5">
        <v>25126</v>
      </c>
      <c r="H6" s="5">
        <v>2010</v>
      </c>
      <c r="I6" s="5">
        <v>117172</v>
      </c>
      <c r="J6" s="5">
        <v>7364</v>
      </c>
      <c r="K6" s="5">
        <v>0</v>
      </c>
      <c r="L6" s="5">
        <v>0</v>
      </c>
      <c r="M6" s="5">
        <v>0</v>
      </c>
      <c r="N6" s="5">
        <v>0</v>
      </c>
      <c r="O6" s="5">
        <v>358</v>
      </c>
      <c r="P6" s="5">
        <v>115876</v>
      </c>
      <c r="Q6" s="5">
        <v>20059</v>
      </c>
    </row>
    <row r="7" spans="1:17">
      <c r="A7" s="5">
        <v>1397</v>
      </c>
      <c r="B7" s="5">
        <v>3</v>
      </c>
      <c r="C7" s="5" t="s">
        <v>175</v>
      </c>
      <c r="D7" s="5" t="s">
        <v>176</v>
      </c>
      <c r="E7" s="5">
        <v>178479</v>
      </c>
      <c r="F7" s="5">
        <v>35</v>
      </c>
      <c r="G7" s="5">
        <v>92396</v>
      </c>
      <c r="H7" s="5">
        <v>58</v>
      </c>
      <c r="I7" s="5">
        <v>8180</v>
      </c>
      <c r="J7" s="5">
        <v>2163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61367</v>
      </c>
      <c r="Q7" s="5">
        <v>14280</v>
      </c>
    </row>
    <row r="8" spans="1:17">
      <c r="A8" s="5">
        <v>1397</v>
      </c>
      <c r="B8" s="5">
        <v>4</v>
      </c>
      <c r="C8" s="5" t="s">
        <v>177</v>
      </c>
      <c r="D8" s="5" t="s">
        <v>176</v>
      </c>
      <c r="E8" s="5">
        <v>178479</v>
      </c>
      <c r="F8" s="5">
        <v>35</v>
      </c>
      <c r="G8" s="5">
        <v>92396</v>
      </c>
      <c r="H8" s="5">
        <v>58</v>
      </c>
      <c r="I8" s="5">
        <v>8180</v>
      </c>
      <c r="J8" s="5">
        <v>2163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61367</v>
      </c>
      <c r="Q8" s="5">
        <v>14280</v>
      </c>
    </row>
    <row r="9" spans="1:17">
      <c r="A9" s="5">
        <v>1397</v>
      </c>
      <c r="B9" s="5">
        <v>3</v>
      </c>
      <c r="C9" s="5" t="s">
        <v>178</v>
      </c>
      <c r="D9" s="5" t="s">
        <v>179</v>
      </c>
      <c r="E9" s="5">
        <v>276036</v>
      </c>
      <c r="F9" s="5">
        <v>63</v>
      </c>
      <c r="G9" s="5">
        <v>9617</v>
      </c>
      <c r="H9" s="5">
        <v>2119</v>
      </c>
      <c r="I9" s="5">
        <v>67096</v>
      </c>
      <c r="J9" s="5">
        <v>9077</v>
      </c>
      <c r="K9" s="5">
        <v>360</v>
      </c>
      <c r="L9" s="5">
        <v>0</v>
      </c>
      <c r="M9" s="5">
        <v>0</v>
      </c>
      <c r="N9" s="5">
        <v>0</v>
      </c>
      <c r="O9" s="5">
        <v>13</v>
      </c>
      <c r="P9" s="5">
        <v>153683</v>
      </c>
      <c r="Q9" s="5">
        <v>34008</v>
      </c>
    </row>
    <row r="10" spans="1:17">
      <c r="A10" s="5">
        <v>1397</v>
      </c>
      <c r="B10" s="5">
        <v>4</v>
      </c>
      <c r="C10" s="5" t="s">
        <v>180</v>
      </c>
      <c r="D10" s="5" t="s">
        <v>179</v>
      </c>
      <c r="E10" s="5">
        <v>276036</v>
      </c>
      <c r="F10" s="5">
        <v>63</v>
      </c>
      <c r="G10" s="5">
        <v>9617</v>
      </c>
      <c r="H10" s="5">
        <v>2119</v>
      </c>
      <c r="I10" s="5">
        <v>67096</v>
      </c>
      <c r="J10" s="5">
        <v>9077</v>
      </c>
      <c r="K10" s="5">
        <v>360</v>
      </c>
      <c r="L10" s="5">
        <v>0</v>
      </c>
      <c r="M10" s="5">
        <v>0</v>
      </c>
      <c r="N10" s="5">
        <v>0</v>
      </c>
      <c r="O10" s="5">
        <v>13</v>
      </c>
      <c r="P10" s="5">
        <v>153683</v>
      </c>
      <c r="Q10" s="5">
        <v>34008</v>
      </c>
    </row>
    <row r="11" spans="1:17">
      <c r="A11" s="5">
        <v>1397</v>
      </c>
      <c r="B11" s="5">
        <v>3</v>
      </c>
      <c r="C11" s="5" t="s">
        <v>181</v>
      </c>
      <c r="D11" s="5" t="s">
        <v>182</v>
      </c>
      <c r="E11" s="5">
        <v>84037</v>
      </c>
      <c r="F11" s="5">
        <v>0</v>
      </c>
      <c r="G11" s="5">
        <v>4968</v>
      </c>
      <c r="H11" s="5">
        <v>248</v>
      </c>
      <c r="I11" s="5">
        <v>37898</v>
      </c>
      <c r="J11" s="5">
        <v>2675</v>
      </c>
      <c r="K11" s="5">
        <v>0</v>
      </c>
      <c r="L11" s="5">
        <v>0</v>
      </c>
      <c r="M11" s="5">
        <v>0</v>
      </c>
      <c r="N11" s="5">
        <v>0</v>
      </c>
      <c r="O11" s="5">
        <v>30</v>
      </c>
      <c r="P11" s="5">
        <v>27682</v>
      </c>
      <c r="Q11" s="5">
        <v>10536</v>
      </c>
    </row>
    <row r="12" spans="1:17">
      <c r="A12" s="5">
        <v>1397</v>
      </c>
      <c r="B12" s="5">
        <v>4</v>
      </c>
      <c r="C12" s="5" t="s">
        <v>183</v>
      </c>
      <c r="D12" s="5" t="s">
        <v>182</v>
      </c>
      <c r="E12" s="5">
        <v>84037</v>
      </c>
      <c r="F12" s="5">
        <v>0</v>
      </c>
      <c r="G12" s="5">
        <v>4968</v>
      </c>
      <c r="H12" s="5">
        <v>248</v>
      </c>
      <c r="I12" s="5">
        <v>37898</v>
      </c>
      <c r="J12" s="5">
        <v>2675</v>
      </c>
      <c r="K12" s="5">
        <v>0</v>
      </c>
      <c r="L12" s="5">
        <v>0</v>
      </c>
      <c r="M12" s="5">
        <v>0</v>
      </c>
      <c r="N12" s="5">
        <v>0</v>
      </c>
      <c r="O12" s="5">
        <v>30</v>
      </c>
      <c r="P12" s="5">
        <v>27682</v>
      </c>
      <c r="Q12" s="5">
        <v>10536</v>
      </c>
    </row>
    <row r="13" spans="1:17">
      <c r="A13" s="5">
        <v>1397</v>
      </c>
      <c r="B13" s="5">
        <v>3</v>
      </c>
      <c r="C13" s="5" t="s">
        <v>184</v>
      </c>
      <c r="D13" s="5" t="s">
        <v>185</v>
      </c>
      <c r="E13" s="5">
        <v>259131</v>
      </c>
      <c r="F13" s="5">
        <v>51</v>
      </c>
      <c r="G13" s="5">
        <v>18536</v>
      </c>
      <c r="H13" s="5">
        <v>971</v>
      </c>
      <c r="I13" s="5">
        <v>66377</v>
      </c>
      <c r="J13" s="5">
        <v>8029</v>
      </c>
      <c r="K13" s="5">
        <v>0</v>
      </c>
      <c r="L13" s="5">
        <v>0</v>
      </c>
      <c r="M13" s="5">
        <v>0</v>
      </c>
      <c r="N13" s="5">
        <v>0</v>
      </c>
      <c r="O13" s="5">
        <v>48</v>
      </c>
      <c r="P13" s="5">
        <v>142933</v>
      </c>
      <c r="Q13" s="5">
        <v>22187</v>
      </c>
    </row>
    <row r="14" spans="1:17">
      <c r="A14" s="5">
        <v>1397</v>
      </c>
      <c r="B14" s="5">
        <v>4</v>
      </c>
      <c r="C14" s="5" t="s">
        <v>186</v>
      </c>
      <c r="D14" s="5" t="s">
        <v>185</v>
      </c>
      <c r="E14" s="5">
        <v>259131</v>
      </c>
      <c r="F14" s="5">
        <v>51</v>
      </c>
      <c r="G14" s="5">
        <v>18536</v>
      </c>
      <c r="H14" s="5">
        <v>971</v>
      </c>
      <c r="I14" s="5">
        <v>66377</v>
      </c>
      <c r="J14" s="5">
        <v>8029</v>
      </c>
      <c r="K14" s="5">
        <v>0</v>
      </c>
      <c r="L14" s="5">
        <v>0</v>
      </c>
      <c r="M14" s="5">
        <v>0</v>
      </c>
      <c r="N14" s="5">
        <v>0</v>
      </c>
      <c r="O14" s="5">
        <v>48</v>
      </c>
      <c r="P14" s="5">
        <v>142933</v>
      </c>
      <c r="Q14" s="5">
        <v>22187</v>
      </c>
    </row>
    <row r="15" spans="1:17">
      <c r="A15" s="5">
        <v>1397</v>
      </c>
      <c r="B15" s="5">
        <v>3</v>
      </c>
      <c r="C15" s="5" t="s">
        <v>187</v>
      </c>
      <c r="D15" s="5" t="s">
        <v>188</v>
      </c>
      <c r="E15" s="5">
        <v>550908</v>
      </c>
      <c r="F15" s="5">
        <v>231</v>
      </c>
      <c r="G15" s="5">
        <v>25580</v>
      </c>
      <c r="H15" s="5">
        <v>764</v>
      </c>
      <c r="I15" s="5">
        <v>54275</v>
      </c>
      <c r="J15" s="5">
        <v>15986</v>
      </c>
      <c r="K15" s="5">
        <v>0</v>
      </c>
      <c r="L15" s="5">
        <v>0</v>
      </c>
      <c r="M15" s="5">
        <v>0</v>
      </c>
      <c r="N15" s="5">
        <v>0</v>
      </c>
      <c r="O15" s="5">
        <v>560</v>
      </c>
      <c r="P15" s="5">
        <v>429221</v>
      </c>
      <c r="Q15" s="5">
        <v>24291</v>
      </c>
    </row>
    <row r="16" spans="1:17">
      <c r="A16" s="5">
        <v>1397</v>
      </c>
      <c r="B16" s="5">
        <v>4</v>
      </c>
      <c r="C16" s="5" t="s">
        <v>189</v>
      </c>
      <c r="D16" s="5" t="s">
        <v>190</v>
      </c>
      <c r="E16" s="5">
        <v>480606</v>
      </c>
      <c r="F16" s="5">
        <v>231</v>
      </c>
      <c r="G16" s="5">
        <v>12113</v>
      </c>
      <c r="H16" s="5">
        <v>741</v>
      </c>
      <c r="I16" s="5">
        <v>27562</v>
      </c>
      <c r="J16" s="5">
        <v>15523</v>
      </c>
      <c r="K16" s="5">
        <v>0</v>
      </c>
      <c r="L16" s="5">
        <v>0</v>
      </c>
      <c r="M16" s="5">
        <v>0</v>
      </c>
      <c r="N16" s="5">
        <v>0</v>
      </c>
      <c r="O16" s="5">
        <v>560</v>
      </c>
      <c r="P16" s="5">
        <v>403272</v>
      </c>
      <c r="Q16" s="5">
        <v>20603</v>
      </c>
    </row>
    <row r="17" spans="1:17">
      <c r="A17" s="5">
        <v>1397</v>
      </c>
      <c r="B17" s="5">
        <v>4</v>
      </c>
      <c r="C17" s="5" t="s">
        <v>191</v>
      </c>
      <c r="D17" s="5" t="s">
        <v>192</v>
      </c>
      <c r="E17" s="5">
        <v>70302</v>
      </c>
      <c r="F17" s="5">
        <v>0</v>
      </c>
      <c r="G17" s="5">
        <v>13467</v>
      </c>
      <c r="H17" s="5">
        <v>23</v>
      </c>
      <c r="I17" s="5">
        <v>26713</v>
      </c>
      <c r="J17" s="5">
        <v>463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25948</v>
      </c>
      <c r="Q17" s="5">
        <v>3687</v>
      </c>
    </row>
    <row r="18" spans="1:17">
      <c r="A18" s="5">
        <v>1397</v>
      </c>
      <c r="B18" s="5">
        <v>3</v>
      </c>
      <c r="C18" s="5" t="s">
        <v>193</v>
      </c>
      <c r="D18" s="5" t="s">
        <v>194</v>
      </c>
      <c r="E18" s="5">
        <v>1054583</v>
      </c>
      <c r="F18" s="5">
        <v>158</v>
      </c>
      <c r="G18" s="5">
        <v>30347</v>
      </c>
      <c r="H18" s="5">
        <v>3266</v>
      </c>
      <c r="I18" s="5">
        <v>379326</v>
      </c>
      <c r="J18" s="5">
        <v>28250</v>
      </c>
      <c r="K18" s="5">
        <v>13945</v>
      </c>
      <c r="L18" s="5">
        <v>0</v>
      </c>
      <c r="M18" s="5">
        <v>5850</v>
      </c>
      <c r="N18" s="5">
        <v>0</v>
      </c>
      <c r="O18" s="5">
        <v>272</v>
      </c>
      <c r="P18" s="5">
        <v>496940</v>
      </c>
      <c r="Q18" s="5">
        <v>96229</v>
      </c>
    </row>
    <row r="19" spans="1:17">
      <c r="A19" s="5">
        <v>1397</v>
      </c>
      <c r="B19" s="5">
        <v>4</v>
      </c>
      <c r="C19" s="5" t="s">
        <v>195</v>
      </c>
      <c r="D19" s="5" t="s">
        <v>194</v>
      </c>
      <c r="E19" s="5">
        <v>384462</v>
      </c>
      <c r="F19" s="5">
        <v>0</v>
      </c>
      <c r="G19" s="5">
        <v>10939</v>
      </c>
      <c r="H19" s="5">
        <v>1868</v>
      </c>
      <c r="I19" s="5">
        <v>105400</v>
      </c>
      <c r="J19" s="5">
        <v>12786</v>
      </c>
      <c r="K19" s="5">
        <v>0</v>
      </c>
      <c r="L19" s="5">
        <v>0</v>
      </c>
      <c r="M19" s="5">
        <v>0</v>
      </c>
      <c r="N19" s="5">
        <v>0</v>
      </c>
      <c r="O19" s="5">
        <v>13</v>
      </c>
      <c r="P19" s="5">
        <v>216152</v>
      </c>
      <c r="Q19" s="5">
        <v>37304</v>
      </c>
    </row>
    <row r="20" spans="1:17">
      <c r="A20" s="5">
        <v>1397</v>
      </c>
      <c r="B20" s="5">
        <v>4</v>
      </c>
      <c r="C20" s="5" t="s">
        <v>196</v>
      </c>
      <c r="D20" s="5" t="s">
        <v>197</v>
      </c>
      <c r="E20" s="5">
        <v>88871</v>
      </c>
      <c r="F20" s="5">
        <v>0</v>
      </c>
      <c r="G20" s="5">
        <v>4996</v>
      </c>
      <c r="H20" s="5">
        <v>64</v>
      </c>
      <c r="I20" s="5">
        <v>44306</v>
      </c>
      <c r="J20" s="5">
        <v>1869</v>
      </c>
      <c r="K20" s="5">
        <v>0</v>
      </c>
      <c r="L20" s="5">
        <v>0</v>
      </c>
      <c r="M20" s="5">
        <v>0</v>
      </c>
      <c r="N20" s="5">
        <v>0</v>
      </c>
      <c r="O20" s="5">
        <v>31</v>
      </c>
      <c r="P20" s="5">
        <v>29982</v>
      </c>
      <c r="Q20" s="5">
        <v>7624</v>
      </c>
    </row>
    <row r="21" spans="1:17">
      <c r="A21" s="5">
        <v>1397</v>
      </c>
      <c r="B21" s="5">
        <v>4</v>
      </c>
      <c r="C21" s="5" t="s">
        <v>198</v>
      </c>
      <c r="D21" s="5" t="s">
        <v>199</v>
      </c>
      <c r="E21" s="5">
        <v>118534</v>
      </c>
      <c r="F21" s="5">
        <v>0</v>
      </c>
      <c r="G21" s="5">
        <v>374</v>
      </c>
      <c r="H21" s="5">
        <v>388</v>
      </c>
      <c r="I21" s="5">
        <v>34986</v>
      </c>
      <c r="J21" s="5">
        <v>3152</v>
      </c>
      <c r="K21" s="5">
        <v>0</v>
      </c>
      <c r="L21" s="5">
        <v>0</v>
      </c>
      <c r="M21" s="5">
        <v>0</v>
      </c>
      <c r="N21" s="5">
        <v>0</v>
      </c>
      <c r="O21" s="5">
        <v>8</v>
      </c>
      <c r="P21" s="5">
        <v>69326</v>
      </c>
      <c r="Q21" s="5">
        <v>10301</v>
      </c>
    </row>
    <row r="22" spans="1:17">
      <c r="A22" s="5">
        <v>1397</v>
      </c>
      <c r="B22" s="5">
        <v>4</v>
      </c>
      <c r="C22" s="5" t="s">
        <v>200</v>
      </c>
      <c r="D22" s="5" t="s">
        <v>201</v>
      </c>
      <c r="E22" s="5">
        <v>15583</v>
      </c>
      <c r="F22" s="5">
        <v>2</v>
      </c>
      <c r="G22" s="5">
        <v>396</v>
      </c>
      <c r="H22" s="5">
        <v>0</v>
      </c>
      <c r="I22" s="5">
        <v>6001</v>
      </c>
      <c r="J22" s="5">
        <v>813</v>
      </c>
      <c r="K22" s="5">
        <v>0</v>
      </c>
      <c r="L22" s="5">
        <v>0</v>
      </c>
      <c r="M22" s="5">
        <v>0</v>
      </c>
      <c r="N22" s="5">
        <v>0</v>
      </c>
      <c r="O22" s="5">
        <v>11</v>
      </c>
      <c r="P22" s="5">
        <v>6569</v>
      </c>
      <c r="Q22" s="5">
        <v>1792</v>
      </c>
    </row>
    <row r="23" spans="1:17">
      <c r="A23" s="5">
        <v>1397</v>
      </c>
      <c r="B23" s="5">
        <v>4</v>
      </c>
      <c r="C23" s="5" t="s">
        <v>202</v>
      </c>
      <c r="D23" s="5" t="s">
        <v>203</v>
      </c>
      <c r="E23" s="5">
        <v>50056</v>
      </c>
      <c r="F23" s="5">
        <v>0</v>
      </c>
      <c r="G23" s="5">
        <v>5528</v>
      </c>
      <c r="H23" s="5">
        <v>14</v>
      </c>
      <c r="I23" s="5">
        <v>14466</v>
      </c>
      <c r="J23" s="5">
        <v>1599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24938</v>
      </c>
      <c r="Q23" s="5">
        <v>3510</v>
      </c>
    </row>
    <row r="24" spans="1:17">
      <c r="A24" s="5">
        <v>1397</v>
      </c>
      <c r="B24" s="5">
        <v>4</v>
      </c>
      <c r="C24" s="5" t="s">
        <v>204</v>
      </c>
      <c r="D24" s="5" t="s">
        <v>205</v>
      </c>
      <c r="E24" s="5">
        <v>397076</v>
      </c>
      <c r="F24" s="5">
        <v>155</v>
      </c>
      <c r="G24" s="5">
        <v>8114</v>
      </c>
      <c r="H24" s="5">
        <v>933</v>
      </c>
      <c r="I24" s="5">
        <v>174167</v>
      </c>
      <c r="J24" s="5">
        <v>8031</v>
      </c>
      <c r="K24" s="5">
        <v>13945</v>
      </c>
      <c r="L24" s="5">
        <v>0</v>
      </c>
      <c r="M24" s="5">
        <v>5850</v>
      </c>
      <c r="N24" s="5">
        <v>0</v>
      </c>
      <c r="O24" s="5">
        <v>209</v>
      </c>
      <c r="P24" s="5">
        <v>149974</v>
      </c>
      <c r="Q24" s="5">
        <v>35698</v>
      </c>
    </row>
    <row r="25" spans="1:17">
      <c r="A25" s="5">
        <v>1397</v>
      </c>
      <c r="B25" s="5">
        <v>3</v>
      </c>
      <c r="C25" s="5" t="s">
        <v>206</v>
      </c>
      <c r="D25" s="5" t="s">
        <v>207</v>
      </c>
      <c r="E25" s="5">
        <v>210083</v>
      </c>
      <c r="F25" s="5">
        <v>38</v>
      </c>
      <c r="G25" s="5">
        <v>21020</v>
      </c>
      <c r="H25" s="5">
        <v>3247</v>
      </c>
      <c r="I25" s="5">
        <v>40267</v>
      </c>
      <c r="J25" s="5">
        <v>4816</v>
      </c>
      <c r="K25" s="5">
        <v>0</v>
      </c>
      <c r="L25" s="5">
        <v>0</v>
      </c>
      <c r="M25" s="5">
        <v>0</v>
      </c>
      <c r="N25" s="5">
        <v>0</v>
      </c>
      <c r="O25" s="5">
        <v>363</v>
      </c>
      <c r="P25" s="5">
        <v>126601</v>
      </c>
      <c r="Q25" s="5">
        <v>13731</v>
      </c>
    </row>
    <row r="26" spans="1:17">
      <c r="A26" s="5">
        <v>1397</v>
      </c>
      <c r="B26" s="5">
        <v>4</v>
      </c>
      <c r="C26" s="5" t="s">
        <v>208</v>
      </c>
      <c r="D26" s="5" t="s">
        <v>207</v>
      </c>
      <c r="E26" s="5">
        <v>210083</v>
      </c>
      <c r="F26" s="5">
        <v>38</v>
      </c>
      <c r="G26" s="5">
        <v>21020</v>
      </c>
      <c r="H26" s="5">
        <v>3247</v>
      </c>
      <c r="I26" s="5">
        <v>40267</v>
      </c>
      <c r="J26" s="5">
        <v>4816</v>
      </c>
      <c r="K26" s="5">
        <v>0</v>
      </c>
      <c r="L26" s="5">
        <v>0</v>
      </c>
      <c r="M26" s="5">
        <v>0</v>
      </c>
      <c r="N26" s="5">
        <v>0</v>
      </c>
      <c r="O26" s="5">
        <v>363</v>
      </c>
      <c r="P26" s="5">
        <v>126601</v>
      </c>
      <c r="Q26" s="5">
        <v>13731</v>
      </c>
    </row>
    <row r="27" spans="1:17">
      <c r="A27" s="5">
        <v>1397</v>
      </c>
      <c r="B27" s="5">
        <v>2</v>
      </c>
      <c r="C27" s="5" t="s">
        <v>209</v>
      </c>
      <c r="D27" s="5" t="s">
        <v>210</v>
      </c>
      <c r="E27" s="5">
        <v>90503</v>
      </c>
      <c r="F27" s="5">
        <v>294</v>
      </c>
      <c r="G27" s="5">
        <v>8052</v>
      </c>
      <c r="H27" s="5">
        <v>753</v>
      </c>
      <c r="I27" s="5">
        <v>15385</v>
      </c>
      <c r="J27" s="5">
        <v>2335</v>
      </c>
      <c r="K27" s="5">
        <v>0</v>
      </c>
      <c r="L27" s="5">
        <v>0</v>
      </c>
      <c r="M27" s="5">
        <v>0</v>
      </c>
      <c r="N27" s="5">
        <v>0</v>
      </c>
      <c r="O27" s="5">
        <v>102</v>
      </c>
      <c r="P27" s="5">
        <v>57454</v>
      </c>
      <c r="Q27" s="5">
        <v>6127</v>
      </c>
    </row>
    <row r="28" spans="1:17">
      <c r="A28" s="5">
        <v>1397</v>
      </c>
      <c r="B28" s="5">
        <v>3</v>
      </c>
      <c r="C28" s="5" t="s">
        <v>211</v>
      </c>
      <c r="D28" s="5" t="s">
        <v>210</v>
      </c>
      <c r="E28" s="5">
        <v>90503</v>
      </c>
      <c r="F28" s="5">
        <v>294</v>
      </c>
      <c r="G28" s="5">
        <v>8052</v>
      </c>
      <c r="H28" s="5">
        <v>753</v>
      </c>
      <c r="I28" s="5">
        <v>15385</v>
      </c>
      <c r="J28" s="5">
        <v>2335</v>
      </c>
      <c r="K28" s="5">
        <v>0</v>
      </c>
      <c r="L28" s="5">
        <v>0</v>
      </c>
      <c r="M28" s="5">
        <v>0</v>
      </c>
      <c r="N28" s="5">
        <v>0</v>
      </c>
      <c r="O28" s="5">
        <v>102</v>
      </c>
      <c r="P28" s="5">
        <v>57454</v>
      </c>
      <c r="Q28" s="5">
        <v>6127</v>
      </c>
    </row>
    <row r="29" spans="1:17">
      <c r="A29" s="5">
        <v>1397</v>
      </c>
      <c r="B29" s="5">
        <v>4</v>
      </c>
      <c r="C29" s="5" t="s">
        <v>212</v>
      </c>
      <c r="D29" s="5" t="s">
        <v>213</v>
      </c>
      <c r="E29" s="5">
        <v>12873</v>
      </c>
      <c r="F29" s="5">
        <v>0</v>
      </c>
      <c r="G29" s="5">
        <v>4</v>
      </c>
      <c r="H29" s="5">
        <v>0</v>
      </c>
      <c r="I29" s="5">
        <v>7975</v>
      </c>
      <c r="J29" s="5">
        <v>150</v>
      </c>
      <c r="K29" s="5">
        <v>0</v>
      </c>
      <c r="L29" s="5">
        <v>0</v>
      </c>
      <c r="M29" s="5">
        <v>0</v>
      </c>
      <c r="N29" s="5">
        <v>0</v>
      </c>
      <c r="O29" s="5">
        <v>10</v>
      </c>
      <c r="P29" s="5">
        <v>4192</v>
      </c>
      <c r="Q29" s="5">
        <v>542</v>
      </c>
    </row>
    <row r="30" spans="1:17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1:17">
      <c r="A31" s="5">
        <v>1397</v>
      </c>
      <c r="B31" s="5">
        <v>4</v>
      </c>
      <c r="C31" s="5" t="s">
        <v>216</v>
      </c>
      <c r="D31" s="5" t="s">
        <v>217</v>
      </c>
      <c r="E31" s="5">
        <v>3344</v>
      </c>
      <c r="F31" s="5">
        <v>40</v>
      </c>
      <c r="G31" s="5">
        <v>1337</v>
      </c>
      <c r="H31" s="5">
        <v>9</v>
      </c>
      <c r="I31" s="5">
        <v>375</v>
      </c>
      <c r="J31" s="5">
        <v>102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1481</v>
      </c>
      <c r="Q31" s="5">
        <v>0</v>
      </c>
    </row>
    <row r="32" spans="1:17">
      <c r="A32" s="5">
        <v>1397</v>
      </c>
      <c r="B32" s="5">
        <v>4</v>
      </c>
      <c r="C32" s="5" t="s">
        <v>218</v>
      </c>
      <c r="D32" s="5" t="s">
        <v>219</v>
      </c>
      <c r="E32" s="5">
        <v>74286</v>
      </c>
      <c r="F32" s="5">
        <v>254</v>
      </c>
      <c r="G32" s="5">
        <v>6712</v>
      </c>
      <c r="H32" s="5">
        <v>744</v>
      </c>
      <c r="I32" s="5">
        <v>7035</v>
      </c>
      <c r="J32" s="5">
        <v>2083</v>
      </c>
      <c r="K32" s="5">
        <v>0</v>
      </c>
      <c r="L32" s="5">
        <v>0</v>
      </c>
      <c r="M32" s="5">
        <v>0</v>
      </c>
      <c r="N32" s="5">
        <v>0</v>
      </c>
      <c r="O32" s="5">
        <v>92</v>
      </c>
      <c r="P32" s="5">
        <v>51781</v>
      </c>
      <c r="Q32" s="5">
        <v>5585</v>
      </c>
    </row>
    <row r="33" spans="1:17">
      <c r="A33" s="5">
        <v>1397</v>
      </c>
      <c r="B33" s="5">
        <v>2</v>
      </c>
      <c r="C33" s="5" t="s">
        <v>220</v>
      </c>
      <c r="D33" s="5" t="s">
        <v>221</v>
      </c>
      <c r="E33" s="5">
        <v>3532</v>
      </c>
      <c r="F33" s="5">
        <v>0</v>
      </c>
      <c r="G33" s="5">
        <v>25</v>
      </c>
      <c r="H33" s="5">
        <v>2</v>
      </c>
      <c r="I33" s="5">
        <v>938</v>
      </c>
      <c r="J33" s="5">
        <v>76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1890</v>
      </c>
      <c r="Q33" s="5">
        <v>601</v>
      </c>
    </row>
    <row r="34" spans="1:17">
      <c r="A34" s="5">
        <v>1397</v>
      </c>
      <c r="B34" s="5">
        <v>3</v>
      </c>
      <c r="C34" s="5" t="s">
        <v>222</v>
      </c>
      <c r="D34" s="5" t="s">
        <v>223</v>
      </c>
      <c r="E34" s="5">
        <v>3532</v>
      </c>
      <c r="F34" s="5">
        <v>0</v>
      </c>
      <c r="G34" s="5">
        <v>25</v>
      </c>
      <c r="H34" s="5">
        <v>2</v>
      </c>
      <c r="I34" s="5">
        <v>938</v>
      </c>
      <c r="J34" s="5">
        <v>76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1890</v>
      </c>
      <c r="Q34" s="5">
        <v>601</v>
      </c>
    </row>
    <row r="35" spans="1:17">
      <c r="A35" s="5">
        <v>1397</v>
      </c>
      <c r="B35" s="5">
        <v>4</v>
      </c>
      <c r="C35" s="5" t="s">
        <v>224</v>
      </c>
      <c r="D35" s="5" t="s">
        <v>225</v>
      </c>
      <c r="E35" s="5">
        <v>3532</v>
      </c>
      <c r="F35" s="5">
        <v>0</v>
      </c>
      <c r="G35" s="5">
        <v>25</v>
      </c>
      <c r="H35" s="5">
        <v>2</v>
      </c>
      <c r="I35" s="5">
        <v>938</v>
      </c>
      <c r="J35" s="5">
        <v>76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1890</v>
      </c>
      <c r="Q35" s="5">
        <v>601</v>
      </c>
    </row>
    <row r="36" spans="1:17">
      <c r="A36" s="5">
        <v>1397</v>
      </c>
      <c r="B36" s="5">
        <v>2</v>
      </c>
      <c r="C36" s="5" t="s">
        <v>226</v>
      </c>
      <c r="D36" s="5" t="s">
        <v>227</v>
      </c>
      <c r="E36" s="5">
        <v>1000686</v>
      </c>
      <c r="F36" s="5">
        <v>2564</v>
      </c>
      <c r="G36" s="5">
        <v>66625</v>
      </c>
      <c r="H36" s="5">
        <v>739</v>
      </c>
      <c r="I36" s="5">
        <v>187926</v>
      </c>
      <c r="J36" s="5">
        <v>20299</v>
      </c>
      <c r="K36" s="5">
        <v>1980</v>
      </c>
      <c r="L36" s="5">
        <v>0</v>
      </c>
      <c r="M36" s="5">
        <v>0</v>
      </c>
      <c r="N36" s="5">
        <v>0</v>
      </c>
      <c r="O36" s="5">
        <v>258</v>
      </c>
      <c r="P36" s="5">
        <v>648565</v>
      </c>
      <c r="Q36" s="5">
        <v>71731</v>
      </c>
    </row>
    <row r="37" spans="1:17">
      <c r="A37" s="5">
        <v>1397</v>
      </c>
      <c r="B37" s="5">
        <v>3</v>
      </c>
      <c r="C37" s="5" t="s">
        <v>228</v>
      </c>
      <c r="D37" s="5" t="s">
        <v>229</v>
      </c>
      <c r="E37" s="5">
        <v>680072</v>
      </c>
      <c r="F37" s="5">
        <v>2343</v>
      </c>
      <c r="G37" s="5">
        <v>56970</v>
      </c>
      <c r="H37" s="5">
        <v>551</v>
      </c>
      <c r="I37" s="5">
        <v>152596</v>
      </c>
      <c r="J37" s="5">
        <v>14687</v>
      </c>
      <c r="K37" s="5">
        <v>1980</v>
      </c>
      <c r="L37" s="5">
        <v>0</v>
      </c>
      <c r="M37" s="5">
        <v>0</v>
      </c>
      <c r="N37" s="5">
        <v>0</v>
      </c>
      <c r="O37" s="5">
        <v>108</v>
      </c>
      <c r="P37" s="5">
        <v>398051</v>
      </c>
      <c r="Q37" s="5">
        <v>52786</v>
      </c>
    </row>
    <row r="38" spans="1:17">
      <c r="A38" s="5">
        <v>1397</v>
      </c>
      <c r="B38" s="5">
        <v>4</v>
      </c>
      <c r="C38" s="5" t="s">
        <v>230</v>
      </c>
      <c r="D38" s="5" t="s">
        <v>231</v>
      </c>
      <c r="E38" s="5">
        <v>321260</v>
      </c>
      <c r="F38" s="5">
        <v>2326</v>
      </c>
      <c r="G38" s="5">
        <v>54607</v>
      </c>
      <c r="H38" s="5">
        <v>359</v>
      </c>
      <c r="I38" s="5">
        <v>26439</v>
      </c>
      <c r="J38" s="5">
        <v>5935</v>
      </c>
      <c r="K38" s="5">
        <v>0</v>
      </c>
      <c r="L38" s="5">
        <v>0</v>
      </c>
      <c r="M38" s="5">
        <v>0</v>
      </c>
      <c r="N38" s="5">
        <v>0</v>
      </c>
      <c r="O38" s="5">
        <v>87</v>
      </c>
      <c r="P38" s="5">
        <v>212149</v>
      </c>
      <c r="Q38" s="5">
        <v>19358</v>
      </c>
    </row>
    <row r="39" spans="1:17">
      <c r="A39" s="5">
        <v>1397</v>
      </c>
      <c r="B39" s="5">
        <v>4</v>
      </c>
      <c r="C39" s="5" t="s">
        <v>232</v>
      </c>
      <c r="D39" s="5" t="s">
        <v>233</v>
      </c>
      <c r="E39" s="5">
        <v>159843</v>
      </c>
      <c r="F39" s="5">
        <v>15</v>
      </c>
      <c r="G39" s="5">
        <v>749</v>
      </c>
      <c r="H39" s="5">
        <v>103</v>
      </c>
      <c r="I39" s="5">
        <v>22846</v>
      </c>
      <c r="J39" s="5">
        <v>6628</v>
      </c>
      <c r="K39" s="5">
        <v>0</v>
      </c>
      <c r="L39" s="5">
        <v>0</v>
      </c>
      <c r="M39" s="5">
        <v>0</v>
      </c>
      <c r="N39" s="5">
        <v>0</v>
      </c>
      <c r="O39" s="5">
        <v>4</v>
      </c>
      <c r="P39" s="5">
        <v>108607</v>
      </c>
      <c r="Q39" s="5">
        <v>20892</v>
      </c>
    </row>
    <row r="40" spans="1:17">
      <c r="A40" s="5">
        <v>1397</v>
      </c>
      <c r="B40" s="5">
        <v>4</v>
      </c>
      <c r="C40" s="5" t="s">
        <v>234</v>
      </c>
      <c r="D40" s="5" t="s">
        <v>235</v>
      </c>
      <c r="E40" s="5">
        <v>198969</v>
      </c>
      <c r="F40" s="5">
        <v>3</v>
      </c>
      <c r="G40" s="5">
        <v>1613</v>
      </c>
      <c r="H40" s="5">
        <v>89</v>
      </c>
      <c r="I40" s="5">
        <v>103311</v>
      </c>
      <c r="J40" s="5">
        <v>2124</v>
      </c>
      <c r="K40" s="5">
        <v>1980</v>
      </c>
      <c r="L40" s="5">
        <v>0</v>
      </c>
      <c r="M40" s="5">
        <v>0</v>
      </c>
      <c r="N40" s="5">
        <v>0</v>
      </c>
      <c r="O40" s="5">
        <v>18</v>
      </c>
      <c r="P40" s="5">
        <v>77295</v>
      </c>
      <c r="Q40" s="5">
        <v>12535</v>
      </c>
    </row>
    <row r="41" spans="1:17">
      <c r="A41" s="5">
        <v>1397</v>
      </c>
      <c r="B41" s="5">
        <v>3</v>
      </c>
      <c r="C41" s="5" t="s">
        <v>236</v>
      </c>
      <c r="D41" s="5" t="s">
        <v>237</v>
      </c>
      <c r="E41" s="5">
        <v>320615</v>
      </c>
      <c r="F41" s="5">
        <v>221</v>
      </c>
      <c r="G41" s="5">
        <v>9655</v>
      </c>
      <c r="H41" s="5">
        <v>188</v>
      </c>
      <c r="I41" s="5">
        <v>35330</v>
      </c>
      <c r="J41" s="5">
        <v>5612</v>
      </c>
      <c r="K41" s="5">
        <v>0</v>
      </c>
      <c r="L41" s="5">
        <v>0</v>
      </c>
      <c r="M41" s="5">
        <v>0</v>
      </c>
      <c r="N41" s="5">
        <v>0</v>
      </c>
      <c r="O41" s="5">
        <v>149</v>
      </c>
      <c r="P41" s="5">
        <v>250514</v>
      </c>
      <c r="Q41" s="5">
        <v>18946</v>
      </c>
    </row>
    <row r="42" spans="1:17">
      <c r="A42" s="5">
        <v>1397</v>
      </c>
      <c r="B42" s="5">
        <v>4</v>
      </c>
      <c r="C42" s="5" t="s">
        <v>238</v>
      </c>
      <c r="D42" s="5" t="s">
        <v>239</v>
      </c>
      <c r="E42" s="5">
        <v>7392</v>
      </c>
      <c r="F42" s="5">
        <v>0</v>
      </c>
      <c r="G42" s="5">
        <v>0</v>
      </c>
      <c r="H42" s="5">
        <v>0</v>
      </c>
      <c r="I42" s="5">
        <v>1813</v>
      </c>
      <c r="J42" s="5">
        <v>147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4291</v>
      </c>
      <c r="Q42" s="5">
        <v>1141</v>
      </c>
    </row>
    <row r="43" spans="1:17">
      <c r="A43" s="5">
        <v>1397</v>
      </c>
      <c r="B43" s="5">
        <v>4</v>
      </c>
      <c r="C43" s="5" t="s">
        <v>240</v>
      </c>
      <c r="D43" s="5" t="s">
        <v>241</v>
      </c>
      <c r="E43" s="5">
        <v>38228</v>
      </c>
      <c r="F43" s="5">
        <v>180</v>
      </c>
      <c r="G43" s="5">
        <v>242</v>
      </c>
      <c r="H43" s="5">
        <v>159</v>
      </c>
      <c r="I43" s="5">
        <v>8287</v>
      </c>
      <c r="J43" s="5">
        <v>738</v>
      </c>
      <c r="K43" s="5">
        <v>0</v>
      </c>
      <c r="L43" s="5">
        <v>0</v>
      </c>
      <c r="M43" s="5">
        <v>0</v>
      </c>
      <c r="N43" s="5">
        <v>0</v>
      </c>
      <c r="O43" s="5">
        <v>12</v>
      </c>
      <c r="P43" s="5">
        <v>26190</v>
      </c>
      <c r="Q43" s="5">
        <v>2421</v>
      </c>
    </row>
    <row r="44" spans="1:17">
      <c r="A44" s="5">
        <v>1397</v>
      </c>
      <c r="B44" s="5">
        <v>4</v>
      </c>
      <c r="C44" s="5" t="s">
        <v>242</v>
      </c>
      <c r="D44" s="5" t="s">
        <v>243</v>
      </c>
      <c r="E44" s="5">
        <v>225452</v>
      </c>
      <c r="F44" s="5">
        <v>40</v>
      </c>
      <c r="G44" s="5">
        <v>5649</v>
      </c>
      <c r="H44" s="5">
        <v>17</v>
      </c>
      <c r="I44" s="5">
        <v>19530</v>
      </c>
      <c r="J44" s="5">
        <v>3572</v>
      </c>
      <c r="K44" s="5">
        <v>0</v>
      </c>
      <c r="L44" s="5">
        <v>0</v>
      </c>
      <c r="M44" s="5">
        <v>0</v>
      </c>
      <c r="N44" s="5">
        <v>0</v>
      </c>
      <c r="O44" s="5">
        <v>137</v>
      </c>
      <c r="P44" s="5">
        <v>183672</v>
      </c>
      <c r="Q44" s="5">
        <v>12835</v>
      </c>
    </row>
    <row r="45" spans="1:17">
      <c r="A45" s="5">
        <v>1397</v>
      </c>
      <c r="B45" s="5">
        <v>4</v>
      </c>
      <c r="C45" s="5" t="s">
        <v>244</v>
      </c>
      <c r="D45" s="5" t="s">
        <v>245</v>
      </c>
      <c r="E45" s="5">
        <v>7524</v>
      </c>
      <c r="F45" s="5">
        <v>1</v>
      </c>
      <c r="G45" s="5">
        <v>821</v>
      </c>
      <c r="H45" s="5">
        <v>11</v>
      </c>
      <c r="I45" s="5">
        <v>679</v>
      </c>
      <c r="J45" s="5">
        <v>261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5407</v>
      </c>
      <c r="Q45" s="5">
        <v>344</v>
      </c>
    </row>
    <row r="46" spans="1:17">
      <c r="A46" s="5">
        <v>1397</v>
      </c>
      <c r="B46" s="5">
        <v>4</v>
      </c>
      <c r="C46" s="5" t="s">
        <v>246</v>
      </c>
      <c r="D46" s="5" t="s">
        <v>247</v>
      </c>
      <c r="E46" s="5">
        <v>42019</v>
      </c>
      <c r="F46" s="5">
        <v>0</v>
      </c>
      <c r="G46" s="5">
        <v>2942</v>
      </c>
      <c r="H46" s="5">
        <v>2</v>
      </c>
      <c r="I46" s="5">
        <v>5021</v>
      </c>
      <c r="J46" s="5">
        <v>894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30954</v>
      </c>
      <c r="Q46" s="5">
        <v>2205</v>
      </c>
    </row>
    <row r="47" spans="1:17">
      <c r="A47" s="5">
        <v>1397</v>
      </c>
      <c r="B47" s="5">
        <v>2</v>
      </c>
      <c r="C47" s="5" t="s">
        <v>248</v>
      </c>
      <c r="D47" s="5" t="s">
        <v>249</v>
      </c>
      <c r="E47" s="5">
        <v>80294</v>
      </c>
      <c r="F47" s="5">
        <v>11</v>
      </c>
      <c r="G47" s="5">
        <v>285</v>
      </c>
      <c r="H47" s="5">
        <v>1280</v>
      </c>
      <c r="I47" s="5">
        <v>9858</v>
      </c>
      <c r="J47" s="5">
        <v>5643</v>
      </c>
      <c r="K47" s="5">
        <v>0</v>
      </c>
      <c r="L47" s="5">
        <v>0</v>
      </c>
      <c r="M47" s="5">
        <v>0</v>
      </c>
      <c r="N47" s="5">
        <v>0</v>
      </c>
      <c r="O47" s="5">
        <v>25</v>
      </c>
      <c r="P47" s="5">
        <v>58115</v>
      </c>
      <c r="Q47" s="5">
        <v>5076</v>
      </c>
    </row>
    <row r="48" spans="1:17">
      <c r="A48" s="5">
        <v>1397</v>
      </c>
      <c r="B48" s="5">
        <v>3</v>
      </c>
      <c r="C48" s="5" t="s">
        <v>250</v>
      </c>
      <c r="D48" s="5" t="s">
        <v>251</v>
      </c>
      <c r="E48" s="5">
        <v>49042</v>
      </c>
      <c r="F48" s="5">
        <v>11</v>
      </c>
      <c r="G48" s="5">
        <v>285</v>
      </c>
      <c r="H48" s="5">
        <v>1224</v>
      </c>
      <c r="I48" s="5">
        <v>8495</v>
      </c>
      <c r="J48" s="5">
        <v>5394</v>
      </c>
      <c r="K48" s="5">
        <v>0</v>
      </c>
      <c r="L48" s="5">
        <v>0</v>
      </c>
      <c r="M48" s="5">
        <v>0</v>
      </c>
      <c r="N48" s="5">
        <v>0</v>
      </c>
      <c r="O48" s="5">
        <v>25</v>
      </c>
      <c r="P48" s="5">
        <v>29301</v>
      </c>
      <c r="Q48" s="5">
        <v>4306</v>
      </c>
    </row>
    <row r="49" spans="1:17">
      <c r="A49" s="5">
        <v>1397</v>
      </c>
      <c r="B49" s="5">
        <v>4</v>
      </c>
      <c r="C49" s="5" t="s">
        <v>252</v>
      </c>
      <c r="D49" s="5" t="s">
        <v>251</v>
      </c>
      <c r="E49" s="5">
        <v>49042</v>
      </c>
      <c r="F49" s="5">
        <v>11</v>
      </c>
      <c r="G49" s="5">
        <v>285</v>
      </c>
      <c r="H49" s="5">
        <v>1224</v>
      </c>
      <c r="I49" s="5">
        <v>8495</v>
      </c>
      <c r="J49" s="5">
        <v>5394</v>
      </c>
      <c r="K49" s="5">
        <v>0</v>
      </c>
      <c r="L49" s="5">
        <v>0</v>
      </c>
      <c r="M49" s="5">
        <v>0</v>
      </c>
      <c r="N49" s="5">
        <v>0</v>
      </c>
      <c r="O49" s="5">
        <v>25</v>
      </c>
      <c r="P49" s="5">
        <v>29301</v>
      </c>
      <c r="Q49" s="5">
        <v>4306</v>
      </c>
    </row>
    <row r="50" spans="1:17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1:17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1:17">
      <c r="A52" s="5">
        <v>1397</v>
      </c>
      <c r="B52" s="5">
        <v>3</v>
      </c>
      <c r="C52" s="5" t="s">
        <v>257</v>
      </c>
      <c r="D52" s="5" t="s">
        <v>258</v>
      </c>
      <c r="E52" s="5">
        <v>31252</v>
      </c>
      <c r="F52" s="5">
        <v>0</v>
      </c>
      <c r="G52" s="5">
        <v>0</v>
      </c>
      <c r="H52" s="5">
        <v>56</v>
      </c>
      <c r="I52" s="5">
        <v>1363</v>
      </c>
      <c r="J52" s="5">
        <v>249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28813</v>
      </c>
      <c r="Q52" s="5">
        <v>771</v>
      </c>
    </row>
    <row r="53" spans="1:17">
      <c r="A53" s="5">
        <v>1397</v>
      </c>
      <c r="B53" s="5">
        <v>4</v>
      </c>
      <c r="C53" s="5" t="s">
        <v>259</v>
      </c>
      <c r="D53" s="5" t="s">
        <v>258</v>
      </c>
      <c r="E53" s="5">
        <v>31252</v>
      </c>
      <c r="F53" s="5">
        <v>0</v>
      </c>
      <c r="G53" s="5">
        <v>0</v>
      </c>
      <c r="H53" s="5">
        <v>56</v>
      </c>
      <c r="I53" s="5">
        <v>1363</v>
      </c>
      <c r="J53" s="5">
        <v>249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28813</v>
      </c>
      <c r="Q53" s="5">
        <v>771</v>
      </c>
    </row>
    <row r="54" spans="1:17">
      <c r="A54" s="5">
        <v>1397</v>
      </c>
      <c r="B54" s="5">
        <v>2</v>
      </c>
      <c r="C54" s="5" t="s">
        <v>260</v>
      </c>
      <c r="D54" s="5" t="s">
        <v>261</v>
      </c>
      <c r="E54" s="5">
        <v>81177</v>
      </c>
      <c r="F54" s="5">
        <v>37</v>
      </c>
      <c r="G54" s="5">
        <v>3114</v>
      </c>
      <c r="H54" s="5">
        <v>220</v>
      </c>
      <c r="I54" s="5">
        <v>21027</v>
      </c>
      <c r="J54" s="5">
        <v>4392</v>
      </c>
      <c r="K54" s="5">
        <v>0</v>
      </c>
      <c r="L54" s="5">
        <v>0</v>
      </c>
      <c r="M54" s="5">
        <v>0</v>
      </c>
      <c r="N54" s="5">
        <v>0</v>
      </c>
      <c r="O54" s="5">
        <v>380</v>
      </c>
      <c r="P54" s="5">
        <v>43307</v>
      </c>
      <c r="Q54" s="5">
        <v>8700</v>
      </c>
    </row>
    <row r="55" spans="1:17">
      <c r="A55" s="5">
        <v>1397</v>
      </c>
      <c r="B55" s="5">
        <v>3</v>
      </c>
      <c r="C55" s="5" t="s">
        <v>262</v>
      </c>
      <c r="D55" s="5" t="s">
        <v>263</v>
      </c>
      <c r="E55" s="5">
        <v>47450</v>
      </c>
      <c r="F55" s="5">
        <v>0</v>
      </c>
      <c r="G55" s="5">
        <v>2065</v>
      </c>
      <c r="H55" s="5">
        <v>72</v>
      </c>
      <c r="I55" s="5">
        <v>15199</v>
      </c>
      <c r="J55" s="5">
        <v>1009</v>
      </c>
      <c r="K55" s="5">
        <v>0</v>
      </c>
      <c r="L55" s="5">
        <v>0</v>
      </c>
      <c r="M55" s="5">
        <v>0</v>
      </c>
      <c r="N55" s="5">
        <v>0</v>
      </c>
      <c r="O55" s="5">
        <v>4</v>
      </c>
      <c r="P55" s="5">
        <v>22684</v>
      </c>
      <c r="Q55" s="5">
        <v>6418</v>
      </c>
    </row>
    <row r="56" spans="1:17">
      <c r="A56" s="5">
        <v>1397</v>
      </c>
      <c r="B56" s="5">
        <v>4</v>
      </c>
      <c r="C56" s="5" t="s">
        <v>264</v>
      </c>
      <c r="D56" s="5" t="s">
        <v>265</v>
      </c>
      <c r="E56" s="5">
        <v>38276</v>
      </c>
      <c r="F56" s="5">
        <v>0</v>
      </c>
      <c r="G56" s="5">
        <v>1460</v>
      </c>
      <c r="H56" s="5">
        <v>72</v>
      </c>
      <c r="I56" s="5">
        <v>12926</v>
      </c>
      <c r="J56" s="5">
        <v>426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18383</v>
      </c>
      <c r="Q56" s="5">
        <v>5009</v>
      </c>
    </row>
    <row r="57" spans="1:17">
      <c r="A57" s="5">
        <v>1397</v>
      </c>
      <c r="B57" s="5">
        <v>4</v>
      </c>
      <c r="C57" s="5" t="s">
        <v>266</v>
      </c>
      <c r="D57" s="5" t="s">
        <v>267</v>
      </c>
      <c r="E57" s="5">
        <v>9174</v>
      </c>
      <c r="F57" s="5">
        <v>0</v>
      </c>
      <c r="G57" s="5">
        <v>605</v>
      </c>
      <c r="H57" s="5">
        <v>0</v>
      </c>
      <c r="I57" s="5">
        <v>2273</v>
      </c>
      <c r="J57" s="5">
        <v>582</v>
      </c>
      <c r="K57" s="5">
        <v>0</v>
      </c>
      <c r="L57" s="5">
        <v>0</v>
      </c>
      <c r="M57" s="5">
        <v>0</v>
      </c>
      <c r="N57" s="5">
        <v>0</v>
      </c>
      <c r="O57" s="5">
        <v>4</v>
      </c>
      <c r="P57" s="5">
        <v>4301</v>
      </c>
      <c r="Q57" s="5">
        <v>1409</v>
      </c>
    </row>
    <row r="58" spans="1:17">
      <c r="A58" s="5">
        <v>1397</v>
      </c>
      <c r="B58" s="5">
        <v>3</v>
      </c>
      <c r="C58" s="5" t="s">
        <v>268</v>
      </c>
      <c r="D58" s="5" t="s">
        <v>269</v>
      </c>
      <c r="E58" s="5">
        <v>33726</v>
      </c>
      <c r="F58" s="5">
        <v>37</v>
      </c>
      <c r="G58" s="5">
        <v>1050</v>
      </c>
      <c r="H58" s="5">
        <v>148</v>
      </c>
      <c r="I58" s="5">
        <v>5828</v>
      </c>
      <c r="J58" s="5">
        <v>3384</v>
      </c>
      <c r="K58" s="5">
        <v>0</v>
      </c>
      <c r="L58" s="5">
        <v>0</v>
      </c>
      <c r="M58" s="5">
        <v>0</v>
      </c>
      <c r="N58" s="5">
        <v>0</v>
      </c>
      <c r="O58" s="5">
        <v>376</v>
      </c>
      <c r="P58" s="5">
        <v>20623</v>
      </c>
      <c r="Q58" s="5">
        <v>2282</v>
      </c>
    </row>
    <row r="59" spans="1:17">
      <c r="A59" s="5">
        <v>1397</v>
      </c>
      <c r="B59" s="5">
        <v>4</v>
      </c>
      <c r="C59" s="5" t="s">
        <v>270</v>
      </c>
      <c r="D59" s="5" t="s">
        <v>269</v>
      </c>
      <c r="E59" s="5">
        <v>33726</v>
      </c>
      <c r="F59" s="5">
        <v>37</v>
      </c>
      <c r="G59" s="5">
        <v>1050</v>
      </c>
      <c r="H59" s="5">
        <v>148</v>
      </c>
      <c r="I59" s="5">
        <v>5828</v>
      </c>
      <c r="J59" s="5">
        <v>3384</v>
      </c>
      <c r="K59" s="5">
        <v>0</v>
      </c>
      <c r="L59" s="5">
        <v>0</v>
      </c>
      <c r="M59" s="5">
        <v>0</v>
      </c>
      <c r="N59" s="5">
        <v>0</v>
      </c>
      <c r="O59" s="5">
        <v>376</v>
      </c>
      <c r="P59" s="5">
        <v>20623</v>
      </c>
      <c r="Q59" s="5">
        <v>2282</v>
      </c>
    </row>
    <row r="60" spans="1:17">
      <c r="A60" s="5">
        <v>1397</v>
      </c>
      <c r="B60" s="5">
        <v>2</v>
      </c>
      <c r="C60" s="5" t="s">
        <v>271</v>
      </c>
      <c r="D60" s="5" t="s">
        <v>272</v>
      </c>
      <c r="E60" s="5">
        <v>123950</v>
      </c>
      <c r="F60" s="5">
        <v>7</v>
      </c>
      <c r="G60" s="5">
        <v>21440</v>
      </c>
      <c r="H60" s="5">
        <v>1143</v>
      </c>
      <c r="I60" s="5">
        <v>28626</v>
      </c>
      <c r="J60" s="5">
        <v>6087</v>
      </c>
      <c r="K60" s="5">
        <v>17</v>
      </c>
      <c r="L60" s="5">
        <v>0</v>
      </c>
      <c r="M60" s="5">
        <v>28</v>
      </c>
      <c r="N60" s="5">
        <v>0</v>
      </c>
      <c r="O60" s="5">
        <v>111</v>
      </c>
      <c r="P60" s="5">
        <v>59220</v>
      </c>
      <c r="Q60" s="5">
        <v>7270</v>
      </c>
    </row>
    <row r="61" spans="1:17">
      <c r="A61" s="5">
        <v>1397</v>
      </c>
      <c r="B61" s="5">
        <v>3</v>
      </c>
      <c r="C61" s="5" t="s">
        <v>273</v>
      </c>
      <c r="D61" s="5" t="s">
        <v>274</v>
      </c>
      <c r="E61" s="5">
        <v>10620</v>
      </c>
      <c r="F61" s="5">
        <v>4</v>
      </c>
      <c r="G61" s="5">
        <v>1265</v>
      </c>
      <c r="H61" s="5">
        <v>129</v>
      </c>
      <c r="I61" s="5">
        <v>2151</v>
      </c>
      <c r="J61" s="5">
        <v>313</v>
      </c>
      <c r="K61" s="5">
        <v>17</v>
      </c>
      <c r="L61" s="5">
        <v>0</v>
      </c>
      <c r="M61" s="5">
        <v>0</v>
      </c>
      <c r="N61" s="5">
        <v>0</v>
      </c>
      <c r="O61" s="5">
        <v>0</v>
      </c>
      <c r="P61" s="5">
        <v>6140</v>
      </c>
      <c r="Q61" s="5">
        <v>600</v>
      </c>
    </row>
    <row r="62" spans="1:17">
      <c r="A62" s="5">
        <v>1397</v>
      </c>
      <c r="B62" s="5">
        <v>4</v>
      </c>
      <c r="C62" s="5" t="s">
        <v>275</v>
      </c>
      <c r="D62" s="5" t="s">
        <v>274</v>
      </c>
      <c r="E62" s="5">
        <v>10620</v>
      </c>
      <c r="F62" s="5">
        <v>4</v>
      </c>
      <c r="G62" s="5">
        <v>1265</v>
      </c>
      <c r="H62" s="5">
        <v>129</v>
      </c>
      <c r="I62" s="5">
        <v>2151</v>
      </c>
      <c r="J62" s="5">
        <v>313</v>
      </c>
      <c r="K62" s="5">
        <v>17</v>
      </c>
      <c r="L62" s="5">
        <v>0</v>
      </c>
      <c r="M62" s="5">
        <v>0</v>
      </c>
      <c r="N62" s="5">
        <v>0</v>
      </c>
      <c r="O62" s="5">
        <v>0</v>
      </c>
      <c r="P62" s="5">
        <v>6140</v>
      </c>
      <c r="Q62" s="5">
        <v>600</v>
      </c>
    </row>
    <row r="63" spans="1:17">
      <c r="A63" s="5">
        <v>1397</v>
      </c>
      <c r="B63" s="5">
        <v>3</v>
      </c>
      <c r="C63" s="5" t="s">
        <v>276</v>
      </c>
      <c r="D63" s="5" t="s">
        <v>277</v>
      </c>
      <c r="E63" s="5">
        <v>113330</v>
      </c>
      <c r="F63" s="5">
        <v>3</v>
      </c>
      <c r="G63" s="5">
        <v>20175</v>
      </c>
      <c r="H63" s="5">
        <v>1014</v>
      </c>
      <c r="I63" s="5">
        <v>26476</v>
      </c>
      <c r="J63" s="5">
        <v>5773</v>
      </c>
      <c r="K63" s="5">
        <v>0</v>
      </c>
      <c r="L63" s="5">
        <v>0</v>
      </c>
      <c r="M63" s="5">
        <v>28</v>
      </c>
      <c r="N63" s="5">
        <v>0</v>
      </c>
      <c r="O63" s="5">
        <v>111</v>
      </c>
      <c r="P63" s="5">
        <v>53080</v>
      </c>
      <c r="Q63" s="5">
        <v>6670</v>
      </c>
    </row>
    <row r="64" spans="1:17">
      <c r="A64" s="5">
        <v>1397</v>
      </c>
      <c r="B64" s="5">
        <v>4</v>
      </c>
      <c r="C64" s="5" t="s">
        <v>278</v>
      </c>
      <c r="D64" s="5" t="s">
        <v>279</v>
      </c>
      <c r="E64" s="5">
        <v>61736</v>
      </c>
      <c r="F64" s="5">
        <v>0</v>
      </c>
      <c r="G64" s="5">
        <v>12938</v>
      </c>
      <c r="H64" s="5">
        <v>310</v>
      </c>
      <c r="I64" s="5">
        <v>16222</v>
      </c>
      <c r="J64" s="5">
        <v>1293</v>
      </c>
      <c r="K64" s="5">
        <v>0</v>
      </c>
      <c r="L64" s="5">
        <v>0</v>
      </c>
      <c r="M64" s="5">
        <v>0</v>
      </c>
      <c r="N64" s="5">
        <v>0</v>
      </c>
      <c r="O64" s="5">
        <v>110</v>
      </c>
      <c r="P64" s="5">
        <v>28459</v>
      </c>
      <c r="Q64" s="5">
        <v>2404</v>
      </c>
    </row>
    <row r="65" spans="1:17">
      <c r="A65" s="5">
        <v>1397</v>
      </c>
      <c r="B65" s="5">
        <v>4</v>
      </c>
      <c r="C65" s="5" t="s">
        <v>280</v>
      </c>
      <c r="D65" s="5" t="s">
        <v>281</v>
      </c>
      <c r="E65" s="5">
        <v>34143</v>
      </c>
      <c r="F65" s="5">
        <v>0</v>
      </c>
      <c r="G65" s="5">
        <v>6035</v>
      </c>
      <c r="H65" s="5">
        <v>573</v>
      </c>
      <c r="I65" s="5">
        <v>6228</v>
      </c>
      <c r="J65" s="5">
        <v>2481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15642</v>
      </c>
      <c r="Q65" s="5">
        <v>3183</v>
      </c>
    </row>
    <row r="66" spans="1:17">
      <c r="A66" s="5">
        <v>1397</v>
      </c>
      <c r="B66" s="5">
        <v>4</v>
      </c>
      <c r="C66" s="5" t="s">
        <v>282</v>
      </c>
      <c r="D66" s="5" t="s">
        <v>283</v>
      </c>
      <c r="E66" s="5">
        <v>12073</v>
      </c>
      <c r="F66" s="5">
        <v>3</v>
      </c>
      <c r="G66" s="5">
        <v>970</v>
      </c>
      <c r="H66" s="5">
        <v>129</v>
      </c>
      <c r="I66" s="5">
        <v>2754</v>
      </c>
      <c r="J66" s="5">
        <v>1512</v>
      </c>
      <c r="K66" s="5">
        <v>0</v>
      </c>
      <c r="L66" s="5">
        <v>0</v>
      </c>
      <c r="M66" s="5">
        <v>0</v>
      </c>
      <c r="N66" s="5">
        <v>0</v>
      </c>
      <c r="O66" s="5">
        <v>1</v>
      </c>
      <c r="P66" s="5">
        <v>5870</v>
      </c>
      <c r="Q66" s="5">
        <v>835</v>
      </c>
    </row>
    <row r="67" spans="1:17">
      <c r="A67" s="5">
        <v>1397</v>
      </c>
      <c r="B67" s="5">
        <v>4</v>
      </c>
      <c r="C67" s="5" t="s">
        <v>284</v>
      </c>
      <c r="D67" s="5" t="s">
        <v>285</v>
      </c>
      <c r="E67" s="5">
        <v>5378</v>
      </c>
      <c r="F67" s="5">
        <v>0</v>
      </c>
      <c r="G67" s="5">
        <v>232</v>
      </c>
      <c r="H67" s="5">
        <v>2</v>
      </c>
      <c r="I67" s="5">
        <v>1272</v>
      </c>
      <c r="J67" s="5">
        <v>487</v>
      </c>
      <c r="K67" s="5">
        <v>0</v>
      </c>
      <c r="L67" s="5">
        <v>0</v>
      </c>
      <c r="M67" s="5">
        <v>28</v>
      </c>
      <c r="N67" s="5">
        <v>0</v>
      </c>
      <c r="O67" s="5">
        <v>0</v>
      </c>
      <c r="P67" s="5">
        <v>3109</v>
      </c>
      <c r="Q67" s="5">
        <v>248</v>
      </c>
    </row>
    <row r="68" spans="1:17">
      <c r="A68" s="5">
        <v>1397</v>
      </c>
      <c r="B68" s="5">
        <v>2</v>
      </c>
      <c r="C68" s="5" t="s">
        <v>286</v>
      </c>
      <c r="D68" s="5" t="s">
        <v>287</v>
      </c>
      <c r="E68" s="5">
        <v>487415</v>
      </c>
      <c r="F68" s="5">
        <v>347</v>
      </c>
      <c r="G68" s="5">
        <v>10131</v>
      </c>
      <c r="H68" s="5">
        <v>2874</v>
      </c>
      <c r="I68" s="5">
        <v>156307</v>
      </c>
      <c r="J68" s="5">
        <v>8729</v>
      </c>
      <c r="K68" s="5">
        <v>5794</v>
      </c>
      <c r="L68" s="5">
        <v>0</v>
      </c>
      <c r="M68" s="5">
        <v>0</v>
      </c>
      <c r="N68" s="5">
        <v>0</v>
      </c>
      <c r="O68" s="5">
        <v>33</v>
      </c>
      <c r="P68" s="5">
        <v>264365</v>
      </c>
      <c r="Q68" s="5">
        <v>38835</v>
      </c>
    </row>
    <row r="69" spans="1:17">
      <c r="A69" s="5">
        <v>1397</v>
      </c>
      <c r="B69" s="5">
        <v>3</v>
      </c>
      <c r="C69" s="5" t="s">
        <v>288</v>
      </c>
      <c r="D69" s="5" t="s">
        <v>287</v>
      </c>
      <c r="E69" s="5">
        <v>487415</v>
      </c>
      <c r="F69" s="5">
        <v>347</v>
      </c>
      <c r="G69" s="5">
        <v>10131</v>
      </c>
      <c r="H69" s="5">
        <v>2874</v>
      </c>
      <c r="I69" s="5">
        <v>156307</v>
      </c>
      <c r="J69" s="5">
        <v>8729</v>
      </c>
      <c r="K69" s="5">
        <v>5794</v>
      </c>
      <c r="L69" s="5">
        <v>0</v>
      </c>
      <c r="M69" s="5">
        <v>0</v>
      </c>
      <c r="N69" s="5">
        <v>0</v>
      </c>
      <c r="O69" s="5">
        <v>33</v>
      </c>
      <c r="P69" s="5">
        <v>264365</v>
      </c>
      <c r="Q69" s="5">
        <v>38835</v>
      </c>
    </row>
    <row r="70" spans="1:17">
      <c r="A70" s="5">
        <v>1397</v>
      </c>
      <c r="B70" s="5">
        <v>4</v>
      </c>
      <c r="C70" s="5" t="s">
        <v>289</v>
      </c>
      <c r="D70" s="5" t="s">
        <v>290</v>
      </c>
      <c r="E70" s="5">
        <v>261507</v>
      </c>
      <c r="F70" s="5">
        <v>2</v>
      </c>
      <c r="G70" s="5">
        <v>3518</v>
      </c>
      <c r="H70" s="5">
        <v>1819</v>
      </c>
      <c r="I70" s="5">
        <v>99914</v>
      </c>
      <c r="J70" s="5">
        <v>3005</v>
      </c>
      <c r="K70" s="5">
        <v>0</v>
      </c>
      <c r="L70" s="5">
        <v>0</v>
      </c>
      <c r="M70" s="5">
        <v>0</v>
      </c>
      <c r="N70" s="5">
        <v>0</v>
      </c>
      <c r="O70" s="5">
        <v>10</v>
      </c>
      <c r="P70" s="5">
        <v>137518</v>
      </c>
      <c r="Q70" s="5">
        <v>15722</v>
      </c>
    </row>
    <row r="71" spans="1:17">
      <c r="A71" s="5">
        <v>1397</v>
      </c>
      <c r="B71" s="5">
        <v>4</v>
      </c>
      <c r="C71" s="5" t="s">
        <v>291</v>
      </c>
      <c r="D71" s="5" t="s">
        <v>292</v>
      </c>
      <c r="E71" s="5">
        <v>103799</v>
      </c>
      <c r="F71" s="5">
        <v>256</v>
      </c>
      <c r="G71" s="5">
        <v>3488</v>
      </c>
      <c r="H71" s="5">
        <v>856</v>
      </c>
      <c r="I71" s="5">
        <v>33343</v>
      </c>
      <c r="J71" s="5">
        <v>2346</v>
      </c>
      <c r="K71" s="5">
        <v>5</v>
      </c>
      <c r="L71" s="5">
        <v>0</v>
      </c>
      <c r="M71" s="5">
        <v>0</v>
      </c>
      <c r="N71" s="5">
        <v>0</v>
      </c>
      <c r="O71" s="5">
        <v>10</v>
      </c>
      <c r="P71" s="5">
        <v>55491</v>
      </c>
      <c r="Q71" s="5">
        <v>8002</v>
      </c>
    </row>
    <row r="72" spans="1:17">
      <c r="A72" s="5">
        <v>1397</v>
      </c>
      <c r="B72" s="5">
        <v>4</v>
      </c>
      <c r="C72" s="5" t="s">
        <v>293</v>
      </c>
      <c r="D72" s="5" t="s">
        <v>294</v>
      </c>
      <c r="E72" s="5">
        <v>122109</v>
      </c>
      <c r="F72" s="5">
        <v>89</v>
      </c>
      <c r="G72" s="5">
        <v>3124</v>
      </c>
      <c r="H72" s="5">
        <v>199</v>
      </c>
      <c r="I72" s="5">
        <v>23050</v>
      </c>
      <c r="J72" s="5">
        <v>3378</v>
      </c>
      <c r="K72" s="5">
        <v>5789</v>
      </c>
      <c r="L72" s="5">
        <v>0</v>
      </c>
      <c r="M72" s="5">
        <v>0</v>
      </c>
      <c r="N72" s="5">
        <v>0</v>
      </c>
      <c r="O72" s="5">
        <v>13</v>
      </c>
      <c r="P72" s="5">
        <v>71355</v>
      </c>
      <c r="Q72" s="5">
        <v>15111</v>
      </c>
    </row>
    <row r="73" spans="1:17">
      <c r="A73" s="5">
        <v>1397</v>
      </c>
      <c r="B73" s="5">
        <v>2</v>
      </c>
      <c r="C73" s="5" t="s">
        <v>295</v>
      </c>
      <c r="D73" s="5" t="s">
        <v>296</v>
      </c>
      <c r="E73" s="5">
        <v>116466</v>
      </c>
      <c r="F73" s="5">
        <v>842</v>
      </c>
      <c r="G73" s="5">
        <v>656</v>
      </c>
      <c r="H73" s="5">
        <v>164</v>
      </c>
      <c r="I73" s="5">
        <v>20141</v>
      </c>
      <c r="J73" s="5">
        <v>9646</v>
      </c>
      <c r="K73" s="5">
        <v>5</v>
      </c>
      <c r="L73" s="5">
        <v>0</v>
      </c>
      <c r="M73" s="5">
        <v>0</v>
      </c>
      <c r="N73" s="5">
        <v>50</v>
      </c>
      <c r="O73" s="5">
        <v>839</v>
      </c>
      <c r="P73" s="5">
        <v>76674</v>
      </c>
      <c r="Q73" s="5">
        <v>7449</v>
      </c>
    </row>
    <row r="74" spans="1:17">
      <c r="A74" s="5">
        <v>1397</v>
      </c>
      <c r="B74" s="5">
        <v>7</v>
      </c>
      <c r="C74" s="5" t="s">
        <v>297</v>
      </c>
      <c r="D74" s="5" t="s">
        <v>298</v>
      </c>
      <c r="E74" s="5">
        <v>116466</v>
      </c>
      <c r="F74" s="5">
        <v>842</v>
      </c>
      <c r="G74" s="5">
        <v>656</v>
      </c>
      <c r="H74" s="5">
        <v>164</v>
      </c>
      <c r="I74" s="5">
        <v>20141</v>
      </c>
      <c r="J74" s="5">
        <v>9646</v>
      </c>
      <c r="K74" s="5">
        <v>5</v>
      </c>
      <c r="L74" s="5">
        <v>0</v>
      </c>
      <c r="M74" s="5">
        <v>0</v>
      </c>
      <c r="N74" s="5">
        <v>50</v>
      </c>
      <c r="O74" s="5">
        <v>839</v>
      </c>
      <c r="P74" s="5">
        <v>76674</v>
      </c>
      <c r="Q74" s="5">
        <v>7449</v>
      </c>
    </row>
    <row r="75" spans="1:17">
      <c r="A75" s="5">
        <v>1397</v>
      </c>
      <c r="B75" s="5">
        <v>4</v>
      </c>
      <c r="C75" s="5" t="s">
        <v>299</v>
      </c>
      <c r="D75" s="5" t="s">
        <v>300</v>
      </c>
      <c r="E75" s="5">
        <v>101515</v>
      </c>
      <c r="F75" s="5">
        <v>842</v>
      </c>
      <c r="G75" s="5">
        <v>655</v>
      </c>
      <c r="H75" s="5">
        <v>157</v>
      </c>
      <c r="I75" s="5">
        <v>18652</v>
      </c>
      <c r="J75" s="5">
        <v>7708</v>
      </c>
      <c r="K75" s="5">
        <v>5</v>
      </c>
      <c r="L75" s="5">
        <v>0</v>
      </c>
      <c r="M75" s="5">
        <v>0</v>
      </c>
      <c r="N75" s="5">
        <v>50</v>
      </c>
      <c r="O75" s="5">
        <v>619</v>
      </c>
      <c r="P75" s="5">
        <v>65698</v>
      </c>
      <c r="Q75" s="5">
        <v>7129</v>
      </c>
    </row>
    <row r="76" spans="1:17">
      <c r="A76" s="5">
        <v>1397</v>
      </c>
      <c r="B76" s="5">
        <v>9</v>
      </c>
      <c r="C76" s="5" t="s">
        <v>301</v>
      </c>
      <c r="D76" s="5" t="s">
        <v>302</v>
      </c>
      <c r="E76" s="5">
        <v>14951</v>
      </c>
      <c r="F76" s="5">
        <v>0</v>
      </c>
      <c r="G76" s="5">
        <v>1</v>
      </c>
      <c r="H76" s="5">
        <v>7</v>
      </c>
      <c r="I76" s="5">
        <v>1489</v>
      </c>
      <c r="J76" s="5">
        <v>1938</v>
      </c>
      <c r="K76" s="5">
        <v>0</v>
      </c>
      <c r="L76" s="5">
        <v>0</v>
      </c>
      <c r="M76" s="5">
        <v>0</v>
      </c>
      <c r="N76" s="5">
        <v>0</v>
      </c>
      <c r="O76" s="5">
        <v>221</v>
      </c>
      <c r="P76" s="5">
        <v>10976</v>
      </c>
      <c r="Q76" s="5">
        <v>320</v>
      </c>
    </row>
    <row r="77" spans="1:17">
      <c r="A77" s="5">
        <v>1397</v>
      </c>
      <c r="B77" s="5">
        <v>2</v>
      </c>
      <c r="C77" s="5" t="s">
        <v>303</v>
      </c>
      <c r="D77" s="5" t="s">
        <v>304</v>
      </c>
      <c r="E77" s="5">
        <v>349317</v>
      </c>
      <c r="F77" s="5">
        <v>291</v>
      </c>
      <c r="G77" s="5">
        <v>90737</v>
      </c>
      <c r="H77" s="5">
        <v>2193</v>
      </c>
      <c r="I77" s="5">
        <v>104206</v>
      </c>
      <c r="J77" s="5">
        <v>13403</v>
      </c>
      <c r="K77" s="5">
        <v>1253</v>
      </c>
      <c r="L77" s="5">
        <v>316</v>
      </c>
      <c r="M77" s="5">
        <v>95</v>
      </c>
      <c r="N77" s="5">
        <v>0</v>
      </c>
      <c r="O77" s="5">
        <v>2154</v>
      </c>
      <c r="P77" s="5">
        <v>120271</v>
      </c>
      <c r="Q77" s="5">
        <v>14400</v>
      </c>
    </row>
    <row r="78" spans="1:17">
      <c r="A78" s="5">
        <v>1397</v>
      </c>
      <c r="B78" s="5">
        <v>3</v>
      </c>
      <c r="C78" s="5" t="s">
        <v>305</v>
      </c>
      <c r="D78" s="5" t="s">
        <v>306</v>
      </c>
      <c r="E78" s="5">
        <v>11877</v>
      </c>
      <c r="F78" s="5">
        <v>95</v>
      </c>
      <c r="G78" s="5">
        <v>4902</v>
      </c>
      <c r="H78" s="5">
        <v>808</v>
      </c>
      <c r="I78" s="5">
        <v>283</v>
      </c>
      <c r="J78" s="5">
        <v>999</v>
      </c>
      <c r="K78" s="5">
        <v>1071</v>
      </c>
      <c r="L78" s="5">
        <v>316</v>
      </c>
      <c r="M78" s="5">
        <v>95</v>
      </c>
      <c r="N78" s="5">
        <v>0</v>
      </c>
      <c r="O78" s="5">
        <v>0</v>
      </c>
      <c r="P78" s="5">
        <v>2467</v>
      </c>
      <c r="Q78" s="5">
        <v>841</v>
      </c>
    </row>
    <row r="79" spans="1:17">
      <c r="A79" s="5">
        <v>1397</v>
      </c>
      <c r="B79" s="5">
        <v>4</v>
      </c>
      <c r="C79" s="5" t="s">
        <v>307</v>
      </c>
      <c r="D79" s="5" t="s">
        <v>308</v>
      </c>
      <c r="E79" s="5">
        <v>11877</v>
      </c>
      <c r="F79" s="5">
        <v>95</v>
      </c>
      <c r="G79" s="5">
        <v>4902</v>
      </c>
      <c r="H79" s="5">
        <v>808</v>
      </c>
      <c r="I79" s="5">
        <v>283</v>
      </c>
      <c r="J79" s="5">
        <v>999</v>
      </c>
      <c r="K79" s="5">
        <v>1071</v>
      </c>
      <c r="L79" s="5">
        <v>316</v>
      </c>
      <c r="M79" s="5">
        <v>95</v>
      </c>
      <c r="N79" s="5">
        <v>0</v>
      </c>
      <c r="O79" s="5">
        <v>0</v>
      </c>
      <c r="P79" s="5">
        <v>2467</v>
      </c>
      <c r="Q79" s="5">
        <v>841</v>
      </c>
    </row>
    <row r="80" spans="1:17">
      <c r="A80" s="5">
        <v>1397</v>
      </c>
      <c r="B80" s="5">
        <v>3</v>
      </c>
      <c r="C80" s="5" t="s">
        <v>309</v>
      </c>
      <c r="D80" s="5" t="s">
        <v>310</v>
      </c>
      <c r="E80" s="5">
        <v>337440</v>
      </c>
      <c r="F80" s="5">
        <v>196</v>
      </c>
      <c r="G80" s="5">
        <v>85834</v>
      </c>
      <c r="H80" s="5">
        <v>1384</v>
      </c>
      <c r="I80" s="5">
        <v>103923</v>
      </c>
      <c r="J80" s="5">
        <v>12404</v>
      </c>
      <c r="K80" s="5">
        <v>182</v>
      </c>
      <c r="L80" s="5">
        <v>0</v>
      </c>
      <c r="M80" s="5">
        <v>0</v>
      </c>
      <c r="N80" s="5">
        <v>0</v>
      </c>
      <c r="O80" s="5">
        <v>2154</v>
      </c>
      <c r="P80" s="5">
        <v>117804</v>
      </c>
      <c r="Q80" s="5">
        <v>13558</v>
      </c>
    </row>
    <row r="81" spans="1:17">
      <c r="A81" s="5">
        <v>1397</v>
      </c>
      <c r="B81" s="5">
        <v>4</v>
      </c>
      <c r="C81" s="5" t="s">
        <v>311</v>
      </c>
      <c r="D81" s="5" t="s">
        <v>310</v>
      </c>
      <c r="E81" s="5">
        <v>337440</v>
      </c>
      <c r="F81" s="5">
        <v>196</v>
      </c>
      <c r="G81" s="5">
        <v>85834</v>
      </c>
      <c r="H81" s="5">
        <v>1384</v>
      </c>
      <c r="I81" s="5">
        <v>103923</v>
      </c>
      <c r="J81" s="5">
        <v>12404</v>
      </c>
      <c r="K81" s="5">
        <v>182</v>
      </c>
      <c r="L81" s="5">
        <v>0</v>
      </c>
      <c r="M81" s="5">
        <v>0</v>
      </c>
      <c r="N81" s="5">
        <v>0</v>
      </c>
      <c r="O81" s="5">
        <v>2154</v>
      </c>
      <c r="P81" s="5">
        <v>117804</v>
      </c>
      <c r="Q81" s="5">
        <v>13558</v>
      </c>
    </row>
    <row r="82" spans="1:17">
      <c r="A82" s="5">
        <v>1397</v>
      </c>
      <c r="B82" s="5">
        <v>2</v>
      </c>
      <c r="C82" s="5" t="s">
        <v>312</v>
      </c>
      <c r="D82" s="5" t="s">
        <v>313</v>
      </c>
      <c r="E82" s="5">
        <v>1401543</v>
      </c>
      <c r="F82" s="5">
        <v>3038</v>
      </c>
      <c r="G82" s="5">
        <v>69596</v>
      </c>
      <c r="H82" s="5">
        <v>7686</v>
      </c>
      <c r="I82" s="5">
        <v>423253</v>
      </c>
      <c r="J82" s="5">
        <v>48692</v>
      </c>
      <c r="K82" s="5">
        <v>4839</v>
      </c>
      <c r="L82" s="5">
        <v>357</v>
      </c>
      <c r="M82" s="5">
        <v>68</v>
      </c>
      <c r="N82" s="5">
        <v>12</v>
      </c>
      <c r="O82" s="5">
        <v>325</v>
      </c>
      <c r="P82" s="5">
        <v>736285</v>
      </c>
      <c r="Q82" s="5">
        <v>107393</v>
      </c>
    </row>
    <row r="83" spans="1:17">
      <c r="A83" s="5">
        <v>1397</v>
      </c>
      <c r="B83" s="5">
        <v>3</v>
      </c>
      <c r="C83" s="5" t="s">
        <v>314</v>
      </c>
      <c r="D83" s="5" t="s">
        <v>315</v>
      </c>
      <c r="E83" s="5">
        <v>852829</v>
      </c>
      <c r="F83" s="5">
        <v>602</v>
      </c>
      <c r="G83" s="5">
        <v>51583</v>
      </c>
      <c r="H83" s="5">
        <v>3572</v>
      </c>
      <c r="I83" s="5">
        <v>190782</v>
      </c>
      <c r="J83" s="5">
        <v>25258</v>
      </c>
      <c r="K83" s="5">
        <v>4417</v>
      </c>
      <c r="L83" s="5">
        <v>357</v>
      </c>
      <c r="M83" s="5">
        <v>68</v>
      </c>
      <c r="N83" s="5">
        <v>0</v>
      </c>
      <c r="O83" s="5">
        <v>30</v>
      </c>
      <c r="P83" s="5">
        <v>518433</v>
      </c>
      <c r="Q83" s="5">
        <v>57725</v>
      </c>
    </row>
    <row r="84" spans="1:17">
      <c r="A84" s="5">
        <v>1397</v>
      </c>
      <c r="B84" s="5">
        <v>4</v>
      </c>
      <c r="C84" s="5" t="s">
        <v>316</v>
      </c>
      <c r="D84" s="5" t="s">
        <v>317</v>
      </c>
      <c r="E84" s="5">
        <v>652216</v>
      </c>
      <c r="F84" s="5">
        <v>357</v>
      </c>
      <c r="G84" s="5">
        <v>31141</v>
      </c>
      <c r="H84" s="5">
        <v>3040</v>
      </c>
      <c r="I84" s="5">
        <v>156389</v>
      </c>
      <c r="J84" s="5">
        <v>17975</v>
      </c>
      <c r="K84" s="5">
        <v>4417</v>
      </c>
      <c r="L84" s="5">
        <v>357</v>
      </c>
      <c r="M84" s="5">
        <v>68</v>
      </c>
      <c r="N84" s="5">
        <v>0</v>
      </c>
      <c r="O84" s="5">
        <v>0</v>
      </c>
      <c r="P84" s="5">
        <v>402644</v>
      </c>
      <c r="Q84" s="5">
        <v>35828</v>
      </c>
    </row>
    <row r="85" spans="1:17">
      <c r="A85" s="5">
        <v>1397</v>
      </c>
      <c r="B85" s="5">
        <v>4</v>
      </c>
      <c r="C85" s="5" t="s">
        <v>318</v>
      </c>
      <c r="D85" s="5" t="s">
        <v>319</v>
      </c>
      <c r="E85" s="5">
        <v>55667</v>
      </c>
      <c r="F85" s="5">
        <v>245</v>
      </c>
      <c r="G85" s="5">
        <v>9046</v>
      </c>
      <c r="H85" s="5">
        <v>98</v>
      </c>
      <c r="I85" s="5">
        <v>9896</v>
      </c>
      <c r="J85" s="5">
        <v>3646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24506</v>
      </c>
      <c r="Q85" s="5">
        <v>8231</v>
      </c>
    </row>
    <row r="86" spans="1:17">
      <c r="A86" s="5">
        <v>1397</v>
      </c>
      <c r="B86" s="5">
        <v>4</v>
      </c>
      <c r="C86" s="5" t="s">
        <v>320</v>
      </c>
      <c r="D86" s="5" t="s">
        <v>321</v>
      </c>
      <c r="E86" s="5">
        <v>144946</v>
      </c>
      <c r="F86" s="5">
        <v>0</v>
      </c>
      <c r="G86" s="5">
        <v>11396</v>
      </c>
      <c r="H86" s="5">
        <v>434</v>
      </c>
      <c r="I86" s="5">
        <v>24498</v>
      </c>
      <c r="J86" s="5">
        <v>3637</v>
      </c>
      <c r="K86" s="5">
        <v>0</v>
      </c>
      <c r="L86" s="5">
        <v>0</v>
      </c>
      <c r="M86" s="5">
        <v>0</v>
      </c>
      <c r="N86" s="5">
        <v>0</v>
      </c>
      <c r="O86" s="5">
        <v>30</v>
      </c>
      <c r="P86" s="5">
        <v>91283</v>
      </c>
      <c r="Q86" s="5">
        <v>13666</v>
      </c>
    </row>
    <row r="87" spans="1:17">
      <c r="A87" s="5">
        <v>1397</v>
      </c>
      <c r="B87" s="5">
        <v>3</v>
      </c>
      <c r="C87" s="5" t="s">
        <v>322</v>
      </c>
      <c r="D87" s="5" t="s">
        <v>323</v>
      </c>
      <c r="E87" s="5">
        <v>505923</v>
      </c>
      <c r="F87" s="5">
        <v>2436</v>
      </c>
      <c r="G87" s="5">
        <v>17014</v>
      </c>
      <c r="H87" s="5">
        <v>3866</v>
      </c>
      <c r="I87" s="5">
        <v>224192</v>
      </c>
      <c r="J87" s="5">
        <v>22520</v>
      </c>
      <c r="K87" s="5">
        <v>421</v>
      </c>
      <c r="L87" s="5">
        <v>0</v>
      </c>
      <c r="M87" s="5">
        <v>0</v>
      </c>
      <c r="N87" s="5">
        <v>12</v>
      </c>
      <c r="O87" s="5">
        <v>169</v>
      </c>
      <c r="P87" s="5">
        <v>187457</v>
      </c>
      <c r="Q87" s="5">
        <v>47836</v>
      </c>
    </row>
    <row r="88" spans="1:17">
      <c r="A88" s="5">
        <v>1397</v>
      </c>
      <c r="B88" s="5">
        <v>4</v>
      </c>
      <c r="C88" s="5" t="s">
        <v>324</v>
      </c>
      <c r="D88" s="5" t="s">
        <v>325</v>
      </c>
      <c r="E88" s="5">
        <v>27332</v>
      </c>
      <c r="F88" s="5">
        <v>0</v>
      </c>
      <c r="G88" s="5">
        <v>2264</v>
      </c>
      <c r="H88" s="5">
        <v>104</v>
      </c>
      <c r="I88" s="5">
        <v>9184</v>
      </c>
      <c r="J88" s="5">
        <v>2276</v>
      </c>
      <c r="K88" s="5">
        <v>0</v>
      </c>
      <c r="L88" s="5">
        <v>0</v>
      </c>
      <c r="M88" s="5">
        <v>0</v>
      </c>
      <c r="N88" s="5">
        <v>0</v>
      </c>
      <c r="O88" s="5">
        <v>10</v>
      </c>
      <c r="P88" s="5">
        <v>9203</v>
      </c>
      <c r="Q88" s="5">
        <v>4292</v>
      </c>
    </row>
    <row r="89" spans="1:17">
      <c r="A89" s="5">
        <v>1397</v>
      </c>
      <c r="B89" s="5">
        <v>4</v>
      </c>
      <c r="C89" s="5" t="s">
        <v>326</v>
      </c>
      <c r="D89" s="5" t="s">
        <v>327</v>
      </c>
      <c r="E89" s="5">
        <v>335608</v>
      </c>
      <c r="F89" s="5">
        <v>2252</v>
      </c>
      <c r="G89" s="5">
        <v>8236</v>
      </c>
      <c r="H89" s="5">
        <v>2903</v>
      </c>
      <c r="I89" s="5">
        <v>181454</v>
      </c>
      <c r="J89" s="5">
        <v>11014</v>
      </c>
      <c r="K89" s="5">
        <v>0</v>
      </c>
      <c r="L89" s="5">
        <v>0</v>
      </c>
      <c r="M89" s="5">
        <v>0</v>
      </c>
      <c r="N89" s="5">
        <v>12</v>
      </c>
      <c r="O89" s="5">
        <v>30</v>
      </c>
      <c r="P89" s="5">
        <v>111357</v>
      </c>
      <c r="Q89" s="5">
        <v>18351</v>
      </c>
    </row>
    <row r="90" spans="1:17">
      <c r="A90" s="5">
        <v>1397</v>
      </c>
      <c r="B90" s="5">
        <v>4</v>
      </c>
      <c r="C90" s="5" t="s">
        <v>328</v>
      </c>
      <c r="D90" s="5" t="s">
        <v>329</v>
      </c>
      <c r="E90" s="5">
        <v>67935</v>
      </c>
      <c r="F90" s="5">
        <v>0</v>
      </c>
      <c r="G90" s="5">
        <v>2536</v>
      </c>
      <c r="H90" s="5">
        <v>690</v>
      </c>
      <c r="I90" s="5">
        <v>14882</v>
      </c>
      <c r="J90" s="5">
        <v>5801</v>
      </c>
      <c r="K90" s="5">
        <v>0</v>
      </c>
      <c r="L90" s="5">
        <v>0</v>
      </c>
      <c r="M90" s="5">
        <v>0</v>
      </c>
      <c r="N90" s="5">
        <v>0</v>
      </c>
      <c r="O90" s="5">
        <v>129</v>
      </c>
      <c r="P90" s="5">
        <v>32955</v>
      </c>
      <c r="Q90" s="5">
        <v>10943</v>
      </c>
    </row>
    <row r="91" spans="1:17">
      <c r="A91" s="5">
        <v>1397</v>
      </c>
      <c r="B91" s="5">
        <v>4</v>
      </c>
      <c r="C91" s="5" t="s">
        <v>330</v>
      </c>
      <c r="D91" s="5" t="s">
        <v>331</v>
      </c>
      <c r="E91" s="5">
        <v>75047</v>
      </c>
      <c r="F91" s="5">
        <v>184</v>
      </c>
      <c r="G91" s="5">
        <v>3978</v>
      </c>
      <c r="H91" s="5">
        <v>170</v>
      </c>
      <c r="I91" s="5">
        <v>18673</v>
      </c>
      <c r="J91" s="5">
        <v>3430</v>
      </c>
      <c r="K91" s="5">
        <v>421</v>
      </c>
      <c r="L91" s="5">
        <v>0</v>
      </c>
      <c r="M91" s="5">
        <v>0</v>
      </c>
      <c r="N91" s="5">
        <v>0</v>
      </c>
      <c r="O91" s="5">
        <v>0</v>
      </c>
      <c r="P91" s="5">
        <v>33942</v>
      </c>
      <c r="Q91" s="5">
        <v>14250</v>
      </c>
    </row>
    <row r="92" spans="1:17">
      <c r="A92" s="5">
        <v>1397</v>
      </c>
      <c r="B92" s="5">
        <v>3</v>
      </c>
      <c r="C92" s="5" t="s">
        <v>332</v>
      </c>
      <c r="D92" s="5" t="s">
        <v>333</v>
      </c>
      <c r="E92" s="5">
        <v>42791</v>
      </c>
      <c r="F92" s="5">
        <v>0</v>
      </c>
      <c r="G92" s="5">
        <v>999</v>
      </c>
      <c r="H92" s="5">
        <v>248</v>
      </c>
      <c r="I92" s="5">
        <v>8278</v>
      </c>
      <c r="J92" s="5">
        <v>913</v>
      </c>
      <c r="K92" s="5">
        <v>0</v>
      </c>
      <c r="L92" s="5">
        <v>0</v>
      </c>
      <c r="M92" s="5">
        <v>0</v>
      </c>
      <c r="N92" s="5">
        <v>0</v>
      </c>
      <c r="O92" s="5">
        <v>126</v>
      </c>
      <c r="P92" s="5">
        <v>30395</v>
      </c>
      <c r="Q92" s="5">
        <v>1832</v>
      </c>
    </row>
    <row r="93" spans="1:17">
      <c r="A93" s="5">
        <v>1397</v>
      </c>
      <c r="B93" s="5">
        <v>4</v>
      </c>
      <c r="C93" s="5" t="s">
        <v>334</v>
      </c>
      <c r="D93" s="5" t="s">
        <v>333</v>
      </c>
      <c r="E93" s="5">
        <v>42791</v>
      </c>
      <c r="F93" s="5">
        <v>0</v>
      </c>
      <c r="G93" s="5">
        <v>999</v>
      </c>
      <c r="H93" s="5">
        <v>248</v>
      </c>
      <c r="I93" s="5">
        <v>8278</v>
      </c>
      <c r="J93" s="5">
        <v>913</v>
      </c>
      <c r="K93" s="5">
        <v>0</v>
      </c>
      <c r="L93" s="5">
        <v>0</v>
      </c>
      <c r="M93" s="5">
        <v>0</v>
      </c>
      <c r="N93" s="5">
        <v>0</v>
      </c>
      <c r="O93" s="5">
        <v>126</v>
      </c>
      <c r="P93" s="5">
        <v>30395</v>
      </c>
      <c r="Q93" s="5">
        <v>1832</v>
      </c>
    </row>
    <row r="94" spans="1:17">
      <c r="A94" s="5">
        <v>1397</v>
      </c>
      <c r="B94" s="5">
        <v>2</v>
      </c>
      <c r="C94" s="5" t="s">
        <v>335</v>
      </c>
      <c r="D94" s="5" t="s">
        <v>336</v>
      </c>
      <c r="E94" s="5">
        <v>93152</v>
      </c>
      <c r="F94" s="5">
        <v>0</v>
      </c>
      <c r="G94" s="5">
        <v>1191</v>
      </c>
      <c r="H94" s="5">
        <v>48</v>
      </c>
      <c r="I94" s="5">
        <v>33111</v>
      </c>
      <c r="J94" s="5">
        <v>1740</v>
      </c>
      <c r="K94" s="5">
        <v>0</v>
      </c>
      <c r="L94" s="5">
        <v>0</v>
      </c>
      <c r="M94" s="5">
        <v>0</v>
      </c>
      <c r="N94" s="5">
        <v>0</v>
      </c>
      <c r="O94" s="5">
        <v>67</v>
      </c>
      <c r="P94" s="5">
        <v>43214</v>
      </c>
      <c r="Q94" s="5">
        <v>13781</v>
      </c>
    </row>
    <row r="95" spans="1:17">
      <c r="A95" s="5">
        <v>1397</v>
      </c>
      <c r="B95" s="5">
        <v>3</v>
      </c>
      <c r="C95" s="5" t="s">
        <v>337</v>
      </c>
      <c r="D95" s="5" t="s">
        <v>336</v>
      </c>
      <c r="E95" s="5">
        <v>93152</v>
      </c>
      <c r="F95" s="5">
        <v>0</v>
      </c>
      <c r="G95" s="5">
        <v>1191</v>
      </c>
      <c r="H95" s="5">
        <v>48</v>
      </c>
      <c r="I95" s="5">
        <v>33111</v>
      </c>
      <c r="J95" s="5">
        <v>1740</v>
      </c>
      <c r="K95" s="5">
        <v>0</v>
      </c>
      <c r="L95" s="5">
        <v>0</v>
      </c>
      <c r="M95" s="5">
        <v>0</v>
      </c>
      <c r="N95" s="5">
        <v>0</v>
      </c>
      <c r="O95" s="5">
        <v>67</v>
      </c>
      <c r="P95" s="5">
        <v>43214</v>
      </c>
      <c r="Q95" s="5">
        <v>13781</v>
      </c>
    </row>
    <row r="96" spans="1:17">
      <c r="A96" s="5">
        <v>1397</v>
      </c>
      <c r="B96" s="5">
        <v>4</v>
      </c>
      <c r="C96" s="5" t="s">
        <v>338</v>
      </c>
      <c r="D96" s="5" t="s">
        <v>336</v>
      </c>
      <c r="E96" s="5">
        <v>93152</v>
      </c>
      <c r="F96" s="5">
        <v>0</v>
      </c>
      <c r="G96" s="5">
        <v>1191</v>
      </c>
      <c r="H96" s="5">
        <v>48</v>
      </c>
      <c r="I96" s="5">
        <v>33111</v>
      </c>
      <c r="J96" s="5">
        <v>1740</v>
      </c>
      <c r="K96" s="5">
        <v>0</v>
      </c>
      <c r="L96" s="5">
        <v>0</v>
      </c>
      <c r="M96" s="5">
        <v>0</v>
      </c>
      <c r="N96" s="5">
        <v>0</v>
      </c>
      <c r="O96" s="5">
        <v>67</v>
      </c>
      <c r="P96" s="5">
        <v>43214</v>
      </c>
      <c r="Q96" s="5">
        <v>13781</v>
      </c>
    </row>
    <row r="97" spans="1:17">
      <c r="A97" s="5">
        <v>1397</v>
      </c>
      <c r="B97" s="5">
        <v>2</v>
      </c>
      <c r="C97" s="5" t="s">
        <v>339</v>
      </c>
      <c r="D97" s="5" t="s">
        <v>340</v>
      </c>
      <c r="E97" s="5">
        <v>1545164</v>
      </c>
      <c r="F97" s="5">
        <v>671</v>
      </c>
      <c r="G97" s="5">
        <v>30327</v>
      </c>
      <c r="H97" s="5">
        <v>7843</v>
      </c>
      <c r="I97" s="5">
        <v>216723</v>
      </c>
      <c r="J97" s="5">
        <v>56679</v>
      </c>
      <c r="K97" s="5">
        <v>0</v>
      </c>
      <c r="L97" s="5">
        <v>0</v>
      </c>
      <c r="M97" s="5">
        <v>0</v>
      </c>
      <c r="N97" s="5">
        <v>0</v>
      </c>
      <c r="O97" s="5">
        <v>636</v>
      </c>
      <c r="P97" s="5">
        <v>1153353</v>
      </c>
      <c r="Q97" s="5">
        <v>78934</v>
      </c>
    </row>
    <row r="98" spans="1:17">
      <c r="A98" s="5">
        <v>1397</v>
      </c>
      <c r="B98" s="5">
        <v>3</v>
      </c>
      <c r="C98" s="5" t="s">
        <v>341</v>
      </c>
      <c r="D98" s="5" t="s">
        <v>342</v>
      </c>
      <c r="E98" s="5">
        <v>81748</v>
      </c>
      <c r="F98" s="5">
        <v>211</v>
      </c>
      <c r="G98" s="5">
        <v>4937</v>
      </c>
      <c r="H98" s="5">
        <v>321</v>
      </c>
      <c r="I98" s="5">
        <v>17424</v>
      </c>
      <c r="J98" s="5">
        <v>9378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43002</v>
      </c>
      <c r="Q98" s="5">
        <v>6475</v>
      </c>
    </row>
    <row r="99" spans="1:17">
      <c r="A99" s="5">
        <v>1397</v>
      </c>
      <c r="B99" s="5">
        <v>4</v>
      </c>
      <c r="C99" s="5" t="s">
        <v>343</v>
      </c>
      <c r="D99" s="5" t="s">
        <v>344</v>
      </c>
      <c r="E99" s="5">
        <v>17499</v>
      </c>
      <c r="F99" s="5">
        <v>138</v>
      </c>
      <c r="G99" s="5">
        <v>326</v>
      </c>
      <c r="H99" s="5">
        <v>124</v>
      </c>
      <c r="I99" s="5">
        <v>2800</v>
      </c>
      <c r="J99" s="5">
        <v>5891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5936</v>
      </c>
      <c r="Q99" s="5">
        <v>2285</v>
      </c>
    </row>
    <row r="100" spans="1:17">
      <c r="A100" s="5">
        <v>1397</v>
      </c>
      <c r="B100" s="5">
        <v>4</v>
      </c>
      <c r="C100" s="5" t="s">
        <v>345</v>
      </c>
      <c r="D100" s="5" t="s">
        <v>346</v>
      </c>
      <c r="E100" s="5">
        <v>64249</v>
      </c>
      <c r="F100" s="5">
        <v>73</v>
      </c>
      <c r="G100" s="5">
        <v>4611</v>
      </c>
      <c r="H100" s="5">
        <v>197</v>
      </c>
      <c r="I100" s="5">
        <v>14624</v>
      </c>
      <c r="J100" s="5">
        <v>3487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37066</v>
      </c>
      <c r="Q100" s="5">
        <v>4190</v>
      </c>
    </row>
    <row r="101" spans="1:17">
      <c r="A101" s="5">
        <v>1397</v>
      </c>
      <c r="B101" s="5">
        <v>3</v>
      </c>
      <c r="C101" s="5" t="s">
        <v>347</v>
      </c>
      <c r="D101" s="5" t="s">
        <v>348</v>
      </c>
      <c r="E101" s="5">
        <v>1463416</v>
      </c>
      <c r="F101" s="5">
        <v>460</v>
      </c>
      <c r="G101" s="5">
        <v>25390</v>
      </c>
      <c r="H101" s="5">
        <v>7522</v>
      </c>
      <c r="I101" s="5">
        <v>199299</v>
      </c>
      <c r="J101" s="5">
        <v>47300</v>
      </c>
      <c r="K101" s="5">
        <v>0</v>
      </c>
      <c r="L101" s="5">
        <v>0</v>
      </c>
      <c r="M101" s="5">
        <v>0</v>
      </c>
      <c r="N101" s="5">
        <v>0</v>
      </c>
      <c r="O101" s="5">
        <v>636</v>
      </c>
      <c r="P101" s="5">
        <v>1110351</v>
      </c>
      <c r="Q101" s="5">
        <v>72459</v>
      </c>
    </row>
    <row r="102" spans="1:17">
      <c r="A102" s="5">
        <v>1397</v>
      </c>
      <c r="B102" s="5">
        <v>4</v>
      </c>
      <c r="C102" s="5" t="s">
        <v>349</v>
      </c>
      <c r="D102" s="5" t="s">
        <v>348</v>
      </c>
      <c r="E102" s="5">
        <v>1463416</v>
      </c>
      <c r="F102" s="5">
        <v>460</v>
      </c>
      <c r="G102" s="5">
        <v>25390</v>
      </c>
      <c r="H102" s="5">
        <v>7522</v>
      </c>
      <c r="I102" s="5">
        <v>199299</v>
      </c>
      <c r="J102" s="5">
        <v>47300</v>
      </c>
      <c r="K102" s="5">
        <v>0</v>
      </c>
      <c r="L102" s="5">
        <v>0</v>
      </c>
      <c r="M102" s="5">
        <v>0</v>
      </c>
      <c r="N102" s="5">
        <v>0</v>
      </c>
      <c r="O102" s="5">
        <v>636</v>
      </c>
      <c r="P102" s="5">
        <v>1110351</v>
      </c>
      <c r="Q102" s="5">
        <v>72459</v>
      </c>
    </row>
    <row r="103" spans="1:17">
      <c r="A103" s="5">
        <v>1397</v>
      </c>
      <c r="B103" s="5">
        <v>2</v>
      </c>
      <c r="C103" s="5" t="s">
        <v>350</v>
      </c>
      <c r="D103" s="5" t="s">
        <v>351</v>
      </c>
      <c r="E103" s="5">
        <v>7904021</v>
      </c>
      <c r="F103" s="5">
        <v>15286</v>
      </c>
      <c r="G103" s="5">
        <v>904694</v>
      </c>
      <c r="H103" s="5">
        <v>64179</v>
      </c>
      <c r="I103" s="5">
        <v>2856206</v>
      </c>
      <c r="J103" s="5">
        <v>165479</v>
      </c>
      <c r="K103" s="5">
        <v>740963</v>
      </c>
      <c r="L103" s="5">
        <v>0</v>
      </c>
      <c r="M103" s="5">
        <v>0</v>
      </c>
      <c r="N103" s="5">
        <v>0</v>
      </c>
      <c r="O103" s="5">
        <v>21451</v>
      </c>
      <c r="P103" s="5">
        <v>2266912</v>
      </c>
      <c r="Q103" s="5">
        <v>868850</v>
      </c>
    </row>
    <row r="104" spans="1:17">
      <c r="A104" s="5">
        <v>1397</v>
      </c>
      <c r="B104" s="5">
        <v>3</v>
      </c>
      <c r="C104" s="5" t="s">
        <v>352</v>
      </c>
      <c r="D104" s="5" t="s">
        <v>353</v>
      </c>
      <c r="E104" s="5">
        <v>130146</v>
      </c>
      <c r="F104" s="5">
        <v>149</v>
      </c>
      <c r="G104" s="5">
        <v>4325</v>
      </c>
      <c r="H104" s="5">
        <v>197</v>
      </c>
      <c r="I104" s="5">
        <v>52061</v>
      </c>
      <c r="J104" s="5">
        <v>2023</v>
      </c>
      <c r="K104" s="5">
        <v>0</v>
      </c>
      <c r="L104" s="5">
        <v>0</v>
      </c>
      <c r="M104" s="5">
        <v>0</v>
      </c>
      <c r="N104" s="5">
        <v>0</v>
      </c>
      <c r="O104" s="5">
        <v>87</v>
      </c>
      <c r="P104" s="5">
        <v>58419</v>
      </c>
      <c r="Q104" s="5">
        <v>12884</v>
      </c>
    </row>
    <row r="105" spans="1:17">
      <c r="A105" s="5">
        <v>1397</v>
      </c>
      <c r="B105" s="5">
        <v>4</v>
      </c>
      <c r="C105" s="5" t="s">
        <v>354</v>
      </c>
      <c r="D105" s="5" t="s">
        <v>353</v>
      </c>
      <c r="E105" s="5">
        <v>130146</v>
      </c>
      <c r="F105" s="5">
        <v>149</v>
      </c>
      <c r="G105" s="5">
        <v>4325</v>
      </c>
      <c r="H105" s="5">
        <v>197</v>
      </c>
      <c r="I105" s="5">
        <v>52061</v>
      </c>
      <c r="J105" s="5">
        <v>2023</v>
      </c>
      <c r="K105" s="5">
        <v>0</v>
      </c>
      <c r="L105" s="5">
        <v>0</v>
      </c>
      <c r="M105" s="5">
        <v>0</v>
      </c>
      <c r="N105" s="5">
        <v>0</v>
      </c>
      <c r="O105" s="5">
        <v>87</v>
      </c>
      <c r="P105" s="5">
        <v>58419</v>
      </c>
      <c r="Q105" s="5">
        <v>12884</v>
      </c>
    </row>
    <row r="106" spans="1:17">
      <c r="A106" s="5">
        <v>1397</v>
      </c>
      <c r="B106" s="5">
        <v>3</v>
      </c>
      <c r="C106" s="5" t="s">
        <v>355</v>
      </c>
      <c r="D106" s="5" t="s">
        <v>356</v>
      </c>
      <c r="E106" s="5">
        <v>7773876</v>
      </c>
      <c r="F106" s="5">
        <v>15137</v>
      </c>
      <c r="G106" s="5">
        <v>900369</v>
      </c>
      <c r="H106" s="5">
        <v>63982</v>
      </c>
      <c r="I106" s="5">
        <v>2804145</v>
      </c>
      <c r="J106" s="5">
        <v>163456</v>
      </c>
      <c r="K106" s="5">
        <v>740963</v>
      </c>
      <c r="L106" s="5">
        <v>0</v>
      </c>
      <c r="M106" s="5">
        <v>0</v>
      </c>
      <c r="N106" s="5">
        <v>0</v>
      </c>
      <c r="O106" s="5">
        <v>21364</v>
      </c>
      <c r="P106" s="5">
        <v>2208493</v>
      </c>
      <c r="Q106" s="5">
        <v>855966</v>
      </c>
    </row>
    <row r="107" spans="1:17">
      <c r="A107" s="5">
        <v>1397</v>
      </c>
      <c r="B107" s="5">
        <v>4</v>
      </c>
      <c r="C107" s="5" t="s">
        <v>357</v>
      </c>
      <c r="D107" s="5" t="s">
        <v>358</v>
      </c>
      <c r="E107" s="5">
        <v>127932</v>
      </c>
      <c r="F107" s="5">
        <v>87</v>
      </c>
      <c r="G107" s="5">
        <v>19135</v>
      </c>
      <c r="H107" s="5">
        <v>6921</v>
      </c>
      <c r="I107" s="5">
        <v>49747</v>
      </c>
      <c r="J107" s="5">
        <v>1691</v>
      </c>
      <c r="K107" s="5">
        <v>29529</v>
      </c>
      <c r="L107" s="5">
        <v>0</v>
      </c>
      <c r="M107" s="5">
        <v>0</v>
      </c>
      <c r="N107" s="5">
        <v>0</v>
      </c>
      <c r="O107" s="5">
        <v>0</v>
      </c>
      <c r="P107" s="5">
        <v>16583</v>
      </c>
      <c r="Q107" s="5">
        <v>4239</v>
      </c>
    </row>
    <row r="108" spans="1:17">
      <c r="A108" s="5">
        <v>1397</v>
      </c>
      <c r="B108" s="5">
        <v>4</v>
      </c>
      <c r="C108" s="5" t="s">
        <v>359</v>
      </c>
      <c r="D108" s="5" t="s">
        <v>360</v>
      </c>
      <c r="E108" s="5">
        <v>3928970</v>
      </c>
      <c r="F108" s="5">
        <v>11287</v>
      </c>
      <c r="G108" s="5">
        <v>191300</v>
      </c>
      <c r="H108" s="5">
        <v>29568</v>
      </c>
      <c r="I108" s="5">
        <v>2206722</v>
      </c>
      <c r="J108" s="5">
        <v>48068</v>
      </c>
      <c r="K108" s="5">
        <v>561931</v>
      </c>
      <c r="L108" s="5">
        <v>0</v>
      </c>
      <c r="M108" s="5">
        <v>0</v>
      </c>
      <c r="N108" s="5">
        <v>0</v>
      </c>
      <c r="O108" s="5">
        <v>659</v>
      </c>
      <c r="P108" s="5">
        <v>789827</v>
      </c>
      <c r="Q108" s="5">
        <v>89609</v>
      </c>
    </row>
    <row r="109" spans="1:17">
      <c r="A109" s="5">
        <v>1397</v>
      </c>
      <c r="B109" s="5">
        <v>4</v>
      </c>
      <c r="C109" s="5" t="s">
        <v>361</v>
      </c>
      <c r="D109" s="5" t="s">
        <v>362</v>
      </c>
      <c r="E109" s="5">
        <v>35906</v>
      </c>
      <c r="F109" s="5">
        <v>16</v>
      </c>
      <c r="G109" s="5">
        <v>46</v>
      </c>
      <c r="H109" s="5">
        <v>53</v>
      </c>
      <c r="I109" s="5">
        <v>19786</v>
      </c>
      <c r="J109" s="5">
        <v>1137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13914</v>
      </c>
      <c r="Q109" s="5">
        <v>954</v>
      </c>
    </row>
    <row r="110" spans="1:17">
      <c r="A110" s="5">
        <v>1397</v>
      </c>
      <c r="B110" s="5">
        <v>4</v>
      </c>
      <c r="C110" s="5" t="s">
        <v>363</v>
      </c>
      <c r="D110" s="5" t="s">
        <v>364</v>
      </c>
      <c r="E110" s="5">
        <v>999080</v>
      </c>
      <c r="F110" s="5">
        <v>224</v>
      </c>
      <c r="G110" s="5">
        <v>64983</v>
      </c>
      <c r="H110" s="5">
        <v>6660</v>
      </c>
      <c r="I110" s="5">
        <v>214720</v>
      </c>
      <c r="J110" s="5">
        <v>6400</v>
      </c>
      <c r="K110" s="5">
        <v>67014</v>
      </c>
      <c r="L110" s="5">
        <v>0</v>
      </c>
      <c r="M110" s="5">
        <v>0</v>
      </c>
      <c r="N110" s="5">
        <v>0</v>
      </c>
      <c r="O110" s="5">
        <v>175</v>
      </c>
      <c r="P110" s="5">
        <v>119561</v>
      </c>
      <c r="Q110" s="5">
        <v>519343</v>
      </c>
    </row>
    <row r="111" spans="1:17">
      <c r="A111" s="5">
        <v>1397</v>
      </c>
      <c r="B111" s="5">
        <v>4</v>
      </c>
      <c r="C111" s="5" t="s">
        <v>365</v>
      </c>
      <c r="D111" s="5" t="s">
        <v>366</v>
      </c>
      <c r="E111" s="5">
        <v>1000626</v>
      </c>
      <c r="F111" s="5">
        <v>2430</v>
      </c>
      <c r="G111" s="5">
        <v>390193</v>
      </c>
      <c r="H111" s="5">
        <v>8495</v>
      </c>
      <c r="I111" s="5">
        <v>34165</v>
      </c>
      <c r="J111" s="5">
        <v>44614</v>
      </c>
      <c r="K111" s="5">
        <v>49861</v>
      </c>
      <c r="L111" s="5">
        <v>0</v>
      </c>
      <c r="M111" s="5">
        <v>0</v>
      </c>
      <c r="N111" s="5">
        <v>0</v>
      </c>
      <c r="O111" s="5">
        <v>4622</v>
      </c>
      <c r="P111" s="5">
        <v>360728</v>
      </c>
      <c r="Q111" s="5">
        <v>105518</v>
      </c>
    </row>
    <row r="112" spans="1:17">
      <c r="A112" s="5">
        <v>1397</v>
      </c>
      <c r="B112" s="5">
        <v>4</v>
      </c>
      <c r="C112" s="5" t="s">
        <v>367</v>
      </c>
      <c r="D112" s="5" t="s">
        <v>368</v>
      </c>
      <c r="E112" s="5">
        <v>939841</v>
      </c>
      <c r="F112" s="5">
        <v>372</v>
      </c>
      <c r="G112" s="5">
        <v>20118</v>
      </c>
      <c r="H112" s="5">
        <v>7715</v>
      </c>
      <c r="I112" s="5">
        <v>88763</v>
      </c>
      <c r="J112" s="5">
        <v>34897</v>
      </c>
      <c r="K112" s="5">
        <v>0</v>
      </c>
      <c r="L112" s="5">
        <v>0</v>
      </c>
      <c r="M112" s="5">
        <v>0</v>
      </c>
      <c r="N112" s="5">
        <v>0</v>
      </c>
      <c r="O112" s="5">
        <v>15174</v>
      </c>
      <c r="P112" s="5">
        <v>680836</v>
      </c>
      <c r="Q112" s="5">
        <v>91965</v>
      </c>
    </row>
    <row r="113" spans="1:17">
      <c r="A113" s="5">
        <v>1397</v>
      </c>
      <c r="B113" s="5">
        <v>4</v>
      </c>
      <c r="C113" s="5" t="s">
        <v>369</v>
      </c>
      <c r="D113" s="5" t="s">
        <v>370</v>
      </c>
      <c r="E113" s="5">
        <v>741520</v>
      </c>
      <c r="F113" s="5">
        <v>721</v>
      </c>
      <c r="G113" s="5">
        <v>214593</v>
      </c>
      <c r="H113" s="5">
        <v>4571</v>
      </c>
      <c r="I113" s="5">
        <v>190243</v>
      </c>
      <c r="J113" s="5">
        <v>26648</v>
      </c>
      <c r="K113" s="5">
        <v>32629</v>
      </c>
      <c r="L113" s="5">
        <v>0</v>
      </c>
      <c r="M113" s="5">
        <v>0</v>
      </c>
      <c r="N113" s="5">
        <v>0</v>
      </c>
      <c r="O113" s="5">
        <v>735</v>
      </c>
      <c r="P113" s="5">
        <v>227043</v>
      </c>
      <c r="Q113" s="5">
        <v>44338</v>
      </c>
    </row>
    <row r="114" spans="1:17">
      <c r="A114" s="5">
        <v>1397</v>
      </c>
      <c r="B114" s="5">
        <v>2</v>
      </c>
      <c r="C114" s="5" t="s">
        <v>371</v>
      </c>
      <c r="D114" s="5" t="s">
        <v>372</v>
      </c>
      <c r="E114" s="5">
        <v>1687568</v>
      </c>
      <c r="F114" s="5">
        <v>1040</v>
      </c>
      <c r="G114" s="5">
        <v>24306</v>
      </c>
      <c r="H114" s="5">
        <v>3729</v>
      </c>
      <c r="I114" s="5">
        <v>404345</v>
      </c>
      <c r="J114" s="5">
        <v>25005</v>
      </c>
      <c r="K114" s="5">
        <v>12593</v>
      </c>
      <c r="L114" s="5">
        <v>63593</v>
      </c>
      <c r="M114" s="5">
        <v>0</v>
      </c>
      <c r="N114" s="5">
        <v>267</v>
      </c>
      <c r="O114" s="5">
        <v>2133</v>
      </c>
      <c r="P114" s="5">
        <v>1097616</v>
      </c>
      <c r="Q114" s="5">
        <v>52941</v>
      </c>
    </row>
    <row r="115" spans="1:17">
      <c r="A115" s="5">
        <v>1397</v>
      </c>
      <c r="B115" s="5">
        <v>3</v>
      </c>
      <c r="C115" s="5" t="s">
        <v>373</v>
      </c>
      <c r="D115" s="5" t="s">
        <v>374</v>
      </c>
      <c r="E115" s="5">
        <v>1097537</v>
      </c>
      <c r="F115" s="5">
        <v>110</v>
      </c>
      <c r="G115" s="5">
        <v>7072</v>
      </c>
      <c r="H115" s="5">
        <v>1326</v>
      </c>
      <c r="I115" s="5">
        <v>228503</v>
      </c>
      <c r="J115" s="5">
        <v>10556</v>
      </c>
      <c r="K115" s="5">
        <v>10226</v>
      </c>
      <c r="L115" s="5">
        <v>63593</v>
      </c>
      <c r="M115" s="5">
        <v>0</v>
      </c>
      <c r="N115" s="5">
        <v>0</v>
      </c>
      <c r="O115" s="5">
        <v>968</v>
      </c>
      <c r="P115" s="5">
        <v>756137</v>
      </c>
      <c r="Q115" s="5">
        <v>19047</v>
      </c>
    </row>
    <row r="116" spans="1:17">
      <c r="A116" s="5">
        <v>1397</v>
      </c>
      <c r="B116" s="5">
        <v>4</v>
      </c>
      <c r="C116" s="5" t="s">
        <v>375</v>
      </c>
      <c r="D116" s="5" t="s">
        <v>374</v>
      </c>
      <c r="E116" s="5">
        <v>1097537</v>
      </c>
      <c r="F116" s="5">
        <v>110</v>
      </c>
      <c r="G116" s="5">
        <v>7072</v>
      </c>
      <c r="H116" s="5">
        <v>1326</v>
      </c>
      <c r="I116" s="5">
        <v>228503</v>
      </c>
      <c r="J116" s="5">
        <v>10556</v>
      </c>
      <c r="K116" s="5">
        <v>10226</v>
      </c>
      <c r="L116" s="5">
        <v>63593</v>
      </c>
      <c r="M116" s="5">
        <v>0</v>
      </c>
      <c r="N116" s="5">
        <v>0</v>
      </c>
      <c r="O116" s="5">
        <v>968</v>
      </c>
      <c r="P116" s="5">
        <v>756137</v>
      </c>
      <c r="Q116" s="5">
        <v>19047</v>
      </c>
    </row>
    <row r="117" spans="1:17">
      <c r="A117" s="5">
        <v>1397</v>
      </c>
      <c r="B117" s="5">
        <v>3</v>
      </c>
      <c r="C117" s="5" t="s">
        <v>376</v>
      </c>
      <c r="D117" s="5" t="s">
        <v>377</v>
      </c>
      <c r="E117" s="5">
        <v>412203</v>
      </c>
      <c r="F117" s="5">
        <v>741</v>
      </c>
      <c r="G117" s="5">
        <v>14477</v>
      </c>
      <c r="H117" s="5">
        <v>911</v>
      </c>
      <c r="I117" s="5">
        <v>152061</v>
      </c>
      <c r="J117" s="5">
        <v>12149</v>
      </c>
      <c r="K117" s="5">
        <v>919</v>
      </c>
      <c r="L117" s="5">
        <v>0</v>
      </c>
      <c r="M117" s="5">
        <v>0</v>
      </c>
      <c r="N117" s="5">
        <v>0</v>
      </c>
      <c r="O117" s="5">
        <v>25</v>
      </c>
      <c r="P117" s="5">
        <v>209655</v>
      </c>
      <c r="Q117" s="5">
        <v>21267</v>
      </c>
    </row>
    <row r="118" spans="1:17">
      <c r="A118" s="5">
        <v>1397</v>
      </c>
      <c r="B118" s="5">
        <v>4</v>
      </c>
      <c r="C118" s="5" t="s">
        <v>378</v>
      </c>
      <c r="D118" s="5" t="s">
        <v>377</v>
      </c>
      <c r="E118" s="5">
        <v>412203</v>
      </c>
      <c r="F118" s="5">
        <v>741</v>
      </c>
      <c r="G118" s="5">
        <v>14477</v>
      </c>
      <c r="H118" s="5">
        <v>911</v>
      </c>
      <c r="I118" s="5">
        <v>152061</v>
      </c>
      <c r="J118" s="5">
        <v>12149</v>
      </c>
      <c r="K118" s="5">
        <v>919</v>
      </c>
      <c r="L118" s="5">
        <v>0</v>
      </c>
      <c r="M118" s="5">
        <v>0</v>
      </c>
      <c r="N118" s="5">
        <v>0</v>
      </c>
      <c r="O118" s="5">
        <v>25</v>
      </c>
      <c r="P118" s="5">
        <v>209655</v>
      </c>
      <c r="Q118" s="5">
        <v>21267</v>
      </c>
    </row>
    <row r="119" spans="1:17">
      <c r="A119" s="5">
        <v>1397</v>
      </c>
      <c r="B119" s="5">
        <v>3</v>
      </c>
      <c r="C119" s="5" t="s">
        <v>379</v>
      </c>
      <c r="D119" s="5" t="s">
        <v>380</v>
      </c>
      <c r="E119" s="5">
        <v>177828</v>
      </c>
      <c r="F119" s="5">
        <v>189</v>
      </c>
      <c r="G119" s="5">
        <v>2758</v>
      </c>
      <c r="H119" s="5">
        <v>1492</v>
      </c>
      <c r="I119" s="5">
        <v>23782</v>
      </c>
      <c r="J119" s="5">
        <v>2300</v>
      </c>
      <c r="K119" s="5">
        <v>1448</v>
      </c>
      <c r="L119" s="5">
        <v>0</v>
      </c>
      <c r="M119" s="5">
        <v>0</v>
      </c>
      <c r="N119" s="5">
        <v>267</v>
      </c>
      <c r="O119" s="5">
        <v>1140</v>
      </c>
      <c r="P119" s="5">
        <v>131824</v>
      </c>
      <c r="Q119" s="5">
        <v>12628</v>
      </c>
    </row>
    <row r="120" spans="1:17">
      <c r="A120" s="5">
        <v>1397</v>
      </c>
      <c r="B120" s="5">
        <v>4</v>
      </c>
      <c r="C120" s="5" t="s">
        <v>381</v>
      </c>
      <c r="D120" s="5" t="s">
        <v>382</v>
      </c>
      <c r="E120" s="5">
        <v>143408</v>
      </c>
      <c r="F120" s="5">
        <v>189</v>
      </c>
      <c r="G120" s="5">
        <v>2478</v>
      </c>
      <c r="H120" s="5">
        <v>1469</v>
      </c>
      <c r="I120" s="5">
        <v>18889</v>
      </c>
      <c r="J120" s="5">
        <v>2103</v>
      </c>
      <c r="K120" s="5">
        <v>1448</v>
      </c>
      <c r="L120" s="5">
        <v>0</v>
      </c>
      <c r="M120" s="5">
        <v>0</v>
      </c>
      <c r="N120" s="5">
        <v>267</v>
      </c>
      <c r="O120" s="5">
        <v>1140</v>
      </c>
      <c r="P120" s="5">
        <v>105181</v>
      </c>
      <c r="Q120" s="5">
        <v>10245</v>
      </c>
    </row>
    <row r="121" spans="1:17">
      <c r="A121" s="5">
        <v>1397</v>
      </c>
      <c r="B121" s="5">
        <v>4</v>
      </c>
      <c r="C121" s="5" t="s">
        <v>383</v>
      </c>
      <c r="D121" s="5" t="s">
        <v>384</v>
      </c>
      <c r="E121" s="5">
        <v>34419</v>
      </c>
      <c r="F121" s="5">
        <v>0</v>
      </c>
      <c r="G121" s="5">
        <v>280</v>
      </c>
      <c r="H121" s="5">
        <v>24</v>
      </c>
      <c r="I121" s="5">
        <v>4892</v>
      </c>
      <c r="J121" s="5">
        <v>198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26643</v>
      </c>
      <c r="Q121" s="5">
        <v>2382</v>
      </c>
    </row>
    <row r="122" spans="1:17">
      <c r="A122" s="5">
        <v>1397</v>
      </c>
      <c r="B122" s="5">
        <v>2</v>
      </c>
      <c r="C122" s="5" t="s">
        <v>385</v>
      </c>
      <c r="D122" s="5" t="s">
        <v>386</v>
      </c>
      <c r="E122" s="5">
        <v>755477</v>
      </c>
      <c r="F122" s="5">
        <v>1098</v>
      </c>
      <c r="G122" s="5">
        <v>35701</v>
      </c>
      <c r="H122" s="5">
        <v>18580</v>
      </c>
      <c r="I122" s="5">
        <v>154712</v>
      </c>
      <c r="J122" s="5">
        <v>47258</v>
      </c>
      <c r="K122" s="5">
        <v>673</v>
      </c>
      <c r="L122" s="5">
        <v>4</v>
      </c>
      <c r="M122" s="5">
        <v>30</v>
      </c>
      <c r="N122" s="5">
        <v>0</v>
      </c>
      <c r="O122" s="5">
        <v>9270</v>
      </c>
      <c r="P122" s="5">
        <v>429392</v>
      </c>
      <c r="Q122" s="5">
        <v>58760</v>
      </c>
    </row>
    <row r="123" spans="1:17">
      <c r="A123" s="5">
        <v>1397</v>
      </c>
      <c r="B123" s="5">
        <v>3</v>
      </c>
      <c r="C123" s="5" t="s">
        <v>387</v>
      </c>
      <c r="D123" s="5" t="s">
        <v>388</v>
      </c>
      <c r="E123" s="5">
        <v>249339</v>
      </c>
      <c r="F123" s="5">
        <v>285</v>
      </c>
      <c r="G123" s="5">
        <v>12638</v>
      </c>
      <c r="H123" s="5">
        <v>8819</v>
      </c>
      <c r="I123" s="5">
        <v>41081</v>
      </c>
      <c r="J123" s="5">
        <v>25190</v>
      </c>
      <c r="K123" s="5">
        <v>5</v>
      </c>
      <c r="L123" s="5">
        <v>4</v>
      </c>
      <c r="M123" s="5">
        <v>30</v>
      </c>
      <c r="N123" s="5">
        <v>0</v>
      </c>
      <c r="O123" s="5">
        <v>2923</v>
      </c>
      <c r="P123" s="5">
        <v>137203</v>
      </c>
      <c r="Q123" s="5">
        <v>21162</v>
      </c>
    </row>
    <row r="124" spans="1:17">
      <c r="A124" s="5">
        <v>1397</v>
      </c>
      <c r="B124" s="5">
        <v>4</v>
      </c>
      <c r="C124" s="5" t="s">
        <v>389</v>
      </c>
      <c r="D124" s="5" t="s">
        <v>390</v>
      </c>
      <c r="E124" s="5">
        <v>198623</v>
      </c>
      <c r="F124" s="5">
        <v>172</v>
      </c>
      <c r="G124" s="5">
        <v>9181</v>
      </c>
      <c r="H124" s="5">
        <v>6578</v>
      </c>
      <c r="I124" s="5">
        <v>31799</v>
      </c>
      <c r="J124" s="5">
        <v>20494</v>
      </c>
      <c r="K124" s="5">
        <v>0</v>
      </c>
      <c r="L124" s="5">
        <v>0</v>
      </c>
      <c r="M124" s="5">
        <v>30</v>
      </c>
      <c r="N124" s="5">
        <v>0</v>
      </c>
      <c r="O124" s="5">
        <v>2491</v>
      </c>
      <c r="P124" s="5">
        <v>112002</v>
      </c>
      <c r="Q124" s="5">
        <v>15876</v>
      </c>
    </row>
    <row r="125" spans="1:17">
      <c r="A125" s="5">
        <v>1397</v>
      </c>
      <c r="B125" s="5">
        <v>4</v>
      </c>
      <c r="C125" s="5" t="s">
        <v>391</v>
      </c>
      <c r="D125" s="5" t="s">
        <v>392</v>
      </c>
      <c r="E125" s="5">
        <v>49469</v>
      </c>
      <c r="F125" s="5">
        <v>113</v>
      </c>
      <c r="G125" s="5">
        <v>3457</v>
      </c>
      <c r="H125" s="5">
        <v>2240</v>
      </c>
      <c r="I125" s="5">
        <v>9089</v>
      </c>
      <c r="J125" s="5">
        <v>4650</v>
      </c>
      <c r="K125" s="5">
        <v>5</v>
      </c>
      <c r="L125" s="5">
        <v>4</v>
      </c>
      <c r="M125" s="5">
        <v>0</v>
      </c>
      <c r="N125" s="5">
        <v>0</v>
      </c>
      <c r="O125" s="5">
        <v>432</v>
      </c>
      <c r="P125" s="5">
        <v>24254</v>
      </c>
      <c r="Q125" s="5">
        <v>5227</v>
      </c>
    </row>
    <row r="126" spans="1:17">
      <c r="A126" s="5">
        <v>1397</v>
      </c>
      <c r="B126" s="5">
        <v>4</v>
      </c>
      <c r="C126" s="5" t="s">
        <v>393</v>
      </c>
      <c r="D126" s="5" t="s">
        <v>394</v>
      </c>
      <c r="E126" s="5">
        <v>1247</v>
      </c>
      <c r="F126" s="5">
        <v>0</v>
      </c>
      <c r="G126" s="5">
        <v>0</v>
      </c>
      <c r="H126" s="5">
        <v>0</v>
      </c>
      <c r="I126" s="5">
        <v>194</v>
      </c>
      <c r="J126" s="5">
        <v>47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948</v>
      </c>
      <c r="Q126" s="5">
        <v>59</v>
      </c>
    </row>
    <row r="127" spans="1:17">
      <c r="A127" s="5">
        <v>1397</v>
      </c>
      <c r="B127" s="5">
        <v>3</v>
      </c>
      <c r="C127" s="5" t="s">
        <v>395</v>
      </c>
      <c r="D127" s="5" t="s">
        <v>396</v>
      </c>
      <c r="E127" s="5">
        <v>506138</v>
      </c>
      <c r="F127" s="5">
        <v>813</v>
      </c>
      <c r="G127" s="5">
        <v>23064</v>
      </c>
      <c r="H127" s="5">
        <v>9761</v>
      </c>
      <c r="I127" s="5">
        <v>113631</v>
      </c>
      <c r="J127" s="5">
        <v>22068</v>
      </c>
      <c r="K127" s="5">
        <v>668</v>
      </c>
      <c r="L127" s="5">
        <v>0</v>
      </c>
      <c r="M127" s="5">
        <v>0</v>
      </c>
      <c r="N127" s="5">
        <v>0</v>
      </c>
      <c r="O127" s="5">
        <v>6347</v>
      </c>
      <c r="P127" s="5">
        <v>292189</v>
      </c>
      <c r="Q127" s="5">
        <v>37598</v>
      </c>
    </row>
    <row r="128" spans="1:17">
      <c r="A128" s="5">
        <v>1397</v>
      </c>
      <c r="B128" s="5">
        <v>4</v>
      </c>
      <c r="C128" s="5" t="s">
        <v>397</v>
      </c>
      <c r="D128" s="5" t="s">
        <v>398</v>
      </c>
      <c r="E128" s="5">
        <v>32519</v>
      </c>
      <c r="F128" s="5">
        <v>72</v>
      </c>
      <c r="G128" s="5">
        <v>5114</v>
      </c>
      <c r="H128" s="5">
        <v>267</v>
      </c>
      <c r="I128" s="5">
        <v>3873</v>
      </c>
      <c r="J128" s="5">
        <v>1737</v>
      </c>
      <c r="K128" s="5">
        <v>0</v>
      </c>
      <c r="L128" s="5">
        <v>0</v>
      </c>
      <c r="M128" s="5">
        <v>0</v>
      </c>
      <c r="N128" s="5">
        <v>0</v>
      </c>
      <c r="O128" s="5">
        <v>110</v>
      </c>
      <c r="P128" s="5">
        <v>18796</v>
      </c>
      <c r="Q128" s="5">
        <v>2550</v>
      </c>
    </row>
    <row r="129" spans="1:17">
      <c r="A129" s="5">
        <v>1397</v>
      </c>
      <c r="B129" s="5">
        <v>4</v>
      </c>
      <c r="C129" s="5" t="s">
        <v>399</v>
      </c>
      <c r="D129" s="5" t="s">
        <v>400</v>
      </c>
      <c r="E129" s="5">
        <v>110136</v>
      </c>
      <c r="F129" s="5">
        <v>318</v>
      </c>
      <c r="G129" s="5">
        <v>1884</v>
      </c>
      <c r="H129" s="5">
        <v>3579</v>
      </c>
      <c r="I129" s="5">
        <v>19705</v>
      </c>
      <c r="J129" s="5">
        <v>3481</v>
      </c>
      <c r="K129" s="5">
        <v>0</v>
      </c>
      <c r="L129" s="5">
        <v>0</v>
      </c>
      <c r="M129" s="5">
        <v>0</v>
      </c>
      <c r="N129" s="5">
        <v>0</v>
      </c>
      <c r="O129" s="5">
        <v>5122</v>
      </c>
      <c r="P129" s="5">
        <v>68356</v>
      </c>
      <c r="Q129" s="5">
        <v>7690</v>
      </c>
    </row>
    <row r="130" spans="1:17">
      <c r="A130" s="5">
        <v>1397</v>
      </c>
      <c r="B130" s="5">
        <v>4</v>
      </c>
      <c r="C130" s="5" t="s">
        <v>401</v>
      </c>
      <c r="D130" s="5" t="s">
        <v>402</v>
      </c>
      <c r="E130" s="5">
        <v>39974</v>
      </c>
      <c r="F130" s="5">
        <v>261</v>
      </c>
      <c r="G130" s="5">
        <v>1310</v>
      </c>
      <c r="H130" s="5">
        <v>337</v>
      </c>
      <c r="I130" s="5">
        <v>5641</v>
      </c>
      <c r="J130" s="5">
        <v>1102</v>
      </c>
      <c r="K130" s="5">
        <v>668</v>
      </c>
      <c r="L130" s="5">
        <v>0</v>
      </c>
      <c r="M130" s="5">
        <v>0</v>
      </c>
      <c r="N130" s="5">
        <v>0</v>
      </c>
      <c r="O130" s="5">
        <v>0</v>
      </c>
      <c r="P130" s="5">
        <v>27283</v>
      </c>
      <c r="Q130" s="5">
        <v>3373</v>
      </c>
    </row>
    <row r="131" spans="1:17">
      <c r="A131" s="5">
        <v>1397</v>
      </c>
      <c r="B131" s="5">
        <v>4</v>
      </c>
      <c r="C131" s="5" t="s">
        <v>403</v>
      </c>
      <c r="D131" s="5" t="s">
        <v>404</v>
      </c>
      <c r="E131" s="5">
        <v>323508</v>
      </c>
      <c r="F131" s="5">
        <v>162</v>
      </c>
      <c r="G131" s="5">
        <v>14755</v>
      </c>
      <c r="H131" s="5">
        <v>5578</v>
      </c>
      <c r="I131" s="5">
        <v>84411</v>
      </c>
      <c r="J131" s="5">
        <v>15748</v>
      </c>
      <c r="K131" s="5">
        <v>0</v>
      </c>
      <c r="L131" s="5">
        <v>0</v>
      </c>
      <c r="M131" s="5">
        <v>0</v>
      </c>
      <c r="N131" s="5">
        <v>0</v>
      </c>
      <c r="O131" s="5">
        <v>1115</v>
      </c>
      <c r="P131" s="5">
        <v>177754</v>
      </c>
      <c r="Q131" s="5">
        <v>23984</v>
      </c>
    </row>
    <row r="132" spans="1:17">
      <c r="A132" s="5">
        <v>1397</v>
      </c>
      <c r="B132" s="5">
        <v>2</v>
      </c>
      <c r="C132" s="5" t="s">
        <v>405</v>
      </c>
      <c r="D132" s="5" t="s">
        <v>406</v>
      </c>
      <c r="E132" s="5">
        <v>57933</v>
      </c>
      <c r="F132" s="5">
        <v>2</v>
      </c>
      <c r="G132" s="5">
        <v>1907</v>
      </c>
      <c r="H132" s="5">
        <v>37</v>
      </c>
      <c r="I132" s="5">
        <v>10549</v>
      </c>
      <c r="J132" s="5">
        <v>4527</v>
      </c>
      <c r="K132" s="5">
        <v>0</v>
      </c>
      <c r="L132" s="5">
        <v>0</v>
      </c>
      <c r="M132" s="5">
        <v>0</v>
      </c>
      <c r="N132" s="5">
        <v>0</v>
      </c>
      <c r="O132" s="5">
        <v>79</v>
      </c>
      <c r="P132" s="5">
        <v>35908</v>
      </c>
      <c r="Q132" s="5">
        <v>4923</v>
      </c>
    </row>
    <row r="133" spans="1:17">
      <c r="A133" s="5">
        <v>1397</v>
      </c>
      <c r="B133" s="5">
        <v>3</v>
      </c>
      <c r="C133" s="5" t="s">
        <v>407</v>
      </c>
      <c r="D133" s="5" t="s">
        <v>408</v>
      </c>
      <c r="E133" s="5">
        <v>12083</v>
      </c>
      <c r="F133" s="5">
        <v>0</v>
      </c>
      <c r="G133" s="5">
        <v>511</v>
      </c>
      <c r="H133" s="5">
        <v>2</v>
      </c>
      <c r="I133" s="5">
        <v>2711</v>
      </c>
      <c r="J133" s="5">
        <v>1051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7122</v>
      </c>
      <c r="Q133" s="5">
        <v>685</v>
      </c>
    </row>
    <row r="134" spans="1:17">
      <c r="A134" s="5">
        <v>1397</v>
      </c>
      <c r="B134" s="5">
        <v>4</v>
      </c>
      <c r="C134" s="5" t="s">
        <v>409</v>
      </c>
      <c r="D134" s="5" t="s">
        <v>408</v>
      </c>
      <c r="E134" s="5">
        <v>12083</v>
      </c>
      <c r="F134" s="5">
        <v>0</v>
      </c>
      <c r="G134" s="5">
        <v>511</v>
      </c>
      <c r="H134" s="5">
        <v>2</v>
      </c>
      <c r="I134" s="5">
        <v>2711</v>
      </c>
      <c r="J134" s="5">
        <v>1051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7122</v>
      </c>
      <c r="Q134" s="5">
        <v>685</v>
      </c>
    </row>
    <row r="135" spans="1:17">
      <c r="A135" s="5">
        <v>1397</v>
      </c>
      <c r="B135" s="5">
        <v>3</v>
      </c>
      <c r="C135" s="5" t="s">
        <v>410</v>
      </c>
      <c r="D135" s="5" t="s">
        <v>411</v>
      </c>
      <c r="E135" s="5">
        <v>4250</v>
      </c>
      <c r="F135" s="5">
        <v>0</v>
      </c>
      <c r="G135" s="5">
        <v>414</v>
      </c>
      <c r="H135" s="5">
        <v>0</v>
      </c>
      <c r="I135" s="5">
        <v>532</v>
      </c>
      <c r="J135" s="5">
        <v>515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2452</v>
      </c>
      <c r="Q135" s="5">
        <v>336</v>
      </c>
    </row>
    <row r="136" spans="1:17">
      <c r="A136" s="5">
        <v>1397</v>
      </c>
      <c r="B136" s="5">
        <v>4</v>
      </c>
      <c r="C136" s="5" t="s">
        <v>412</v>
      </c>
      <c r="D136" s="5" t="s">
        <v>411</v>
      </c>
      <c r="E136" s="5">
        <v>4250</v>
      </c>
      <c r="F136" s="5">
        <v>0</v>
      </c>
      <c r="G136" s="5">
        <v>414</v>
      </c>
      <c r="H136" s="5">
        <v>0</v>
      </c>
      <c r="I136" s="5">
        <v>532</v>
      </c>
      <c r="J136" s="5">
        <v>515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2452</v>
      </c>
      <c r="Q136" s="5">
        <v>336</v>
      </c>
    </row>
    <row r="137" spans="1:17">
      <c r="A137" s="5">
        <v>1397</v>
      </c>
      <c r="B137" s="5">
        <v>3</v>
      </c>
      <c r="C137" s="5" t="s">
        <v>413</v>
      </c>
      <c r="D137" s="5" t="s">
        <v>414</v>
      </c>
      <c r="E137" s="5">
        <v>13352</v>
      </c>
      <c r="F137" s="5">
        <v>0</v>
      </c>
      <c r="G137" s="5">
        <v>891</v>
      </c>
      <c r="H137" s="5">
        <v>21</v>
      </c>
      <c r="I137" s="5">
        <v>2121</v>
      </c>
      <c r="J137" s="5">
        <v>374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8820</v>
      </c>
      <c r="Q137" s="5">
        <v>1125</v>
      </c>
    </row>
    <row r="138" spans="1:17">
      <c r="A138" s="5">
        <v>1397</v>
      </c>
      <c r="B138" s="5">
        <v>4</v>
      </c>
      <c r="C138" s="5" t="s">
        <v>415</v>
      </c>
      <c r="D138" s="5" t="s">
        <v>414</v>
      </c>
      <c r="E138" s="5">
        <v>13352</v>
      </c>
      <c r="F138" s="5">
        <v>0</v>
      </c>
      <c r="G138" s="5">
        <v>891</v>
      </c>
      <c r="H138" s="5">
        <v>21</v>
      </c>
      <c r="I138" s="5">
        <v>2121</v>
      </c>
      <c r="J138" s="5">
        <v>374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8820</v>
      </c>
      <c r="Q138" s="5">
        <v>1125</v>
      </c>
    </row>
    <row r="139" spans="1:17">
      <c r="A139" s="5">
        <v>1397</v>
      </c>
      <c r="B139" s="5">
        <v>3</v>
      </c>
      <c r="C139" s="5" t="s">
        <v>416</v>
      </c>
      <c r="D139" s="5" t="s">
        <v>417</v>
      </c>
      <c r="E139" s="5">
        <v>2563</v>
      </c>
      <c r="F139" s="5">
        <v>0</v>
      </c>
      <c r="G139" s="5">
        <v>12</v>
      </c>
      <c r="H139" s="5">
        <v>0</v>
      </c>
      <c r="I139" s="5">
        <v>627</v>
      </c>
      <c r="J139" s="5">
        <v>107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1296</v>
      </c>
      <c r="Q139" s="5">
        <v>520</v>
      </c>
    </row>
    <row r="140" spans="1:17">
      <c r="A140" s="5">
        <v>1397</v>
      </c>
      <c r="B140" s="5">
        <v>4</v>
      </c>
      <c r="C140" s="5" t="s">
        <v>418</v>
      </c>
      <c r="D140" s="5" t="s">
        <v>417</v>
      </c>
      <c r="E140" s="5">
        <v>2563</v>
      </c>
      <c r="F140" s="5">
        <v>0</v>
      </c>
      <c r="G140" s="5">
        <v>12</v>
      </c>
      <c r="H140" s="5">
        <v>0</v>
      </c>
      <c r="I140" s="5">
        <v>627</v>
      </c>
      <c r="J140" s="5">
        <v>107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1296</v>
      </c>
      <c r="Q140" s="5">
        <v>520</v>
      </c>
    </row>
    <row r="141" spans="1:17">
      <c r="A141" s="5">
        <v>1397</v>
      </c>
      <c r="B141" s="5">
        <v>3</v>
      </c>
      <c r="C141" s="5" t="s">
        <v>419</v>
      </c>
      <c r="D141" s="5" t="s">
        <v>420</v>
      </c>
      <c r="E141" s="5">
        <v>22766</v>
      </c>
      <c r="F141" s="5">
        <v>2</v>
      </c>
      <c r="G141" s="5">
        <v>76</v>
      </c>
      <c r="H141" s="5">
        <v>14</v>
      </c>
      <c r="I141" s="5">
        <v>4033</v>
      </c>
      <c r="J141" s="5">
        <v>2467</v>
      </c>
      <c r="K141" s="5">
        <v>0</v>
      </c>
      <c r="L141" s="5">
        <v>0</v>
      </c>
      <c r="M141" s="5">
        <v>0</v>
      </c>
      <c r="N141" s="5">
        <v>0</v>
      </c>
      <c r="O141" s="5">
        <v>70</v>
      </c>
      <c r="P141" s="5">
        <v>14046</v>
      </c>
      <c r="Q141" s="5">
        <v>2057</v>
      </c>
    </row>
    <row r="142" spans="1:17">
      <c r="A142" s="5">
        <v>1397</v>
      </c>
      <c r="B142" s="5">
        <v>4</v>
      </c>
      <c r="C142" s="5" t="s">
        <v>421</v>
      </c>
      <c r="D142" s="5" t="s">
        <v>422</v>
      </c>
      <c r="E142" s="5">
        <v>22766</v>
      </c>
      <c r="F142" s="5">
        <v>2</v>
      </c>
      <c r="G142" s="5">
        <v>76</v>
      </c>
      <c r="H142" s="5">
        <v>14</v>
      </c>
      <c r="I142" s="5">
        <v>4033</v>
      </c>
      <c r="J142" s="5">
        <v>2467</v>
      </c>
      <c r="K142" s="5">
        <v>0</v>
      </c>
      <c r="L142" s="5">
        <v>0</v>
      </c>
      <c r="M142" s="5">
        <v>0</v>
      </c>
      <c r="N142" s="5">
        <v>0</v>
      </c>
      <c r="O142" s="5">
        <v>70</v>
      </c>
      <c r="P142" s="5">
        <v>14046</v>
      </c>
      <c r="Q142" s="5">
        <v>2057</v>
      </c>
    </row>
    <row r="143" spans="1:17">
      <c r="A143" s="5">
        <v>1397</v>
      </c>
      <c r="B143" s="5">
        <v>0</v>
      </c>
      <c r="C143" s="5" t="s">
        <v>423</v>
      </c>
      <c r="D143" s="5" t="s">
        <v>424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</row>
    <row r="144" spans="1:17">
      <c r="A144" s="5">
        <v>1397</v>
      </c>
      <c r="B144" s="5">
        <v>3</v>
      </c>
      <c r="C144" s="5" t="s">
        <v>425</v>
      </c>
      <c r="D144" s="5" t="s">
        <v>426</v>
      </c>
      <c r="E144" s="5">
        <v>397</v>
      </c>
      <c r="F144" s="5">
        <v>0</v>
      </c>
      <c r="G144" s="5">
        <v>0</v>
      </c>
      <c r="H144" s="5">
        <v>0</v>
      </c>
      <c r="I144" s="5">
        <v>80</v>
      </c>
      <c r="J144" s="5">
        <v>10</v>
      </c>
      <c r="K144" s="5">
        <v>0</v>
      </c>
      <c r="L144" s="5">
        <v>0</v>
      </c>
      <c r="M144" s="5">
        <v>0</v>
      </c>
      <c r="N144" s="5">
        <v>0</v>
      </c>
      <c r="O144" s="5">
        <v>9</v>
      </c>
      <c r="P144" s="5">
        <v>258</v>
      </c>
      <c r="Q144" s="5">
        <v>40</v>
      </c>
    </row>
    <row r="145" spans="1:17">
      <c r="A145" s="5">
        <v>1397</v>
      </c>
      <c r="B145" s="5">
        <v>4</v>
      </c>
      <c r="C145" s="5" t="s">
        <v>427</v>
      </c>
      <c r="D145" s="5" t="s">
        <v>426</v>
      </c>
      <c r="E145" s="5">
        <v>397</v>
      </c>
      <c r="F145" s="5">
        <v>0</v>
      </c>
      <c r="G145" s="5">
        <v>0</v>
      </c>
      <c r="H145" s="5">
        <v>0</v>
      </c>
      <c r="I145" s="5">
        <v>80</v>
      </c>
      <c r="J145" s="5">
        <v>10</v>
      </c>
      <c r="K145" s="5">
        <v>0</v>
      </c>
      <c r="L145" s="5">
        <v>0</v>
      </c>
      <c r="M145" s="5">
        <v>0</v>
      </c>
      <c r="N145" s="5">
        <v>0</v>
      </c>
      <c r="O145" s="5">
        <v>9</v>
      </c>
      <c r="P145" s="5">
        <v>258</v>
      </c>
      <c r="Q145" s="5">
        <v>40</v>
      </c>
    </row>
    <row r="146" spans="1:17">
      <c r="A146" s="5">
        <v>1397</v>
      </c>
      <c r="B146" s="5">
        <v>7</v>
      </c>
      <c r="C146" s="5" t="s">
        <v>428</v>
      </c>
      <c r="D146" s="5" t="s">
        <v>429</v>
      </c>
      <c r="E146" s="5">
        <v>2523</v>
      </c>
      <c r="F146" s="5">
        <v>0</v>
      </c>
      <c r="G146" s="5">
        <v>2</v>
      </c>
      <c r="H146" s="5">
        <v>0</v>
      </c>
      <c r="I146" s="5">
        <v>445</v>
      </c>
      <c r="J146" s="5">
        <v>2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1914</v>
      </c>
      <c r="Q146" s="5">
        <v>160</v>
      </c>
    </row>
    <row r="147" spans="1:17">
      <c r="A147" s="5">
        <v>1397</v>
      </c>
      <c r="B147" s="5">
        <v>9</v>
      </c>
      <c r="C147" s="5" t="s">
        <v>430</v>
      </c>
      <c r="D147" s="5" t="s">
        <v>429</v>
      </c>
      <c r="E147" s="5">
        <v>2523</v>
      </c>
      <c r="F147" s="5">
        <v>0</v>
      </c>
      <c r="G147" s="5">
        <v>2</v>
      </c>
      <c r="H147" s="5">
        <v>0</v>
      </c>
      <c r="I147" s="5">
        <v>445</v>
      </c>
      <c r="J147" s="5">
        <v>2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1914</v>
      </c>
      <c r="Q147" s="5">
        <v>160</v>
      </c>
    </row>
    <row r="148" spans="1:17">
      <c r="A148" s="5">
        <v>1397</v>
      </c>
      <c r="B148" s="5">
        <v>2</v>
      </c>
      <c r="C148" s="5" t="s">
        <v>431</v>
      </c>
      <c r="D148" s="5" t="s">
        <v>432</v>
      </c>
      <c r="E148" s="5">
        <v>309563</v>
      </c>
      <c r="F148" s="5">
        <v>375</v>
      </c>
      <c r="G148" s="5">
        <v>12050</v>
      </c>
      <c r="H148" s="5">
        <v>3909</v>
      </c>
      <c r="I148" s="5">
        <v>61883</v>
      </c>
      <c r="J148" s="5">
        <v>14253</v>
      </c>
      <c r="K148" s="5">
        <v>0</v>
      </c>
      <c r="L148" s="5">
        <v>0</v>
      </c>
      <c r="M148" s="5">
        <v>0</v>
      </c>
      <c r="N148" s="5">
        <v>0</v>
      </c>
      <c r="O148" s="5">
        <v>677</v>
      </c>
      <c r="P148" s="5">
        <v>190531</v>
      </c>
      <c r="Q148" s="5">
        <v>25884</v>
      </c>
    </row>
    <row r="149" spans="1:17">
      <c r="A149" s="5">
        <v>1397</v>
      </c>
      <c r="B149" s="5">
        <v>3</v>
      </c>
      <c r="C149" s="5" t="s">
        <v>433</v>
      </c>
      <c r="D149" s="5" t="s">
        <v>434</v>
      </c>
      <c r="E149" s="5">
        <v>94502</v>
      </c>
      <c r="F149" s="5">
        <v>0</v>
      </c>
      <c r="G149" s="5">
        <v>6218</v>
      </c>
      <c r="H149" s="5">
        <v>912</v>
      </c>
      <c r="I149" s="5">
        <v>11209</v>
      </c>
      <c r="J149" s="5">
        <v>5032</v>
      </c>
      <c r="K149" s="5">
        <v>0</v>
      </c>
      <c r="L149" s="5">
        <v>0</v>
      </c>
      <c r="M149" s="5">
        <v>0</v>
      </c>
      <c r="N149" s="5">
        <v>0</v>
      </c>
      <c r="O149" s="5">
        <v>268</v>
      </c>
      <c r="P149" s="5">
        <v>64684</v>
      </c>
      <c r="Q149" s="5">
        <v>6180</v>
      </c>
    </row>
    <row r="150" spans="1:17">
      <c r="A150" s="5">
        <v>1397</v>
      </c>
      <c r="B150" s="5">
        <v>4</v>
      </c>
      <c r="C150" s="5" t="s">
        <v>435</v>
      </c>
      <c r="D150" s="5" t="s">
        <v>434</v>
      </c>
      <c r="E150" s="5">
        <v>94502</v>
      </c>
      <c r="F150" s="5">
        <v>0</v>
      </c>
      <c r="G150" s="5">
        <v>6218</v>
      </c>
      <c r="H150" s="5">
        <v>912</v>
      </c>
      <c r="I150" s="5">
        <v>11209</v>
      </c>
      <c r="J150" s="5">
        <v>5032</v>
      </c>
      <c r="K150" s="5">
        <v>0</v>
      </c>
      <c r="L150" s="5">
        <v>0</v>
      </c>
      <c r="M150" s="5">
        <v>0</v>
      </c>
      <c r="N150" s="5">
        <v>0</v>
      </c>
      <c r="O150" s="5">
        <v>268</v>
      </c>
      <c r="P150" s="5">
        <v>64684</v>
      </c>
      <c r="Q150" s="5">
        <v>6180</v>
      </c>
    </row>
    <row r="151" spans="1:17">
      <c r="A151" s="5">
        <v>1397</v>
      </c>
      <c r="B151" s="5">
        <v>3</v>
      </c>
      <c r="C151" s="5" t="s">
        <v>436</v>
      </c>
      <c r="D151" s="5" t="s">
        <v>437</v>
      </c>
      <c r="E151" s="5">
        <v>11882</v>
      </c>
      <c r="F151" s="5">
        <v>0</v>
      </c>
      <c r="G151" s="5">
        <v>58</v>
      </c>
      <c r="H151" s="5">
        <v>1</v>
      </c>
      <c r="I151" s="5">
        <v>1573</v>
      </c>
      <c r="J151" s="5">
        <v>476</v>
      </c>
      <c r="K151" s="5">
        <v>0</v>
      </c>
      <c r="L151" s="5">
        <v>0</v>
      </c>
      <c r="M151" s="5">
        <v>0</v>
      </c>
      <c r="N151" s="5">
        <v>0</v>
      </c>
      <c r="O151" s="5">
        <v>39</v>
      </c>
      <c r="P151" s="5">
        <v>8715</v>
      </c>
      <c r="Q151" s="5">
        <v>1019</v>
      </c>
    </row>
    <row r="152" spans="1:17">
      <c r="A152" s="5">
        <v>1397</v>
      </c>
      <c r="B152" s="5">
        <v>4</v>
      </c>
      <c r="C152" s="5" t="s">
        <v>438</v>
      </c>
      <c r="D152" s="5" t="s">
        <v>437</v>
      </c>
      <c r="E152" s="5">
        <v>11882</v>
      </c>
      <c r="F152" s="5">
        <v>0</v>
      </c>
      <c r="G152" s="5">
        <v>58</v>
      </c>
      <c r="H152" s="5">
        <v>1</v>
      </c>
      <c r="I152" s="5">
        <v>1573</v>
      </c>
      <c r="J152" s="5">
        <v>476</v>
      </c>
      <c r="K152" s="5">
        <v>0</v>
      </c>
      <c r="L152" s="5">
        <v>0</v>
      </c>
      <c r="M152" s="5">
        <v>0</v>
      </c>
      <c r="N152" s="5">
        <v>0</v>
      </c>
      <c r="O152" s="5">
        <v>39</v>
      </c>
      <c r="P152" s="5">
        <v>8715</v>
      </c>
      <c r="Q152" s="5">
        <v>1019</v>
      </c>
    </row>
    <row r="153" spans="1:17">
      <c r="A153" s="5">
        <v>1397</v>
      </c>
      <c r="B153" s="5">
        <v>3</v>
      </c>
      <c r="C153" s="5" t="s">
        <v>439</v>
      </c>
      <c r="D153" s="5" t="s">
        <v>440</v>
      </c>
      <c r="E153" s="5">
        <v>77589</v>
      </c>
      <c r="F153" s="5">
        <v>175</v>
      </c>
      <c r="G153" s="5">
        <v>2100</v>
      </c>
      <c r="H153" s="5">
        <v>1732</v>
      </c>
      <c r="I153" s="5">
        <v>10990</v>
      </c>
      <c r="J153" s="5">
        <v>2215</v>
      </c>
      <c r="K153" s="5">
        <v>0</v>
      </c>
      <c r="L153" s="5">
        <v>0</v>
      </c>
      <c r="M153" s="5">
        <v>0</v>
      </c>
      <c r="N153" s="5">
        <v>0</v>
      </c>
      <c r="O153" s="5">
        <v>56</v>
      </c>
      <c r="P153" s="5">
        <v>54154</v>
      </c>
      <c r="Q153" s="5">
        <v>6167</v>
      </c>
    </row>
    <row r="154" spans="1:17">
      <c r="A154" s="5">
        <v>1397</v>
      </c>
      <c r="B154" s="5">
        <v>14</v>
      </c>
      <c r="C154" s="5" t="s">
        <v>441</v>
      </c>
      <c r="D154" s="5" t="s">
        <v>442</v>
      </c>
      <c r="E154" s="5">
        <v>77589</v>
      </c>
      <c r="F154" s="5">
        <v>175</v>
      </c>
      <c r="G154" s="5">
        <v>2100</v>
      </c>
      <c r="H154" s="5">
        <v>1732</v>
      </c>
      <c r="I154" s="5">
        <v>10990</v>
      </c>
      <c r="J154" s="5">
        <v>2215</v>
      </c>
      <c r="K154" s="5">
        <v>0</v>
      </c>
      <c r="L154" s="5">
        <v>0</v>
      </c>
      <c r="M154" s="5">
        <v>0</v>
      </c>
      <c r="N154" s="5">
        <v>0</v>
      </c>
      <c r="O154" s="5">
        <v>56</v>
      </c>
      <c r="P154" s="5">
        <v>54154</v>
      </c>
      <c r="Q154" s="5">
        <v>6167</v>
      </c>
    </row>
    <row r="155" spans="1:17">
      <c r="A155" s="5">
        <v>1397</v>
      </c>
      <c r="B155" s="5">
        <v>3</v>
      </c>
      <c r="C155" s="5" t="s">
        <v>443</v>
      </c>
      <c r="D155" s="5" t="s">
        <v>444</v>
      </c>
      <c r="E155" s="5">
        <v>33882</v>
      </c>
      <c r="F155" s="5">
        <v>18</v>
      </c>
      <c r="G155" s="5">
        <v>332</v>
      </c>
      <c r="H155" s="5">
        <v>214</v>
      </c>
      <c r="I155" s="5">
        <v>11960</v>
      </c>
      <c r="J155" s="5">
        <v>1816</v>
      </c>
      <c r="K155" s="5">
        <v>0</v>
      </c>
      <c r="L155" s="5">
        <v>0</v>
      </c>
      <c r="M155" s="5">
        <v>0</v>
      </c>
      <c r="N155" s="5">
        <v>0</v>
      </c>
      <c r="O155" s="5">
        <v>99</v>
      </c>
      <c r="P155" s="5">
        <v>15964</v>
      </c>
      <c r="Q155" s="5">
        <v>3480</v>
      </c>
    </row>
    <row r="156" spans="1:17">
      <c r="A156" s="5">
        <v>1397</v>
      </c>
      <c r="B156" s="5">
        <v>4</v>
      </c>
      <c r="C156" s="5" t="s">
        <v>445</v>
      </c>
      <c r="D156" s="5" t="s">
        <v>444</v>
      </c>
      <c r="E156" s="5">
        <v>33882</v>
      </c>
      <c r="F156" s="5">
        <v>18</v>
      </c>
      <c r="G156" s="5">
        <v>332</v>
      </c>
      <c r="H156" s="5">
        <v>214</v>
      </c>
      <c r="I156" s="5">
        <v>11960</v>
      </c>
      <c r="J156" s="5">
        <v>1816</v>
      </c>
      <c r="K156" s="5">
        <v>0</v>
      </c>
      <c r="L156" s="5">
        <v>0</v>
      </c>
      <c r="M156" s="5">
        <v>0</v>
      </c>
      <c r="N156" s="5">
        <v>0</v>
      </c>
      <c r="O156" s="5">
        <v>99</v>
      </c>
      <c r="P156" s="5">
        <v>15964</v>
      </c>
      <c r="Q156" s="5">
        <v>3480</v>
      </c>
    </row>
    <row r="157" spans="1:17">
      <c r="A157" s="5">
        <v>1397</v>
      </c>
      <c r="B157" s="5">
        <v>3</v>
      </c>
      <c r="C157" s="5" t="s">
        <v>446</v>
      </c>
      <c r="D157" s="5" t="s">
        <v>447</v>
      </c>
      <c r="E157" s="5">
        <v>86698</v>
      </c>
      <c r="F157" s="5">
        <v>183</v>
      </c>
      <c r="G157" s="5">
        <v>2294</v>
      </c>
      <c r="H157" s="5">
        <v>1046</v>
      </c>
      <c r="I157" s="5">
        <v>25173</v>
      </c>
      <c r="J157" s="5">
        <v>4423</v>
      </c>
      <c r="K157" s="5">
        <v>0</v>
      </c>
      <c r="L157" s="5">
        <v>0</v>
      </c>
      <c r="M157" s="5">
        <v>0</v>
      </c>
      <c r="N157" s="5">
        <v>0</v>
      </c>
      <c r="O157" s="5">
        <v>1</v>
      </c>
      <c r="P157" s="5">
        <v>44899</v>
      </c>
      <c r="Q157" s="5">
        <v>8679</v>
      </c>
    </row>
    <row r="158" spans="1:17">
      <c r="A158" s="5">
        <v>1397</v>
      </c>
      <c r="B158" s="5">
        <v>4</v>
      </c>
      <c r="C158" s="5" t="s">
        <v>448</v>
      </c>
      <c r="D158" s="5" t="s">
        <v>447</v>
      </c>
      <c r="E158" s="5">
        <v>86698</v>
      </c>
      <c r="F158" s="5">
        <v>183</v>
      </c>
      <c r="G158" s="5">
        <v>2294</v>
      </c>
      <c r="H158" s="5">
        <v>1046</v>
      </c>
      <c r="I158" s="5">
        <v>25173</v>
      </c>
      <c r="J158" s="5">
        <v>4423</v>
      </c>
      <c r="K158" s="5">
        <v>0</v>
      </c>
      <c r="L158" s="5">
        <v>0</v>
      </c>
      <c r="M158" s="5">
        <v>0</v>
      </c>
      <c r="N158" s="5">
        <v>0</v>
      </c>
      <c r="O158" s="5">
        <v>1</v>
      </c>
      <c r="P158" s="5">
        <v>44899</v>
      </c>
      <c r="Q158" s="5">
        <v>8679</v>
      </c>
    </row>
    <row r="159" spans="1:17">
      <c r="A159" s="5">
        <v>1397</v>
      </c>
      <c r="B159" s="5">
        <v>3</v>
      </c>
      <c r="C159" s="5" t="s">
        <v>449</v>
      </c>
      <c r="D159" s="5" t="s">
        <v>450</v>
      </c>
      <c r="E159" s="5">
        <v>5011</v>
      </c>
      <c r="F159" s="5">
        <v>0</v>
      </c>
      <c r="G159" s="5">
        <v>1048</v>
      </c>
      <c r="H159" s="5">
        <v>5</v>
      </c>
      <c r="I159" s="5">
        <v>978</v>
      </c>
      <c r="J159" s="5">
        <v>292</v>
      </c>
      <c r="K159" s="5">
        <v>0</v>
      </c>
      <c r="L159" s="5">
        <v>0</v>
      </c>
      <c r="M159" s="5">
        <v>0</v>
      </c>
      <c r="N159" s="5">
        <v>0</v>
      </c>
      <c r="O159" s="5">
        <v>215</v>
      </c>
      <c r="P159" s="5">
        <v>2115</v>
      </c>
      <c r="Q159" s="5">
        <v>359</v>
      </c>
    </row>
    <row r="160" spans="1:17">
      <c r="A160" s="5">
        <v>1397</v>
      </c>
      <c r="B160" s="5">
        <v>4</v>
      </c>
      <c r="C160" s="5" t="s">
        <v>451</v>
      </c>
      <c r="D160" s="5" t="s">
        <v>450</v>
      </c>
      <c r="E160" s="5">
        <v>5011</v>
      </c>
      <c r="F160" s="5">
        <v>0</v>
      </c>
      <c r="G160" s="5">
        <v>1048</v>
      </c>
      <c r="H160" s="5">
        <v>5</v>
      </c>
      <c r="I160" s="5">
        <v>978</v>
      </c>
      <c r="J160" s="5">
        <v>292</v>
      </c>
      <c r="K160" s="5">
        <v>0</v>
      </c>
      <c r="L160" s="5">
        <v>0</v>
      </c>
      <c r="M160" s="5">
        <v>0</v>
      </c>
      <c r="N160" s="5">
        <v>0</v>
      </c>
      <c r="O160" s="5">
        <v>215</v>
      </c>
      <c r="P160" s="5">
        <v>2115</v>
      </c>
      <c r="Q160" s="5">
        <v>359</v>
      </c>
    </row>
    <row r="161" spans="1:17">
      <c r="A161" s="5">
        <v>1397</v>
      </c>
      <c r="B161" s="5">
        <v>2</v>
      </c>
      <c r="C161" s="5" t="s">
        <v>452</v>
      </c>
      <c r="D161" s="5" t="s">
        <v>453</v>
      </c>
      <c r="E161" s="5">
        <v>378960</v>
      </c>
      <c r="F161" s="5">
        <v>1721</v>
      </c>
      <c r="G161" s="5">
        <v>14572</v>
      </c>
      <c r="H161" s="5">
        <v>5310</v>
      </c>
      <c r="I161" s="5">
        <v>76358</v>
      </c>
      <c r="J161" s="5">
        <v>23010</v>
      </c>
      <c r="K161" s="5">
        <v>1823</v>
      </c>
      <c r="L161" s="5">
        <v>0</v>
      </c>
      <c r="M161" s="5">
        <v>0</v>
      </c>
      <c r="N161" s="5">
        <v>366</v>
      </c>
      <c r="O161" s="5">
        <v>3415</v>
      </c>
      <c r="P161" s="5">
        <v>221546</v>
      </c>
      <c r="Q161" s="5">
        <v>30839</v>
      </c>
    </row>
    <row r="162" spans="1:17">
      <c r="A162" s="5">
        <v>1397</v>
      </c>
      <c r="B162" s="5">
        <v>3</v>
      </c>
      <c r="C162" s="5" t="s">
        <v>454</v>
      </c>
      <c r="D162" s="5" t="s">
        <v>455</v>
      </c>
      <c r="E162" s="5">
        <v>223584</v>
      </c>
      <c r="F162" s="5">
        <v>246</v>
      </c>
      <c r="G162" s="5">
        <v>6763</v>
      </c>
      <c r="H162" s="5">
        <v>3023</v>
      </c>
      <c r="I162" s="5">
        <v>42149</v>
      </c>
      <c r="J162" s="5">
        <v>13048</v>
      </c>
      <c r="K162" s="5">
        <v>1727</v>
      </c>
      <c r="L162" s="5">
        <v>0</v>
      </c>
      <c r="M162" s="5">
        <v>0</v>
      </c>
      <c r="N162" s="5">
        <v>328</v>
      </c>
      <c r="O162" s="5">
        <v>1574</v>
      </c>
      <c r="P162" s="5">
        <v>132243</v>
      </c>
      <c r="Q162" s="5">
        <v>22483</v>
      </c>
    </row>
    <row r="163" spans="1:17">
      <c r="A163" s="5">
        <v>1397</v>
      </c>
      <c r="B163" s="5">
        <v>4</v>
      </c>
      <c r="C163" s="5" t="s">
        <v>456</v>
      </c>
      <c r="D163" s="5" t="s">
        <v>457</v>
      </c>
      <c r="E163" s="5">
        <v>3557</v>
      </c>
      <c r="F163" s="5">
        <v>0</v>
      </c>
      <c r="G163" s="5">
        <v>144</v>
      </c>
      <c r="H163" s="5">
        <v>2</v>
      </c>
      <c r="I163" s="5">
        <v>871</v>
      </c>
      <c r="J163" s="5">
        <v>236</v>
      </c>
      <c r="K163" s="5">
        <v>0</v>
      </c>
      <c r="L163" s="5">
        <v>0</v>
      </c>
      <c r="M163" s="5">
        <v>0</v>
      </c>
      <c r="N163" s="5">
        <v>0</v>
      </c>
      <c r="O163" s="5">
        <v>498</v>
      </c>
      <c r="P163" s="5">
        <v>1678</v>
      </c>
      <c r="Q163" s="5">
        <v>128</v>
      </c>
    </row>
    <row r="164" spans="1:17">
      <c r="A164" s="5">
        <v>1397</v>
      </c>
      <c r="B164" s="5">
        <v>4</v>
      </c>
      <c r="C164" s="5" t="s">
        <v>458</v>
      </c>
      <c r="D164" s="5" t="s">
        <v>459</v>
      </c>
      <c r="E164" s="5">
        <v>431</v>
      </c>
      <c r="F164" s="5">
        <v>0</v>
      </c>
      <c r="G164" s="5">
        <v>1</v>
      </c>
      <c r="H164" s="5">
        <v>7</v>
      </c>
      <c r="I164" s="5">
        <v>68</v>
      </c>
      <c r="J164" s="5">
        <v>40</v>
      </c>
      <c r="K164" s="5">
        <v>0</v>
      </c>
      <c r="L164" s="5">
        <v>0</v>
      </c>
      <c r="M164" s="5">
        <v>0</v>
      </c>
      <c r="N164" s="5">
        <v>0</v>
      </c>
      <c r="O164" s="5">
        <v>100</v>
      </c>
      <c r="P164" s="5">
        <v>160</v>
      </c>
      <c r="Q164" s="5">
        <v>54</v>
      </c>
    </row>
    <row r="165" spans="1:17">
      <c r="A165" s="5">
        <v>1397</v>
      </c>
      <c r="B165" s="5">
        <v>4</v>
      </c>
      <c r="C165" s="5" t="s">
        <v>460</v>
      </c>
      <c r="D165" s="5" t="s">
        <v>461</v>
      </c>
      <c r="E165" s="5">
        <v>66183</v>
      </c>
      <c r="F165" s="5">
        <v>19</v>
      </c>
      <c r="G165" s="5">
        <v>2557</v>
      </c>
      <c r="H165" s="5">
        <v>890</v>
      </c>
      <c r="I165" s="5">
        <v>14938</v>
      </c>
      <c r="J165" s="5">
        <v>4657</v>
      </c>
      <c r="K165" s="5">
        <v>88</v>
      </c>
      <c r="L165" s="5">
        <v>0</v>
      </c>
      <c r="M165" s="5">
        <v>0</v>
      </c>
      <c r="N165" s="5">
        <v>0</v>
      </c>
      <c r="O165" s="5">
        <v>404</v>
      </c>
      <c r="P165" s="5">
        <v>35906</v>
      </c>
      <c r="Q165" s="5">
        <v>6723</v>
      </c>
    </row>
    <row r="166" spans="1:17">
      <c r="A166" s="5">
        <v>1397</v>
      </c>
      <c r="B166" s="5">
        <v>4</v>
      </c>
      <c r="C166" s="5" t="s">
        <v>462</v>
      </c>
      <c r="D166" s="5" t="s">
        <v>463</v>
      </c>
      <c r="E166" s="5">
        <v>28047</v>
      </c>
      <c r="F166" s="5">
        <v>62</v>
      </c>
      <c r="G166" s="5">
        <v>1487</v>
      </c>
      <c r="H166" s="5">
        <v>609</v>
      </c>
      <c r="I166" s="5">
        <v>4153</v>
      </c>
      <c r="J166" s="5">
        <v>801</v>
      </c>
      <c r="K166" s="5">
        <v>0</v>
      </c>
      <c r="L166" s="5">
        <v>0</v>
      </c>
      <c r="M166" s="5">
        <v>0</v>
      </c>
      <c r="N166" s="5">
        <v>0</v>
      </c>
      <c r="O166" s="5">
        <v>111</v>
      </c>
      <c r="P166" s="5">
        <v>18911</v>
      </c>
      <c r="Q166" s="5">
        <v>1913</v>
      </c>
    </row>
    <row r="167" spans="1:17">
      <c r="A167" s="5">
        <v>1397</v>
      </c>
      <c r="B167" s="5">
        <v>4</v>
      </c>
      <c r="C167" s="5" t="s">
        <v>464</v>
      </c>
      <c r="D167" s="5" t="s">
        <v>465</v>
      </c>
      <c r="E167" s="5">
        <v>6448</v>
      </c>
      <c r="F167" s="5">
        <v>0</v>
      </c>
      <c r="G167" s="5">
        <v>366</v>
      </c>
      <c r="H167" s="5">
        <v>309</v>
      </c>
      <c r="I167" s="5">
        <v>774</v>
      </c>
      <c r="J167" s="5">
        <v>719</v>
      </c>
      <c r="K167" s="5">
        <v>1613</v>
      </c>
      <c r="L167" s="5">
        <v>0</v>
      </c>
      <c r="M167" s="5">
        <v>0</v>
      </c>
      <c r="N167" s="5">
        <v>328</v>
      </c>
      <c r="O167" s="5">
        <v>0</v>
      </c>
      <c r="P167" s="5">
        <v>1971</v>
      </c>
      <c r="Q167" s="5">
        <v>368</v>
      </c>
    </row>
    <row r="168" spans="1:17">
      <c r="A168" s="5">
        <v>1397</v>
      </c>
      <c r="B168" s="5">
        <v>4</v>
      </c>
      <c r="C168" s="5" t="s">
        <v>466</v>
      </c>
      <c r="D168" s="5" t="s">
        <v>467</v>
      </c>
      <c r="E168" s="5">
        <v>28756</v>
      </c>
      <c r="F168" s="5">
        <v>24</v>
      </c>
      <c r="G168" s="5">
        <v>314</v>
      </c>
      <c r="H168" s="5">
        <v>156</v>
      </c>
      <c r="I168" s="5">
        <v>2924</v>
      </c>
      <c r="J168" s="5">
        <v>1154</v>
      </c>
      <c r="K168" s="5">
        <v>26</v>
      </c>
      <c r="L168" s="5">
        <v>0</v>
      </c>
      <c r="M168" s="5">
        <v>0</v>
      </c>
      <c r="N168" s="5">
        <v>0</v>
      </c>
      <c r="O168" s="5">
        <v>449</v>
      </c>
      <c r="P168" s="5">
        <v>21914</v>
      </c>
      <c r="Q168" s="5">
        <v>1794</v>
      </c>
    </row>
    <row r="169" spans="1:17">
      <c r="A169" s="5">
        <v>1397</v>
      </c>
      <c r="B169" s="5">
        <v>4</v>
      </c>
      <c r="C169" s="5" t="s">
        <v>468</v>
      </c>
      <c r="D169" s="5" t="s">
        <v>469</v>
      </c>
      <c r="E169" s="5">
        <v>284</v>
      </c>
      <c r="F169" s="5">
        <v>0</v>
      </c>
      <c r="G169" s="5">
        <v>0</v>
      </c>
      <c r="H169" s="5">
        <v>0</v>
      </c>
      <c r="I169" s="5">
        <v>56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193</v>
      </c>
      <c r="Q169" s="5">
        <v>35</v>
      </c>
    </row>
    <row r="170" spans="1:17">
      <c r="A170" s="5">
        <v>1397</v>
      </c>
      <c r="B170" s="5">
        <v>9</v>
      </c>
      <c r="C170" s="5" t="s">
        <v>470</v>
      </c>
      <c r="D170" s="5" t="s">
        <v>471</v>
      </c>
      <c r="E170" s="5">
        <v>89878</v>
      </c>
      <c r="F170" s="5">
        <v>141</v>
      </c>
      <c r="G170" s="5">
        <v>1895</v>
      </c>
      <c r="H170" s="5">
        <v>1049</v>
      </c>
      <c r="I170" s="5">
        <v>18365</v>
      </c>
      <c r="J170" s="5">
        <v>5441</v>
      </c>
      <c r="K170" s="5">
        <v>0</v>
      </c>
      <c r="L170" s="5">
        <v>0</v>
      </c>
      <c r="M170" s="5">
        <v>0</v>
      </c>
      <c r="N170" s="5">
        <v>0</v>
      </c>
      <c r="O170" s="5">
        <v>11</v>
      </c>
      <c r="P170" s="5">
        <v>51509</v>
      </c>
      <c r="Q170" s="5">
        <v>11468</v>
      </c>
    </row>
    <row r="171" spans="1:17">
      <c r="A171" s="5">
        <v>1397</v>
      </c>
      <c r="B171" s="5">
        <v>3</v>
      </c>
      <c r="C171" s="5" t="s">
        <v>472</v>
      </c>
      <c r="D171" s="5" t="s">
        <v>473</v>
      </c>
      <c r="E171" s="5">
        <v>155377</v>
      </c>
      <c r="F171" s="5">
        <v>1474</v>
      </c>
      <c r="G171" s="5">
        <v>7809</v>
      </c>
      <c r="H171" s="5">
        <v>2287</v>
      </c>
      <c r="I171" s="5">
        <v>34209</v>
      </c>
      <c r="J171" s="5">
        <v>9961</v>
      </c>
      <c r="K171" s="5">
        <v>96</v>
      </c>
      <c r="L171" s="5">
        <v>0</v>
      </c>
      <c r="M171" s="5">
        <v>0</v>
      </c>
      <c r="N171" s="5">
        <v>38</v>
      </c>
      <c r="O171" s="5">
        <v>1841</v>
      </c>
      <c r="P171" s="5">
        <v>89304</v>
      </c>
      <c r="Q171" s="5">
        <v>8356</v>
      </c>
    </row>
    <row r="172" spans="1:17">
      <c r="A172" s="5">
        <v>1397</v>
      </c>
      <c r="B172" s="5">
        <v>4</v>
      </c>
      <c r="C172" s="5" t="s">
        <v>474</v>
      </c>
      <c r="D172" s="5" t="s">
        <v>475</v>
      </c>
      <c r="E172" s="5">
        <v>56822</v>
      </c>
      <c r="F172" s="5">
        <v>1275</v>
      </c>
      <c r="G172" s="5">
        <v>2436</v>
      </c>
      <c r="H172" s="5">
        <v>657</v>
      </c>
      <c r="I172" s="5">
        <v>10952</v>
      </c>
      <c r="J172" s="5">
        <v>3103</v>
      </c>
      <c r="K172" s="5">
        <v>0</v>
      </c>
      <c r="L172" s="5">
        <v>0</v>
      </c>
      <c r="M172" s="5">
        <v>0</v>
      </c>
      <c r="N172" s="5">
        <v>0</v>
      </c>
      <c r="O172" s="5">
        <v>1498</v>
      </c>
      <c r="P172" s="5">
        <v>34592</v>
      </c>
      <c r="Q172" s="5">
        <v>2309</v>
      </c>
    </row>
    <row r="173" spans="1:17">
      <c r="A173" s="5">
        <v>1397</v>
      </c>
      <c r="B173" s="5">
        <v>4</v>
      </c>
      <c r="C173" s="5" t="s">
        <v>476</v>
      </c>
      <c r="D173" s="5" t="s">
        <v>477</v>
      </c>
      <c r="E173" s="5">
        <v>22435</v>
      </c>
      <c r="F173" s="5">
        <v>13</v>
      </c>
      <c r="G173" s="5">
        <v>518</v>
      </c>
      <c r="H173" s="5">
        <v>408</v>
      </c>
      <c r="I173" s="5">
        <v>4800</v>
      </c>
      <c r="J173" s="5">
        <v>1920</v>
      </c>
      <c r="K173" s="5">
        <v>96</v>
      </c>
      <c r="L173" s="5">
        <v>0</v>
      </c>
      <c r="M173" s="5">
        <v>0</v>
      </c>
      <c r="N173" s="5">
        <v>0</v>
      </c>
      <c r="O173" s="5">
        <v>0</v>
      </c>
      <c r="P173" s="5">
        <v>12926</v>
      </c>
      <c r="Q173" s="5">
        <v>1754</v>
      </c>
    </row>
    <row r="174" spans="1:17">
      <c r="A174" s="5">
        <v>1397</v>
      </c>
      <c r="B174" s="5">
        <v>4</v>
      </c>
      <c r="C174" s="5" t="s">
        <v>478</v>
      </c>
      <c r="D174" s="5" t="s">
        <v>479</v>
      </c>
      <c r="E174" s="5">
        <v>3934</v>
      </c>
      <c r="F174" s="5">
        <v>0</v>
      </c>
      <c r="G174" s="5">
        <v>0</v>
      </c>
      <c r="H174" s="5">
        <v>25</v>
      </c>
      <c r="I174" s="5">
        <v>309</v>
      </c>
      <c r="J174" s="5">
        <v>236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3285</v>
      </c>
      <c r="Q174" s="5">
        <v>80</v>
      </c>
    </row>
    <row r="175" spans="1:17">
      <c r="A175" s="5">
        <v>1397</v>
      </c>
      <c r="B175" s="5">
        <v>4</v>
      </c>
      <c r="C175" s="5" t="s">
        <v>480</v>
      </c>
      <c r="D175" s="5" t="s">
        <v>481</v>
      </c>
      <c r="E175" s="5">
        <v>34470</v>
      </c>
      <c r="F175" s="5">
        <v>1</v>
      </c>
      <c r="G175" s="5">
        <v>4171</v>
      </c>
      <c r="H175" s="5">
        <v>983</v>
      </c>
      <c r="I175" s="5">
        <v>10121</v>
      </c>
      <c r="J175" s="5">
        <v>2804</v>
      </c>
      <c r="K175" s="5">
        <v>0</v>
      </c>
      <c r="L175" s="5">
        <v>0</v>
      </c>
      <c r="M175" s="5">
        <v>0</v>
      </c>
      <c r="N175" s="5">
        <v>0</v>
      </c>
      <c r="O175" s="5">
        <v>146</v>
      </c>
      <c r="P175" s="5">
        <v>13575</v>
      </c>
      <c r="Q175" s="5">
        <v>2669</v>
      </c>
    </row>
    <row r="176" spans="1:17">
      <c r="A176" s="5">
        <v>1397</v>
      </c>
      <c r="B176" s="5">
        <v>4</v>
      </c>
      <c r="C176" s="5" t="s">
        <v>482</v>
      </c>
      <c r="D176" s="5" t="s">
        <v>483</v>
      </c>
      <c r="E176" s="5">
        <v>12126</v>
      </c>
      <c r="F176" s="5">
        <v>0</v>
      </c>
      <c r="G176" s="5">
        <v>211</v>
      </c>
      <c r="H176" s="5">
        <v>66</v>
      </c>
      <c r="I176" s="5">
        <v>2592</v>
      </c>
      <c r="J176" s="5">
        <v>1082</v>
      </c>
      <c r="K176" s="5">
        <v>0</v>
      </c>
      <c r="L176" s="5">
        <v>0</v>
      </c>
      <c r="M176" s="5">
        <v>0</v>
      </c>
      <c r="N176" s="5">
        <v>0</v>
      </c>
      <c r="O176" s="5">
        <v>31</v>
      </c>
      <c r="P176" s="5">
        <v>7594</v>
      </c>
      <c r="Q176" s="5">
        <v>549</v>
      </c>
    </row>
    <row r="177" spans="1:17">
      <c r="A177" s="5">
        <v>1397</v>
      </c>
      <c r="B177" s="5">
        <v>4</v>
      </c>
      <c r="C177" s="5" t="s">
        <v>484</v>
      </c>
      <c r="D177" s="5" t="s">
        <v>485</v>
      </c>
      <c r="E177" s="5">
        <v>1791</v>
      </c>
      <c r="F177" s="5">
        <v>1</v>
      </c>
      <c r="G177" s="5">
        <v>16</v>
      </c>
      <c r="H177" s="5">
        <v>28</v>
      </c>
      <c r="I177" s="5">
        <v>164</v>
      </c>
      <c r="J177" s="5">
        <v>260</v>
      </c>
      <c r="K177" s="5">
        <v>0</v>
      </c>
      <c r="L177" s="5">
        <v>0</v>
      </c>
      <c r="M177" s="5">
        <v>0</v>
      </c>
      <c r="N177" s="5">
        <v>38</v>
      </c>
      <c r="O177" s="5">
        <v>166</v>
      </c>
      <c r="P177" s="5">
        <v>978</v>
      </c>
      <c r="Q177" s="5">
        <v>139</v>
      </c>
    </row>
    <row r="178" spans="1:17">
      <c r="A178" s="5">
        <v>1397</v>
      </c>
      <c r="B178" s="5">
        <v>4</v>
      </c>
      <c r="C178" s="5" t="s">
        <v>486</v>
      </c>
      <c r="D178" s="5" t="s">
        <v>487</v>
      </c>
      <c r="E178" s="5">
        <v>23798</v>
      </c>
      <c r="F178" s="5">
        <v>184</v>
      </c>
      <c r="G178" s="5">
        <v>458</v>
      </c>
      <c r="H178" s="5">
        <v>119</v>
      </c>
      <c r="I178" s="5">
        <v>5272</v>
      </c>
      <c r="J178" s="5">
        <v>556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16353</v>
      </c>
      <c r="Q178" s="5">
        <v>856</v>
      </c>
    </row>
    <row r="179" spans="1:17">
      <c r="A179" s="5">
        <v>1397</v>
      </c>
      <c r="B179" s="5">
        <v>2</v>
      </c>
      <c r="C179" s="5" t="s">
        <v>488</v>
      </c>
      <c r="D179" s="5" t="s">
        <v>489</v>
      </c>
      <c r="E179" s="5">
        <v>177544</v>
      </c>
      <c r="F179" s="5">
        <v>312</v>
      </c>
      <c r="G179" s="5">
        <v>4864</v>
      </c>
      <c r="H179" s="5">
        <v>1191</v>
      </c>
      <c r="I179" s="5">
        <v>36321</v>
      </c>
      <c r="J179" s="5">
        <v>9178</v>
      </c>
      <c r="K179" s="5">
        <v>2</v>
      </c>
      <c r="L179" s="5">
        <v>0</v>
      </c>
      <c r="M179" s="5">
        <v>0</v>
      </c>
      <c r="N179" s="5">
        <v>178</v>
      </c>
      <c r="O179" s="5">
        <v>153</v>
      </c>
      <c r="P179" s="5">
        <v>107972</v>
      </c>
      <c r="Q179" s="5">
        <v>17372</v>
      </c>
    </row>
    <row r="180" spans="1:17">
      <c r="A180" s="5">
        <v>1397</v>
      </c>
      <c r="B180" s="5">
        <v>3</v>
      </c>
      <c r="C180" s="5" t="s">
        <v>490</v>
      </c>
      <c r="D180" s="5" t="s">
        <v>491</v>
      </c>
      <c r="E180" s="5">
        <v>5305</v>
      </c>
      <c r="F180" s="5">
        <v>0</v>
      </c>
      <c r="G180" s="5">
        <v>421</v>
      </c>
      <c r="H180" s="5">
        <v>0</v>
      </c>
      <c r="I180" s="5">
        <v>1653</v>
      </c>
      <c r="J180" s="5">
        <v>283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2345</v>
      </c>
      <c r="Q180" s="5">
        <v>604</v>
      </c>
    </row>
    <row r="181" spans="1:17">
      <c r="A181" s="5">
        <v>1397</v>
      </c>
      <c r="B181" s="5">
        <v>4</v>
      </c>
      <c r="C181" s="5" t="s">
        <v>492</v>
      </c>
      <c r="D181" s="5" t="s">
        <v>491</v>
      </c>
      <c r="E181" s="5">
        <v>5305</v>
      </c>
      <c r="F181" s="5">
        <v>0</v>
      </c>
      <c r="G181" s="5">
        <v>421</v>
      </c>
      <c r="H181" s="5">
        <v>0</v>
      </c>
      <c r="I181" s="5">
        <v>1653</v>
      </c>
      <c r="J181" s="5">
        <v>283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2345</v>
      </c>
      <c r="Q181" s="5">
        <v>604</v>
      </c>
    </row>
    <row r="182" spans="1:17">
      <c r="A182" s="5">
        <v>1397</v>
      </c>
      <c r="B182" s="5">
        <v>3</v>
      </c>
      <c r="C182" s="5" t="s">
        <v>493</v>
      </c>
      <c r="D182" s="5" t="s">
        <v>494</v>
      </c>
      <c r="E182" s="5">
        <v>9026</v>
      </c>
      <c r="F182" s="5">
        <v>13</v>
      </c>
      <c r="G182" s="5">
        <v>477</v>
      </c>
      <c r="H182" s="5">
        <v>77</v>
      </c>
      <c r="I182" s="5">
        <v>1861</v>
      </c>
      <c r="J182" s="5">
        <v>1041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4938</v>
      </c>
      <c r="Q182" s="5">
        <v>620</v>
      </c>
    </row>
    <row r="183" spans="1:17">
      <c r="A183" s="5">
        <v>1397</v>
      </c>
      <c r="B183" s="5">
        <v>4</v>
      </c>
      <c r="C183" s="5" t="s">
        <v>495</v>
      </c>
      <c r="D183" s="5" t="s">
        <v>494</v>
      </c>
      <c r="E183" s="5">
        <v>9026</v>
      </c>
      <c r="F183" s="5">
        <v>13</v>
      </c>
      <c r="G183" s="5">
        <v>477</v>
      </c>
      <c r="H183" s="5">
        <v>77</v>
      </c>
      <c r="I183" s="5">
        <v>1861</v>
      </c>
      <c r="J183" s="5">
        <v>1041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4938</v>
      </c>
      <c r="Q183" s="5">
        <v>620</v>
      </c>
    </row>
    <row r="184" spans="1:17">
      <c r="A184" s="5">
        <v>1397</v>
      </c>
      <c r="B184" s="5">
        <v>3</v>
      </c>
      <c r="C184" s="5" t="s">
        <v>496</v>
      </c>
      <c r="D184" s="5" t="s">
        <v>497</v>
      </c>
      <c r="E184" s="5">
        <v>163213</v>
      </c>
      <c r="F184" s="5">
        <v>299</v>
      </c>
      <c r="G184" s="5">
        <v>3966</v>
      </c>
      <c r="H184" s="5">
        <v>1115</v>
      </c>
      <c r="I184" s="5">
        <v>32808</v>
      </c>
      <c r="J184" s="5">
        <v>7854</v>
      </c>
      <c r="K184" s="5">
        <v>2</v>
      </c>
      <c r="L184" s="5">
        <v>0</v>
      </c>
      <c r="M184" s="5">
        <v>0</v>
      </c>
      <c r="N184" s="5">
        <v>178</v>
      </c>
      <c r="O184" s="5">
        <v>153</v>
      </c>
      <c r="P184" s="5">
        <v>100690</v>
      </c>
      <c r="Q184" s="5">
        <v>16148</v>
      </c>
    </row>
    <row r="185" spans="1:17">
      <c r="A185" s="5">
        <v>1397</v>
      </c>
      <c r="B185" s="5">
        <v>4</v>
      </c>
      <c r="C185" s="5" t="s">
        <v>498</v>
      </c>
      <c r="D185" s="5" t="s">
        <v>497</v>
      </c>
      <c r="E185" s="5">
        <v>163213</v>
      </c>
      <c r="F185" s="5">
        <v>299</v>
      </c>
      <c r="G185" s="5">
        <v>3966</v>
      </c>
      <c r="H185" s="5">
        <v>1115</v>
      </c>
      <c r="I185" s="5">
        <v>32808</v>
      </c>
      <c r="J185" s="5">
        <v>7854</v>
      </c>
      <c r="K185" s="5">
        <v>2</v>
      </c>
      <c r="L185" s="5">
        <v>0</v>
      </c>
      <c r="M185" s="5">
        <v>0</v>
      </c>
      <c r="N185" s="5">
        <v>178</v>
      </c>
      <c r="O185" s="5">
        <v>153</v>
      </c>
      <c r="P185" s="5">
        <v>100690</v>
      </c>
      <c r="Q185" s="5">
        <v>16148</v>
      </c>
    </row>
    <row r="186" spans="1:17">
      <c r="A186" s="5">
        <v>1397</v>
      </c>
      <c r="B186" s="5">
        <v>2</v>
      </c>
      <c r="C186" s="5" t="s">
        <v>499</v>
      </c>
      <c r="D186" s="5" t="s">
        <v>500</v>
      </c>
      <c r="E186" s="5">
        <v>44599</v>
      </c>
      <c r="F186" s="5">
        <v>210</v>
      </c>
      <c r="G186" s="5">
        <v>4764</v>
      </c>
      <c r="H186" s="5">
        <v>953</v>
      </c>
      <c r="I186" s="5">
        <v>5717</v>
      </c>
      <c r="J186" s="5">
        <v>2234</v>
      </c>
      <c r="K186" s="5">
        <v>0</v>
      </c>
      <c r="L186" s="5">
        <v>0</v>
      </c>
      <c r="M186" s="5">
        <v>0</v>
      </c>
      <c r="N186" s="5">
        <v>0</v>
      </c>
      <c r="O186" s="5">
        <v>29</v>
      </c>
      <c r="P186" s="5">
        <v>28646</v>
      </c>
      <c r="Q186" s="5">
        <v>2046</v>
      </c>
    </row>
    <row r="187" spans="1:17">
      <c r="A187" s="5">
        <v>1397</v>
      </c>
      <c r="B187" s="5">
        <v>3</v>
      </c>
      <c r="C187" s="5" t="s">
        <v>501</v>
      </c>
      <c r="D187" s="5" t="s">
        <v>502</v>
      </c>
      <c r="E187" s="5">
        <v>8531</v>
      </c>
      <c r="F187" s="5">
        <v>70</v>
      </c>
      <c r="G187" s="5">
        <v>4013</v>
      </c>
      <c r="H187" s="5">
        <v>133</v>
      </c>
      <c r="I187" s="5">
        <v>239</v>
      </c>
      <c r="J187" s="5">
        <v>446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3219</v>
      </c>
      <c r="Q187" s="5">
        <v>409</v>
      </c>
    </row>
    <row r="188" spans="1:17">
      <c r="A188" s="5">
        <v>1397</v>
      </c>
      <c r="B188" s="5">
        <v>4</v>
      </c>
      <c r="C188" s="5" t="s">
        <v>503</v>
      </c>
      <c r="D188" s="5" t="s">
        <v>504</v>
      </c>
      <c r="E188" s="5">
        <v>8494</v>
      </c>
      <c r="F188" s="5">
        <v>70</v>
      </c>
      <c r="G188" s="5">
        <v>3999</v>
      </c>
      <c r="H188" s="5">
        <v>133</v>
      </c>
      <c r="I188" s="5">
        <v>233</v>
      </c>
      <c r="J188" s="5">
        <v>446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3206</v>
      </c>
      <c r="Q188" s="5">
        <v>406</v>
      </c>
    </row>
    <row r="189" spans="1:17">
      <c r="A189" s="5">
        <v>1397</v>
      </c>
      <c r="B189" s="5">
        <v>4</v>
      </c>
      <c r="C189" s="5" t="s">
        <v>505</v>
      </c>
      <c r="D189" s="5" t="s">
        <v>506</v>
      </c>
      <c r="E189" s="5">
        <v>37</v>
      </c>
      <c r="F189" s="5">
        <v>0</v>
      </c>
      <c r="G189" s="5">
        <v>15</v>
      </c>
      <c r="H189" s="5">
        <v>0</v>
      </c>
      <c r="I189" s="5">
        <v>6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13</v>
      </c>
      <c r="Q189" s="5">
        <v>3</v>
      </c>
    </row>
    <row r="190" spans="1:17">
      <c r="A190" s="5">
        <v>1397</v>
      </c>
      <c r="B190" s="5">
        <v>3</v>
      </c>
      <c r="C190" s="5" t="s">
        <v>507</v>
      </c>
      <c r="D190" s="5" t="s">
        <v>508</v>
      </c>
      <c r="E190" s="5">
        <v>14630</v>
      </c>
      <c r="F190" s="5">
        <v>0</v>
      </c>
      <c r="G190" s="5">
        <v>64</v>
      </c>
      <c r="H190" s="5">
        <v>80</v>
      </c>
      <c r="I190" s="5">
        <v>2824</v>
      </c>
      <c r="J190" s="5">
        <v>421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10708</v>
      </c>
      <c r="Q190" s="5">
        <v>532</v>
      </c>
    </row>
    <row r="191" spans="1:17">
      <c r="A191" s="5">
        <v>1397</v>
      </c>
      <c r="B191" s="5">
        <v>4</v>
      </c>
      <c r="C191" s="5" t="s">
        <v>509</v>
      </c>
      <c r="D191" s="5" t="s">
        <v>508</v>
      </c>
      <c r="E191" s="5">
        <v>14630</v>
      </c>
      <c r="F191" s="5">
        <v>0</v>
      </c>
      <c r="G191" s="5">
        <v>64</v>
      </c>
      <c r="H191" s="5">
        <v>80</v>
      </c>
      <c r="I191" s="5">
        <v>2824</v>
      </c>
      <c r="J191" s="5">
        <v>421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10708</v>
      </c>
      <c r="Q191" s="5">
        <v>532</v>
      </c>
    </row>
    <row r="192" spans="1:17">
      <c r="A192" s="5">
        <v>1397</v>
      </c>
      <c r="B192" s="5">
        <v>3</v>
      </c>
      <c r="C192" s="5" t="s">
        <v>510</v>
      </c>
      <c r="D192" s="5" t="s">
        <v>511</v>
      </c>
      <c r="E192" s="5">
        <v>21438</v>
      </c>
      <c r="F192" s="5">
        <v>140</v>
      </c>
      <c r="G192" s="5">
        <v>687</v>
      </c>
      <c r="H192" s="5">
        <v>739</v>
      </c>
      <c r="I192" s="5">
        <v>2653</v>
      </c>
      <c r="J192" s="5">
        <v>1366</v>
      </c>
      <c r="K192" s="5">
        <v>0</v>
      </c>
      <c r="L192" s="5">
        <v>0</v>
      </c>
      <c r="M192" s="5">
        <v>0</v>
      </c>
      <c r="N192" s="5">
        <v>0</v>
      </c>
      <c r="O192" s="5">
        <v>29</v>
      </c>
      <c r="P192" s="5">
        <v>14719</v>
      </c>
      <c r="Q192" s="5">
        <v>1104</v>
      </c>
    </row>
    <row r="193" spans="1:17">
      <c r="A193" s="5">
        <v>1397</v>
      </c>
      <c r="B193" s="5">
        <v>4</v>
      </c>
      <c r="C193" s="5" t="s">
        <v>512</v>
      </c>
      <c r="D193" s="5" t="s">
        <v>513</v>
      </c>
      <c r="E193" s="5">
        <v>16181</v>
      </c>
      <c r="F193" s="5">
        <v>140</v>
      </c>
      <c r="G193" s="5">
        <v>586</v>
      </c>
      <c r="H193" s="5">
        <v>135</v>
      </c>
      <c r="I193" s="5">
        <v>2169</v>
      </c>
      <c r="J193" s="5">
        <v>1036</v>
      </c>
      <c r="K193" s="5">
        <v>0</v>
      </c>
      <c r="L193" s="5">
        <v>0</v>
      </c>
      <c r="M193" s="5">
        <v>0</v>
      </c>
      <c r="N193" s="5">
        <v>0</v>
      </c>
      <c r="O193" s="5">
        <v>27</v>
      </c>
      <c r="P193" s="5">
        <v>11344</v>
      </c>
      <c r="Q193" s="5">
        <v>744</v>
      </c>
    </row>
    <row r="194" spans="1:17">
      <c r="A194" s="5">
        <v>1397</v>
      </c>
      <c r="B194" s="5">
        <v>4</v>
      </c>
      <c r="C194" s="5" t="s">
        <v>514</v>
      </c>
      <c r="D194" s="5" t="s">
        <v>515</v>
      </c>
      <c r="E194" s="5">
        <v>2670</v>
      </c>
      <c r="F194" s="5">
        <v>0</v>
      </c>
      <c r="G194" s="5">
        <v>0</v>
      </c>
      <c r="H194" s="5">
        <v>511</v>
      </c>
      <c r="I194" s="5">
        <v>197</v>
      </c>
      <c r="J194" s="5">
        <v>25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1801</v>
      </c>
      <c r="Q194" s="5">
        <v>136</v>
      </c>
    </row>
    <row r="195" spans="1:17">
      <c r="A195" s="5">
        <v>1397</v>
      </c>
      <c r="B195" s="5">
        <v>4</v>
      </c>
      <c r="C195" s="5" t="s">
        <v>516</v>
      </c>
      <c r="D195" s="5" t="s">
        <v>511</v>
      </c>
      <c r="E195" s="5">
        <v>2587</v>
      </c>
      <c r="F195" s="5">
        <v>0</v>
      </c>
      <c r="G195" s="5">
        <v>102</v>
      </c>
      <c r="H195" s="5">
        <v>94</v>
      </c>
      <c r="I195" s="5">
        <v>287</v>
      </c>
      <c r="J195" s="5">
        <v>305</v>
      </c>
      <c r="K195" s="5">
        <v>0</v>
      </c>
      <c r="L195" s="5">
        <v>0</v>
      </c>
      <c r="M195" s="5">
        <v>0</v>
      </c>
      <c r="N195" s="5">
        <v>0</v>
      </c>
      <c r="O195" s="5">
        <v>2</v>
      </c>
      <c r="P195" s="5">
        <v>1573</v>
      </c>
      <c r="Q195" s="5">
        <v>224</v>
      </c>
    </row>
    <row r="196" spans="1:17">
      <c r="A196" s="5">
        <v>1397</v>
      </c>
      <c r="B196" s="5">
        <v>2</v>
      </c>
      <c r="C196" s="5" t="s">
        <v>517</v>
      </c>
      <c r="D196" s="5" t="s">
        <v>518</v>
      </c>
      <c r="E196" s="5">
        <v>101999</v>
      </c>
      <c r="F196" s="5">
        <v>40</v>
      </c>
      <c r="G196" s="5">
        <v>6217</v>
      </c>
      <c r="H196" s="5">
        <v>735</v>
      </c>
      <c r="I196" s="5">
        <v>15210</v>
      </c>
      <c r="J196" s="5">
        <v>6040</v>
      </c>
      <c r="K196" s="5">
        <v>0</v>
      </c>
      <c r="L196" s="5">
        <v>0</v>
      </c>
      <c r="M196" s="5">
        <v>0</v>
      </c>
      <c r="N196" s="5">
        <v>0</v>
      </c>
      <c r="O196" s="5">
        <v>121</v>
      </c>
      <c r="P196" s="5">
        <v>65296</v>
      </c>
      <c r="Q196" s="5">
        <v>8340</v>
      </c>
    </row>
    <row r="197" spans="1:17">
      <c r="A197" s="5">
        <v>1397</v>
      </c>
      <c r="B197" s="5">
        <v>3</v>
      </c>
      <c r="C197" s="5" t="s">
        <v>519</v>
      </c>
      <c r="D197" s="5" t="s">
        <v>518</v>
      </c>
      <c r="E197" s="5">
        <v>101999</v>
      </c>
      <c r="F197" s="5">
        <v>40</v>
      </c>
      <c r="G197" s="5">
        <v>6217</v>
      </c>
      <c r="H197" s="5">
        <v>735</v>
      </c>
      <c r="I197" s="5">
        <v>15210</v>
      </c>
      <c r="J197" s="5">
        <v>6040</v>
      </c>
      <c r="K197" s="5">
        <v>0</v>
      </c>
      <c r="L197" s="5">
        <v>0</v>
      </c>
      <c r="M197" s="5">
        <v>0</v>
      </c>
      <c r="N197" s="5">
        <v>0</v>
      </c>
      <c r="O197" s="5">
        <v>121</v>
      </c>
      <c r="P197" s="5">
        <v>65296</v>
      </c>
      <c r="Q197" s="5">
        <v>8340</v>
      </c>
    </row>
    <row r="198" spans="1:17">
      <c r="A198" s="5">
        <v>1397</v>
      </c>
      <c r="B198" s="5">
        <v>4</v>
      </c>
      <c r="C198" s="5" t="s">
        <v>520</v>
      </c>
      <c r="D198" s="5" t="s">
        <v>518</v>
      </c>
      <c r="E198" s="5">
        <v>101999</v>
      </c>
      <c r="F198" s="5">
        <v>40</v>
      </c>
      <c r="G198" s="5">
        <v>6217</v>
      </c>
      <c r="H198" s="5">
        <v>735</v>
      </c>
      <c r="I198" s="5">
        <v>15210</v>
      </c>
      <c r="J198" s="5">
        <v>6040</v>
      </c>
      <c r="K198" s="5">
        <v>0</v>
      </c>
      <c r="L198" s="5">
        <v>0</v>
      </c>
      <c r="M198" s="5">
        <v>0</v>
      </c>
      <c r="N198" s="5">
        <v>0</v>
      </c>
      <c r="O198" s="5">
        <v>121</v>
      </c>
      <c r="P198" s="5">
        <v>65296</v>
      </c>
      <c r="Q198" s="5">
        <v>8340</v>
      </c>
    </row>
    <row r="199" spans="1:17">
      <c r="A199" s="5">
        <v>1397</v>
      </c>
      <c r="B199" s="5">
        <v>2</v>
      </c>
      <c r="C199" s="5" t="s">
        <v>521</v>
      </c>
      <c r="D199" s="5" t="s">
        <v>522</v>
      </c>
      <c r="E199" s="5">
        <v>141118</v>
      </c>
      <c r="F199" s="5">
        <v>5</v>
      </c>
      <c r="G199" s="5">
        <v>1864</v>
      </c>
      <c r="H199" s="5">
        <v>2576</v>
      </c>
      <c r="I199" s="5">
        <v>27404</v>
      </c>
      <c r="J199" s="5">
        <v>8653</v>
      </c>
      <c r="K199" s="5">
        <v>0</v>
      </c>
      <c r="L199" s="5">
        <v>0</v>
      </c>
      <c r="M199" s="5">
        <v>0</v>
      </c>
      <c r="N199" s="5">
        <v>0</v>
      </c>
      <c r="O199" s="5">
        <v>144</v>
      </c>
      <c r="P199" s="5">
        <v>73300</v>
      </c>
      <c r="Q199" s="5">
        <v>27172</v>
      </c>
    </row>
    <row r="200" spans="1:17">
      <c r="A200" s="5">
        <v>1397</v>
      </c>
      <c r="B200" s="5">
        <v>3</v>
      </c>
      <c r="C200" s="5" t="s">
        <v>523</v>
      </c>
      <c r="D200" s="5" t="s">
        <v>524</v>
      </c>
      <c r="E200" s="5">
        <v>3548</v>
      </c>
      <c r="F200" s="5">
        <v>0</v>
      </c>
      <c r="G200" s="5">
        <v>0</v>
      </c>
      <c r="H200" s="5">
        <v>645</v>
      </c>
      <c r="I200" s="5">
        <v>431</v>
      </c>
      <c r="J200" s="5">
        <v>370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1803</v>
      </c>
      <c r="Q200" s="5">
        <v>299</v>
      </c>
    </row>
    <row r="201" spans="1:17">
      <c r="A201" s="5">
        <v>1397</v>
      </c>
      <c r="B201" s="5">
        <v>9</v>
      </c>
      <c r="C201" s="5" t="s">
        <v>525</v>
      </c>
      <c r="D201" s="5" t="s">
        <v>526</v>
      </c>
      <c r="E201" s="5">
        <v>3548</v>
      </c>
      <c r="F201" s="5">
        <v>0</v>
      </c>
      <c r="G201" s="5">
        <v>0</v>
      </c>
      <c r="H201" s="5">
        <v>645</v>
      </c>
      <c r="I201" s="5">
        <v>431</v>
      </c>
      <c r="J201" s="5">
        <v>370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1803</v>
      </c>
      <c r="Q201" s="5">
        <v>299</v>
      </c>
    </row>
    <row r="202" spans="1:17">
      <c r="A202" s="5">
        <v>1397</v>
      </c>
      <c r="B202" s="5">
        <v>3</v>
      </c>
      <c r="C202" s="5" t="s">
        <v>527</v>
      </c>
      <c r="D202" s="5" t="s">
        <v>528</v>
      </c>
      <c r="E202" s="5">
        <v>3148</v>
      </c>
      <c r="F202" s="5">
        <v>0</v>
      </c>
      <c r="G202" s="5">
        <v>40</v>
      </c>
      <c r="H202" s="5">
        <v>144</v>
      </c>
      <c r="I202" s="5">
        <v>750</v>
      </c>
      <c r="J202" s="5">
        <v>268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1578</v>
      </c>
      <c r="Q202" s="5">
        <v>369</v>
      </c>
    </row>
    <row r="203" spans="1:17">
      <c r="A203" s="5">
        <v>1397</v>
      </c>
      <c r="B203" s="5">
        <v>4</v>
      </c>
      <c r="C203" s="5" t="s">
        <v>529</v>
      </c>
      <c r="D203" s="5" t="s">
        <v>528</v>
      </c>
      <c r="E203" s="5">
        <v>3148</v>
      </c>
      <c r="F203" s="5">
        <v>0</v>
      </c>
      <c r="G203" s="5">
        <v>40</v>
      </c>
      <c r="H203" s="5">
        <v>144</v>
      </c>
      <c r="I203" s="5">
        <v>750</v>
      </c>
      <c r="J203" s="5">
        <v>268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1578</v>
      </c>
      <c r="Q203" s="5">
        <v>369</v>
      </c>
    </row>
    <row r="204" spans="1:17">
      <c r="A204" s="5">
        <v>1397</v>
      </c>
      <c r="B204" s="5">
        <v>3</v>
      </c>
      <c r="C204" s="5" t="s">
        <v>530</v>
      </c>
      <c r="D204" s="5" t="s">
        <v>531</v>
      </c>
      <c r="E204" s="5">
        <v>2547</v>
      </c>
      <c r="F204" s="5">
        <v>5</v>
      </c>
      <c r="G204" s="5">
        <v>0</v>
      </c>
      <c r="H204" s="5">
        <v>0</v>
      </c>
      <c r="I204" s="5">
        <v>532</v>
      </c>
      <c r="J204" s="5">
        <v>152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1742</v>
      </c>
      <c r="Q204" s="5">
        <v>115</v>
      </c>
    </row>
    <row r="205" spans="1:17">
      <c r="A205" s="5">
        <v>1397</v>
      </c>
      <c r="B205" s="5">
        <v>4</v>
      </c>
      <c r="C205" s="5" t="s">
        <v>532</v>
      </c>
      <c r="D205" s="5" t="s">
        <v>531</v>
      </c>
      <c r="E205" s="5">
        <v>2547</v>
      </c>
      <c r="F205" s="5">
        <v>5</v>
      </c>
      <c r="G205" s="5">
        <v>0</v>
      </c>
      <c r="H205" s="5">
        <v>0</v>
      </c>
      <c r="I205" s="5">
        <v>532</v>
      </c>
      <c r="J205" s="5">
        <v>152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1742</v>
      </c>
      <c r="Q205" s="5">
        <v>115</v>
      </c>
    </row>
    <row r="206" spans="1:17">
      <c r="A206" s="5">
        <v>1397</v>
      </c>
      <c r="B206" s="5">
        <v>3</v>
      </c>
      <c r="C206" s="5" t="s">
        <v>533</v>
      </c>
      <c r="D206" s="5" t="s">
        <v>534</v>
      </c>
      <c r="E206" s="5">
        <v>43513</v>
      </c>
      <c r="F206" s="5">
        <v>0</v>
      </c>
      <c r="G206" s="5">
        <v>599</v>
      </c>
      <c r="H206" s="5">
        <v>8</v>
      </c>
      <c r="I206" s="5">
        <v>11105</v>
      </c>
      <c r="J206" s="5">
        <v>2441</v>
      </c>
      <c r="K206" s="5">
        <v>0</v>
      </c>
      <c r="L206" s="5">
        <v>0</v>
      </c>
      <c r="M206" s="5">
        <v>0</v>
      </c>
      <c r="N206" s="5">
        <v>0</v>
      </c>
      <c r="O206" s="5">
        <v>1</v>
      </c>
      <c r="P206" s="5">
        <v>23031</v>
      </c>
      <c r="Q206" s="5">
        <v>6327</v>
      </c>
    </row>
    <row r="207" spans="1:17">
      <c r="A207" s="5">
        <v>1397</v>
      </c>
      <c r="B207" s="5">
        <v>4</v>
      </c>
      <c r="C207" s="5" t="s">
        <v>535</v>
      </c>
      <c r="D207" s="5" t="s">
        <v>534</v>
      </c>
      <c r="E207" s="5">
        <v>43513</v>
      </c>
      <c r="F207" s="5">
        <v>0</v>
      </c>
      <c r="G207" s="5">
        <v>599</v>
      </c>
      <c r="H207" s="5">
        <v>8</v>
      </c>
      <c r="I207" s="5">
        <v>11105</v>
      </c>
      <c r="J207" s="5">
        <v>2441</v>
      </c>
      <c r="K207" s="5">
        <v>0</v>
      </c>
      <c r="L207" s="5">
        <v>0</v>
      </c>
      <c r="M207" s="5">
        <v>0</v>
      </c>
      <c r="N207" s="5">
        <v>0</v>
      </c>
      <c r="O207" s="5">
        <v>1</v>
      </c>
      <c r="P207" s="5">
        <v>23031</v>
      </c>
      <c r="Q207" s="5">
        <v>6327</v>
      </c>
    </row>
    <row r="208" spans="1:17">
      <c r="A208" s="5">
        <v>1397</v>
      </c>
      <c r="B208" s="5">
        <v>7</v>
      </c>
      <c r="C208" s="5" t="s">
        <v>536</v>
      </c>
      <c r="D208" s="5" t="s">
        <v>537</v>
      </c>
      <c r="E208" s="5">
        <v>88362</v>
      </c>
      <c r="F208" s="5">
        <v>0</v>
      </c>
      <c r="G208" s="5">
        <v>1225</v>
      </c>
      <c r="H208" s="5">
        <v>1779</v>
      </c>
      <c r="I208" s="5">
        <v>14585</v>
      </c>
      <c r="J208" s="5">
        <v>5422</v>
      </c>
      <c r="K208" s="5">
        <v>0</v>
      </c>
      <c r="L208" s="5">
        <v>0</v>
      </c>
      <c r="M208" s="5">
        <v>0</v>
      </c>
      <c r="N208" s="5">
        <v>0</v>
      </c>
      <c r="O208" s="5">
        <v>143</v>
      </c>
      <c r="P208" s="5">
        <v>45146</v>
      </c>
      <c r="Q208" s="5">
        <v>20063</v>
      </c>
    </row>
    <row r="209" spans="1:17">
      <c r="A209" s="5">
        <v>1397</v>
      </c>
      <c r="B209" s="5">
        <v>9</v>
      </c>
      <c r="C209" s="5" t="s">
        <v>538</v>
      </c>
      <c r="D209" s="5" t="s">
        <v>537</v>
      </c>
      <c r="E209" s="5">
        <v>88362</v>
      </c>
      <c r="F209" s="5">
        <v>0</v>
      </c>
      <c r="G209" s="5">
        <v>1225</v>
      </c>
      <c r="H209" s="5">
        <v>1779</v>
      </c>
      <c r="I209" s="5">
        <v>14585</v>
      </c>
      <c r="J209" s="5">
        <v>5422</v>
      </c>
      <c r="K209" s="5">
        <v>0</v>
      </c>
      <c r="L209" s="5">
        <v>0</v>
      </c>
      <c r="M209" s="5">
        <v>0</v>
      </c>
      <c r="N209" s="5">
        <v>0</v>
      </c>
      <c r="O209" s="5">
        <v>143</v>
      </c>
      <c r="P209" s="5">
        <v>45146</v>
      </c>
      <c r="Q209" s="5">
        <v>20063</v>
      </c>
    </row>
    <row r="210" spans="1:17">
      <c r="A210" s="5">
        <v>1397</v>
      </c>
      <c r="B210" s="5">
        <v>2</v>
      </c>
      <c r="C210" s="5" t="s">
        <v>539</v>
      </c>
      <c r="D210" s="5" t="s">
        <v>540</v>
      </c>
      <c r="E210" s="5">
        <v>14971</v>
      </c>
      <c r="F210" s="5">
        <v>20</v>
      </c>
      <c r="G210" s="5">
        <v>6071</v>
      </c>
      <c r="H210" s="5">
        <v>155</v>
      </c>
      <c r="I210" s="5">
        <v>453</v>
      </c>
      <c r="J210" s="5">
        <v>1271</v>
      </c>
      <c r="K210" s="5">
        <v>0</v>
      </c>
      <c r="L210" s="5">
        <v>0</v>
      </c>
      <c r="M210" s="5">
        <v>0</v>
      </c>
      <c r="N210" s="5">
        <v>0</v>
      </c>
      <c r="O210" s="5">
        <v>6</v>
      </c>
      <c r="P210" s="5">
        <v>5995</v>
      </c>
      <c r="Q210" s="5">
        <v>1000</v>
      </c>
    </row>
    <row r="211" spans="1:17">
      <c r="A211" s="5">
        <v>1397</v>
      </c>
      <c r="B211" s="5">
        <v>7</v>
      </c>
      <c r="C211" s="5" t="s">
        <v>541</v>
      </c>
      <c r="D211" s="5" t="s">
        <v>542</v>
      </c>
      <c r="E211" s="5">
        <v>14971</v>
      </c>
      <c r="F211" s="5">
        <v>20</v>
      </c>
      <c r="G211" s="5">
        <v>6071</v>
      </c>
      <c r="H211" s="5">
        <v>155</v>
      </c>
      <c r="I211" s="5">
        <v>453</v>
      </c>
      <c r="J211" s="5">
        <v>1271</v>
      </c>
      <c r="K211" s="5">
        <v>0</v>
      </c>
      <c r="L211" s="5">
        <v>0</v>
      </c>
      <c r="M211" s="5">
        <v>0</v>
      </c>
      <c r="N211" s="5">
        <v>0</v>
      </c>
      <c r="O211" s="5">
        <v>6</v>
      </c>
      <c r="P211" s="5">
        <v>5995</v>
      </c>
      <c r="Q211" s="5">
        <v>1000</v>
      </c>
    </row>
    <row r="212" spans="1:17">
      <c r="A212" s="5">
        <v>1397</v>
      </c>
      <c r="B212" s="5">
        <v>19</v>
      </c>
      <c r="C212" s="5" t="s">
        <v>543</v>
      </c>
      <c r="D212" s="5" t="s">
        <v>544</v>
      </c>
      <c r="E212" s="5">
        <v>1250</v>
      </c>
      <c r="F212" s="5">
        <v>0</v>
      </c>
      <c r="G212" s="5">
        <v>130</v>
      </c>
      <c r="H212" s="5">
        <v>3</v>
      </c>
      <c r="I212" s="5">
        <v>80</v>
      </c>
      <c r="J212" s="5">
        <v>207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776</v>
      </c>
      <c r="Q212" s="5">
        <v>54</v>
      </c>
    </row>
    <row r="213" spans="1:17">
      <c r="A213" s="5">
        <v>1397</v>
      </c>
      <c r="B213" s="5">
        <v>4</v>
      </c>
      <c r="C213" s="5" t="s">
        <v>545</v>
      </c>
      <c r="D213" s="5" t="s">
        <v>546</v>
      </c>
      <c r="E213" s="5">
        <v>8420</v>
      </c>
      <c r="F213" s="5">
        <v>20</v>
      </c>
      <c r="G213" s="5">
        <v>4160</v>
      </c>
      <c r="H213" s="5">
        <v>46</v>
      </c>
      <c r="I213" s="5">
        <v>215</v>
      </c>
      <c r="J213" s="5">
        <v>862</v>
      </c>
      <c r="K213" s="5">
        <v>0</v>
      </c>
      <c r="L213" s="5">
        <v>0</v>
      </c>
      <c r="M213" s="5">
        <v>0</v>
      </c>
      <c r="N213" s="5">
        <v>0</v>
      </c>
      <c r="O213" s="5">
        <v>6</v>
      </c>
      <c r="P213" s="5">
        <v>2755</v>
      </c>
      <c r="Q213" s="5">
        <v>357</v>
      </c>
    </row>
    <row r="214" spans="1:17">
      <c r="A214" s="5">
        <v>1397</v>
      </c>
      <c r="B214" s="5">
        <v>4</v>
      </c>
      <c r="C214" s="5" t="s">
        <v>547</v>
      </c>
      <c r="D214" s="5" t="s">
        <v>548</v>
      </c>
      <c r="E214" s="5">
        <v>1217</v>
      </c>
      <c r="F214" s="5">
        <v>0</v>
      </c>
      <c r="G214" s="5">
        <v>0</v>
      </c>
      <c r="H214" s="5">
        <v>2</v>
      </c>
      <c r="I214" s="5">
        <v>137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1020</v>
      </c>
      <c r="Q214" s="5">
        <v>59</v>
      </c>
    </row>
    <row r="215" spans="1:17">
      <c r="A215" s="5">
        <v>1397</v>
      </c>
      <c r="B215" s="5">
        <v>4</v>
      </c>
      <c r="C215" s="5" t="s">
        <v>549</v>
      </c>
      <c r="D215" s="5" t="s">
        <v>550</v>
      </c>
      <c r="E215" s="5">
        <v>4084</v>
      </c>
      <c r="F215" s="5">
        <v>0</v>
      </c>
      <c r="G215" s="5">
        <v>1781</v>
      </c>
      <c r="H215" s="5">
        <v>105</v>
      </c>
      <c r="I215" s="5">
        <v>22</v>
      </c>
      <c r="J215" s="5">
        <v>202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1445</v>
      </c>
      <c r="Q215" s="5">
        <v>530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31" t="s">
        <v>165</v>
      </c>
      <c r="B1" s="31"/>
      <c r="C1" s="36" t="str">
        <f>CONCATENATE("7-",'فهرست جداول'!B8,"-",MID('فهرست جداول'!B1, 30,25), "                  (میلیون ریال)")</f>
        <v>7-پرداختی خدمات غیر صنعتی کارگاه‏ها بر حسب فعالیت-49-10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40.5" customHeight="1" thickBot="1">
      <c r="A2" s="16" t="s">
        <v>128</v>
      </c>
      <c r="B2" s="16" t="s">
        <v>157</v>
      </c>
      <c r="C2" s="16" t="s">
        <v>0</v>
      </c>
      <c r="D2" s="17" t="s">
        <v>1</v>
      </c>
      <c r="E2" s="17" t="s">
        <v>68</v>
      </c>
      <c r="F2" s="17" t="s">
        <v>69</v>
      </c>
      <c r="G2" s="17" t="s">
        <v>70</v>
      </c>
      <c r="H2" s="17" t="s">
        <v>71</v>
      </c>
      <c r="I2" s="17" t="s">
        <v>72</v>
      </c>
      <c r="J2" s="17" t="s">
        <v>73</v>
      </c>
      <c r="K2" s="17" t="s">
        <v>74</v>
      </c>
      <c r="L2" s="17" t="s">
        <v>75</v>
      </c>
      <c r="M2" s="17" t="s">
        <v>76</v>
      </c>
      <c r="N2" s="17" t="s">
        <v>122</v>
      </c>
      <c r="O2" s="17" t="s">
        <v>77</v>
      </c>
      <c r="P2" s="17" t="s">
        <v>78</v>
      </c>
      <c r="Q2" s="17" t="s">
        <v>79</v>
      </c>
      <c r="R2" s="17" t="s">
        <v>80</v>
      </c>
    </row>
    <row r="3" spans="1:18">
      <c r="A3" s="5">
        <v>1397</v>
      </c>
      <c r="B3" s="5">
        <v>1</v>
      </c>
      <c r="C3" s="5" t="s">
        <v>168</v>
      </c>
      <c r="D3" s="5" t="s">
        <v>169</v>
      </c>
      <c r="E3" s="5">
        <v>21110630</v>
      </c>
      <c r="F3" s="5">
        <v>396178</v>
      </c>
      <c r="G3" s="5">
        <v>1755041</v>
      </c>
      <c r="H3" s="5">
        <v>960387</v>
      </c>
      <c r="I3" s="5">
        <v>686777</v>
      </c>
      <c r="J3" s="5">
        <v>6728112</v>
      </c>
      <c r="K3" s="5">
        <v>1984332</v>
      </c>
      <c r="L3" s="5">
        <v>1097127</v>
      </c>
      <c r="M3" s="5">
        <v>133853</v>
      </c>
      <c r="N3" s="5">
        <v>832000</v>
      </c>
      <c r="O3" s="5">
        <v>838208</v>
      </c>
      <c r="P3" s="5">
        <v>1851173</v>
      </c>
      <c r="Q3" s="5">
        <v>405948</v>
      </c>
      <c r="R3" s="5">
        <v>3441495</v>
      </c>
    </row>
    <row r="4" spans="1:18">
      <c r="A4" s="5">
        <v>1397</v>
      </c>
      <c r="B4" s="5">
        <v>2</v>
      </c>
      <c r="C4" s="5" t="s">
        <v>170</v>
      </c>
      <c r="D4" s="5" t="s">
        <v>171</v>
      </c>
      <c r="E4" s="5">
        <v>4061107</v>
      </c>
      <c r="F4" s="5">
        <v>70191</v>
      </c>
      <c r="G4" s="5">
        <v>263600</v>
      </c>
      <c r="H4" s="5">
        <v>41452</v>
      </c>
      <c r="I4" s="5">
        <v>124994</v>
      </c>
      <c r="J4" s="5">
        <v>1952793</v>
      </c>
      <c r="K4" s="5">
        <v>356525</v>
      </c>
      <c r="L4" s="5">
        <v>167162</v>
      </c>
      <c r="M4" s="5">
        <v>46901</v>
      </c>
      <c r="N4" s="5">
        <v>87894</v>
      </c>
      <c r="O4" s="5">
        <v>171395</v>
      </c>
      <c r="P4" s="5">
        <v>267145</v>
      </c>
      <c r="Q4" s="5">
        <v>32305</v>
      </c>
      <c r="R4" s="5">
        <v>478750</v>
      </c>
    </row>
    <row r="5" spans="1:18">
      <c r="A5" s="5">
        <v>1397</v>
      </c>
      <c r="B5" s="5">
        <v>3</v>
      </c>
      <c r="C5" s="5" t="s">
        <v>172</v>
      </c>
      <c r="D5" s="5" t="s">
        <v>173</v>
      </c>
      <c r="E5" s="5">
        <v>332843</v>
      </c>
      <c r="F5" s="5">
        <v>8851</v>
      </c>
      <c r="G5" s="5">
        <v>3501</v>
      </c>
      <c r="H5" s="5">
        <v>2379</v>
      </c>
      <c r="I5" s="5">
        <v>5916</v>
      </c>
      <c r="J5" s="5">
        <v>81740</v>
      </c>
      <c r="K5" s="5">
        <v>136258</v>
      </c>
      <c r="L5" s="5">
        <v>9403</v>
      </c>
      <c r="M5" s="5">
        <v>1521</v>
      </c>
      <c r="N5" s="5">
        <v>5505</v>
      </c>
      <c r="O5" s="5">
        <v>8904</v>
      </c>
      <c r="P5" s="5">
        <v>8476</v>
      </c>
      <c r="Q5" s="5">
        <v>1013</v>
      </c>
      <c r="R5" s="5">
        <v>59376</v>
      </c>
    </row>
    <row r="6" spans="1:18">
      <c r="A6" s="5">
        <v>1397</v>
      </c>
      <c r="B6" s="5">
        <v>4</v>
      </c>
      <c r="C6" s="5" t="s">
        <v>174</v>
      </c>
      <c r="D6" s="5" t="s">
        <v>173</v>
      </c>
      <c r="E6" s="5">
        <v>332843</v>
      </c>
      <c r="F6" s="5">
        <v>8851</v>
      </c>
      <c r="G6" s="5">
        <v>3501</v>
      </c>
      <c r="H6" s="5">
        <v>2379</v>
      </c>
      <c r="I6" s="5">
        <v>5916</v>
      </c>
      <c r="J6" s="5">
        <v>81740</v>
      </c>
      <c r="K6" s="5">
        <v>136258</v>
      </c>
      <c r="L6" s="5">
        <v>9403</v>
      </c>
      <c r="M6" s="5">
        <v>1521</v>
      </c>
      <c r="N6" s="5">
        <v>5505</v>
      </c>
      <c r="O6" s="5">
        <v>8904</v>
      </c>
      <c r="P6" s="5">
        <v>8476</v>
      </c>
      <c r="Q6" s="5">
        <v>1013</v>
      </c>
      <c r="R6" s="5">
        <v>59376</v>
      </c>
    </row>
    <row r="7" spans="1:18">
      <c r="A7" s="5">
        <v>1397</v>
      </c>
      <c r="B7" s="5">
        <v>3</v>
      </c>
      <c r="C7" s="5" t="s">
        <v>175</v>
      </c>
      <c r="D7" s="5" t="s">
        <v>176</v>
      </c>
      <c r="E7" s="5">
        <v>112851</v>
      </c>
      <c r="F7" s="5">
        <v>1086</v>
      </c>
      <c r="G7" s="5">
        <v>3153</v>
      </c>
      <c r="H7" s="5">
        <v>5198</v>
      </c>
      <c r="I7" s="5">
        <v>3131</v>
      </c>
      <c r="J7" s="5">
        <v>46249</v>
      </c>
      <c r="K7" s="5">
        <v>7917</v>
      </c>
      <c r="L7" s="5">
        <v>4118</v>
      </c>
      <c r="M7" s="5">
        <v>1900</v>
      </c>
      <c r="N7" s="5">
        <v>3144</v>
      </c>
      <c r="O7" s="5">
        <v>4379</v>
      </c>
      <c r="P7" s="5">
        <v>4251</v>
      </c>
      <c r="Q7" s="5">
        <v>650</v>
      </c>
      <c r="R7" s="5">
        <v>27676</v>
      </c>
    </row>
    <row r="8" spans="1:18">
      <c r="A8" s="5">
        <v>1397</v>
      </c>
      <c r="B8" s="5">
        <v>4</v>
      </c>
      <c r="C8" s="5" t="s">
        <v>177</v>
      </c>
      <c r="D8" s="5" t="s">
        <v>176</v>
      </c>
      <c r="E8" s="5">
        <v>112851</v>
      </c>
      <c r="F8" s="5">
        <v>1086</v>
      </c>
      <c r="G8" s="5">
        <v>3153</v>
      </c>
      <c r="H8" s="5">
        <v>5198</v>
      </c>
      <c r="I8" s="5">
        <v>3131</v>
      </c>
      <c r="J8" s="5">
        <v>46249</v>
      </c>
      <c r="K8" s="5">
        <v>7917</v>
      </c>
      <c r="L8" s="5">
        <v>4118</v>
      </c>
      <c r="M8" s="5">
        <v>1900</v>
      </c>
      <c r="N8" s="5">
        <v>3144</v>
      </c>
      <c r="O8" s="5">
        <v>4379</v>
      </c>
      <c r="P8" s="5">
        <v>4251</v>
      </c>
      <c r="Q8" s="5">
        <v>650</v>
      </c>
      <c r="R8" s="5">
        <v>27676</v>
      </c>
    </row>
    <row r="9" spans="1:18">
      <c r="A9" s="5">
        <v>1397</v>
      </c>
      <c r="B9" s="5">
        <v>3</v>
      </c>
      <c r="C9" s="5" t="s">
        <v>178</v>
      </c>
      <c r="D9" s="5" t="s">
        <v>179</v>
      </c>
      <c r="E9" s="5">
        <v>954858</v>
      </c>
      <c r="F9" s="5">
        <v>7335</v>
      </c>
      <c r="G9" s="5">
        <v>57213</v>
      </c>
      <c r="H9" s="5">
        <v>604</v>
      </c>
      <c r="I9" s="5">
        <v>15998</v>
      </c>
      <c r="J9" s="5">
        <v>714392</v>
      </c>
      <c r="K9" s="5">
        <v>22208</v>
      </c>
      <c r="L9" s="5">
        <v>22880</v>
      </c>
      <c r="M9" s="5">
        <v>2109</v>
      </c>
      <c r="N9" s="5">
        <v>6618</v>
      </c>
      <c r="O9" s="5">
        <v>21877</v>
      </c>
      <c r="P9" s="5">
        <v>60712</v>
      </c>
      <c r="Q9" s="5">
        <v>3863</v>
      </c>
      <c r="R9" s="5">
        <v>19049</v>
      </c>
    </row>
    <row r="10" spans="1:18">
      <c r="A10" s="5">
        <v>1397</v>
      </c>
      <c r="B10" s="5">
        <v>4</v>
      </c>
      <c r="C10" s="5" t="s">
        <v>180</v>
      </c>
      <c r="D10" s="5" t="s">
        <v>179</v>
      </c>
      <c r="E10" s="5">
        <v>954858</v>
      </c>
      <c r="F10" s="5">
        <v>7335</v>
      </c>
      <c r="G10" s="5">
        <v>57213</v>
      </c>
      <c r="H10" s="5">
        <v>604</v>
      </c>
      <c r="I10" s="5">
        <v>15998</v>
      </c>
      <c r="J10" s="5">
        <v>714392</v>
      </c>
      <c r="K10" s="5">
        <v>22208</v>
      </c>
      <c r="L10" s="5">
        <v>22880</v>
      </c>
      <c r="M10" s="5">
        <v>2109</v>
      </c>
      <c r="N10" s="5">
        <v>6618</v>
      </c>
      <c r="O10" s="5">
        <v>21877</v>
      </c>
      <c r="P10" s="5">
        <v>60712</v>
      </c>
      <c r="Q10" s="5">
        <v>3863</v>
      </c>
      <c r="R10" s="5">
        <v>19049</v>
      </c>
    </row>
    <row r="11" spans="1:18">
      <c r="A11" s="5">
        <v>1397</v>
      </c>
      <c r="B11" s="5">
        <v>3</v>
      </c>
      <c r="C11" s="5" t="s">
        <v>181</v>
      </c>
      <c r="D11" s="5" t="s">
        <v>182</v>
      </c>
      <c r="E11" s="5">
        <v>85435</v>
      </c>
      <c r="F11" s="5">
        <v>5870</v>
      </c>
      <c r="G11" s="5">
        <v>2513</v>
      </c>
      <c r="H11" s="5">
        <v>914</v>
      </c>
      <c r="I11" s="5">
        <v>5156</v>
      </c>
      <c r="J11" s="5">
        <v>9490</v>
      </c>
      <c r="K11" s="5">
        <v>7930</v>
      </c>
      <c r="L11" s="5">
        <v>3913</v>
      </c>
      <c r="M11" s="5">
        <v>298</v>
      </c>
      <c r="N11" s="5">
        <v>1098</v>
      </c>
      <c r="O11" s="5">
        <v>8799</v>
      </c>
      <c r="P11" s="5">
        <v>22535</v>
      </c>
      <c r="Q11" s="5">
        <v>2826</v>
      </c>
      <c r="R11" s="5">
        <v>14093</v>
      </c>
    </row>
    <row r="12" spans="1:18">
      <c r="A12" s="5">
        <v>1397</v>
      </c>
      <c r="B12" s="5">
        <v>4</v>
      </c>
      <c r="C12" s="5" t="s">
        <v>183</v>
      </c>
      <c r="D12" s="5" t="s">
        <v>182</v>
      </c>
      <c r="E12" s="5">
        <v>85435</v>
      </c>
      <c r="F12" s="5">
        <v>5870</v>
      </c>
      <c r="G12" s="5">
        <v>2513</v>
      </c>
      <c r="H12" s="5">
        <v>914</v>
      </c>
      <c r="I12" s="5">
        <v>5156</v>
      </c>
      <c r="J12" s="5">
        <v>9490</v>
      </c>
      <c r="K12" s="5">
        <v>7930</v>
      </c>
      <c r="L12" s="5">
        <v>3913</v>
      </c>
      <c r="M12" s="5">
        <v>298</v>
      </c>
      <c r="N12" s="5">
        <v>1098</v>
      </c>
      <c r="O12" s="5">
        <v>8799</v>
      </c>
      <c r="P12" s="5">
        <v>22535</v>
      </c>
      <c r="Q12" s="5">
        <v>2826</v>
      </c>
      <c r="R12" s="5">
        <v>14093</v>
      </c>
    </row>
    <row r="13" spans="1:18">
      <c r="A13" s="5">
        <v>1397</v>
      </c>
      <c r="B13" s="5">
        <v>3</v>
      </c>
      <c r="C13" s="5" t="s">
        <v>184</v>
      </c>
      <c r="D13" s="5" t="s">
        <v>185</v>
      </c>
      <c r="E13" s="5">
        <v>226659</v>
      </c>
      <c r="F13" s="5">
        <v>13424</v>
      </c>
      <c r="G13" s="5">
        <v>9383</v>
      </c>
      <c r="H13" s="5">
        <v>4553</v>
      </c>
      <c r="I13" s="5">
        <v>12334</v>
      </c>
      <c r="J13" s="5">
        <v>80699</v>
      </c>
      <c r="K13" s="5">
        <v>22255</v>
      </c>
      <c r="L13" s="5">
        <v>14852</v>
      </c>
      <c r="M13" s="5">
        <v>1724</v>
      </c>
      <c r="N13" s="5">
        <v>14149</v>
      </c>
      <c r="O13" s="5">
        <v>14016</v>
      </c>
      <c r="P13" s="5">
        <v>9887</v>
      </c>
      <c r="Q13" s="5">
        <v>2974</v>
      </c>
      <c r="R13" s="5">
        <v>26409</v>
      </c>
    </row>
    <row r="14" spans="1:18">
      <c r="A14" s="5">
        <v>1397</v>
      </c>
      <c r="B14" s="5">
        <v>4</v>
      </c>
      <c r="C14" s="5" t="s">
        <v>186</v>
      </c>
      <c r="D14" s="5" t="s">
        <v>185</v>
      </c>
      <c r="E14" s="5">
        <v>226659</v>
      </c>
      <c r="F14" s="5">
        <v>13424</v>
      </c>
      <c r="G14" s="5">
        <v>9383</v>
      </c>
      <c r="H14" s="5">
        <v>4553</v>
      </c>
      <c r="I14" s="5">
        <v>12334</v>
      </c>
      <c r="J14" s="5">
        <v>80699</v>
      </c>
      <c r="K14" s="5">
        <v>22255</v>
      </c>
      <c r="L14" s="5">
        <v>14852</v>
      </c>
      <c r="M14" s="5">
        <v>1724</v>
      </c>
      <c r="N14" s="5">
        <v>14149</v>
      </c>
      <c r="O14" s="5">
        <v>14016</v>
      </c>
      <c r="P14" s="5">
        <v>9887</v>
      </c>
      <c r="Q14" s="5">
        <v>2974</v>
      </c>
      <c r="R14" s="5">
        <v>26409</v>
      </c>
    </row>
    <row r="15" spans="1:18">
      <c r="A15" s="5">
        <v>1397</v>
      </c>
      <c r="B15" s="5">
        <v>3</v>
      </c>
      <c r="C15" s="5" t="s">
        <v>187</v>
      </c>
      <c r="D15" s="5" t="s">
        <v>188</v>
      </c>
      <c r="E15" s="5">
        <v>657125</v>
      </c>
      <c r="F15" s="5">
        <v>8674</v>
      </c>
      <c r="G15" s="5">
        <v>5753</v>
      </c>
      <c r="H15" s="5">
        <v>5767</v>
      </c>
      <c r="I15" s="5">
        <v>13166</v>
      </c>
      <c r="J15" s="5">
        <v>243381</v>
      </c>
      <c r="K15" s="5">
        <v>58618</v>
      </c>
      <c r="L15" s="5">
        <v>41899</v>
      </c>
      <c r="M15" s="5">
        <v>31668</v>
      </c>
      <c r="N15" s="5">
        <v>25997</v>
      </c>
      <c r="O15" s="5">
        <v>33226</v>
      </c>
      <c r="P15" s="5">
        <v>29462</v>
      </c>
      <c r="Q15" s="5">
        <v>5790</v>
      </c>
      <c r="R15" s="5">
        <v>153724</v>
      </c>
    </row>
    <row r="16" spans="1:18">
      <c r="A16" s="5">
        <v>1397</v>
      </c>
      <c r="B16" s="5">
        <v>4</v>
      </c>
      <c r="C16" s="5" t="s">
        <v>189</v>
      </c>
      <c r="D16" s="5" t="s">
        <v>190</v>
      </c>
      <c r="E16" s="5">
        <v>631882</v>
      </c>
      <c r="F16" s="5">
        <v>8674</v>
      </c>
      <c r="G16" s="5">
        <v>1692</v>
      </c>
      <c r="H16" s="5">
        <v>5767</v>
      </c>
      <c r="I16" s="5">
        <v>11968</v>
      </c>
      <c r="J16" s="5">
        <v>231718</v>
      </c>
      <c r="K16" s="5">
        <v>57406</v>
      </c>
      <c r="L16" s="5">
        <v>40658</v>
      </c>
      <c r="M16" s="5">
        <v>31589</v>
      </c>
      <c r="N16" s="5">
        <v>25776</v>
      </c>
      <c r="O16" s="5">
        <v>29442</v>
      </c>
      <c r="P16" s="5">
        <v>28458</v>
      </c>
      <c r="Q16" s="5">
        <v>5749</v>
      </c>
      <c r="R16" s="5">
        <v>152986</v>
      </c>
    </row>
    <row r="17" spans="1:18">
      <c r="A17" s="5">
        <v>1397</v>
      </c>
      <c r="B17" s="5">
        <v>4</v>
      </c>
      <c r="C17" s="5" t="s">
        <v>191</v>
      </c>
      <c r="D17" s="5" t="s">
        <v>192</v>
      </c>
      <c r="E17" s="5">
        <v>25243</v>
      </c>
      <c r="F17" s="5">
        <v>0</v>
      </c>
      <c r="G17" s="5">
        <v>4060</v>
      </c>
      <c r="H17" s="5">
        <v>0</v>
      </c>
      <c r="I17" s="5">
        <v>1197</v>
      </c>
      <c r="J17" s="5">
        <v>11663</v>
      </c>
      <c r="K17" s="5">
        <v>1212</v>
      </c>
      <c r="L17" s="5">
        <v>1241</v>
      </c>
      <c r="M17" s="5">
        <v>79</v>
      </c>
      <c r="N17" s="5">
        <v>221</v>
      </c>
      <c r="O17" s="5">
        <v>3784</v>
      </c>
      <c r="P17" s="5">
        <v>1004</v>
      </c>
      <c r="Q17" s="5">
        <v>42</v>
      </c>
      <c r="R17" s="5">
        <v>738</v>
      </c>
    </row>
    <row r="18" spans="1:18">
      <c r="A18" s="5">
        <v>1397</v>
      </c>
      <c r="B18" s="5">
        <v>3</v>
      </c>
      <c r="C18" s="5" t="s">
        <v>193</v>
      </c>
      <c r="D18" s="5" t="s">
        <v>194</v>
      </c>
      <c r="E18" s="5">
        <v>941069</v>
      </c>
      <c r="F18" s="5">
        <v>23236</v>
      </c>
      <c r="G18" s="5">
        <v>171089</v>
      </c>
      <c r="H18" s="5">
        <v>11397</v>
      </c>
      <c r="I18" s="5">
        <v>59630</v>
      </c>
      <c r="J18" s="5">
        <v>246347</v>
      </c>
      <c r="K18" s="5">
        <v>77850</v>
      </c>
      <c r="L18" s="5">
        <v>49806</v>
      </c>
      <c r="M18" s="5">
        <v>6299</v>
      </c>
      <c r="N18" s="5">
        <v>24105</v>
      </c>
      <c r="O18" s="5">
        <v>63165</v>
      </c>
      <c r="P18" s="5">
        <v>101514</v>
      </c>
      <c r="Q18" s="5">
        <v>7589</v>
      </c>
      <c r="R18" s="5">
        <v>99041</v>
      </c>
    </row>
    <row r="19" spans="1:18">
      <c r="A19" s="5">
        <v>1397</v>
      </c>
      <c r="B19" s="5">
        <v>4</v>
      </c>
      <c r="C19" s="5" t="s">
        <v>195</v>
      </c>
      <c r="D19" s="5" t="s">
        <v>194</v>
      </c>
      <c r="E19" s="5">
        <v>310206</v>
      </c>
      <c r="F19" s="5">
        <v>4861</v>
      </c>
      <c r="G19" s="5">
        <v>111001</v>
      </c>
      <c r="H19" s="5">
        <v>3299</v>
      </c>
      <c r="I19" s="5">
        <v>17780</v>
      </c>
      <c r="J19" s="5">
        <v>43268</v>
      </c>
      <c r="K19" s="5">
        <v>29584</v>
      </c>
      <c r="L19" s="5">
        <v>11172</v>
      </c>
      <c r="M19" s="5">
        <v>2905</v>
      </c>
      <c r="N19" s="5">
        <v>5415</v>
      </c>
      <c r="O19" s="5">
        <v>10365</v>
      </c>
      <c r="P19" s="5">
        <v>40521</v>
      </c>
      <c r="Q19" s="5">
        <v>794</v>
      </c>
      <c r="R19" s="5">
        <v>29242</v>
      </c>
    </row>
    <row r="20" spans="1:18">
      <c r="A20" s="5">
        <v>1397</v>
      </c>
      <c r="B20" s="5">
        <v>4</v>
      </c>
      <c r="C20" s="5" t="s">
        <v>196</v>
      </c>
      <c r="D20" s="5" t="s">
        <v>197</v>
      </c>
      <c r="E20" s="5">
        <v>56029</v>
      </c>
      <c r="F20" s="5">
        <v>1677</v>
      </c>
      <c r="G20" s="5">
        <v>1780</v>
      </c>
      <c r="H20" s="5">
        <v>1000</v>
      </c>
      <c r="I20" s="5">
        <v>5133</v>
      </c>
      <c r="J20" s="5">
        <v>27336</v>
      </c>
      <c r="K20" s="5">
        <v>6883</v>
      </c>
      <c r="L20" s="5">
        <v>2362</v>
      </c>
      <c r="M20" s="5">
        <v>340</v>
      </c>
      <c r="N20" s="5">
        <v>1169</v>
      </c>
      <c r="O20" s="5">
        <v>3134</v>
      </c>
      <c r="P20" s="5">
        <v>1583</v>
      </c>
      <c r="Q20" s="5">
        <v>350</v>
      </c>
      <c r="R20" s="5">
        <v>3283</v>
      </c>
    </row>
    <row r="21" spans="1:18">
      <c r="A21" s="5">
        <v>1397</v>
      </c>
      <c r="B21" s="5">
        <v>4</v>
      </c>
      <c r="C21" s="5" t="s">
        <v>198</v>
      </c>
      <c r="D21" s="5" t="s">
        <v>199</v>
      </c>
      <c r="E21" s="5">
        <v>131906</v>
      </c>
      <c r="F21" s="5">
        <v>4951</v>
      </c>
      <c r="G21" s="5">
        <v>36463</v>
      </c>
      <c r="H21" s="5">
        <v>0</v>
      </c>
      <c r="I21" s="5">
        <v>19327</v>
      </c>
      <c r="J21" s="5">
        <v>26453</v>
      </c>
      <c r="K21" s="5">
        <v>7522</v>
      </c>
      <c r="L21" s="5">
        <v>5718</v>
      </c>
      <c r="M21" s="5">
        <v>241</v>
      </c>
      <c r="N21" s="5">
        <v>5558</v>
      </c>
      <c r="O21" s="5">
        <v>3714</v>
      </c>
      <c r="P21" s="5">
        <v>11925</v>
      </c>
      <c r="Q21" s="5">
        <v>523</v>
      </c>
      <c r="R21" s="5">
        <v>9511</v>
      </c>
    </row>
    <row r="22" spans="1:18">
      <c r="A22" s="5">
        <v>1397</v>
      </c>
      <c r="B22" s="5">
        <v>4</v>
      </c>
      <c r="C22" s="5" t="s">
        <v>200</v>
      </c>
      <c r="D22" s="5" t="s">
        <v>201</v>
      </c>
      <c r="E22" s="5">
        <v>17883</v>
      </c>
      <c r="F22" s="5">
        <v>0</v>
      </c>
      <c r="G22" s="5">
        <v>265</v>
      </c>
      <c r="H22" s="5">
        <v>0</v>
      </c>
      <c r="I22" s="5">
        <v>936</v>
      </c>
      <c r="J22" s="5">
        <v>8746</v>
      </c>
      <c r="K22" s="5">
        <v>1435</v>
      </c>
      <c r="L22" s="5">
        <v>1289</v>
      </c>
      <c r="M22" s="5">
        <v>182</v>
      </c>
      <c r="N22" s="5">
        <v>306</v>
      </c>
      <c r="O22" s="5">
        <v>1629</v>
      </c>
      <c r="P22" s="5">
        <v>1296</v>
      </c>
      <c r="Q22" s="5">
        <v>30</v>
      </c>
      <c r="R22" s="5">
        <v>1769</v>
      </c>
    </row>
    <row r="23" spans="1:18">
      <c r="A23" s="5">
        <v>1397</v>
      </c>
      <c r="B23" s="5">
        <v>4</v>
      </c>
      <c r="C23" s="5" t="s">
        <v>202</v>
      </c>
      <c r="D23" s="5" t="s">
        <v>203</v>
      </c>
      <c r="E23" s="5">
        <v>44177</v>
      </c>
      <c r="F23" s="5">
        <v>0</v>
      </c>
      <c r="G23" s="5">
        <v>791</v>
      </c>
      <c r="H23" s="5">
        <v>1440</v>
      </c>
      <c r="I23" s="5">
        <v>2029</v>
      </c>
      <c r="J23" s="5">
        <v>24292</v>
      </c>
      <c r="K23" s="5">
        <v>2254</v>
      </c>
      <c r="L23" s="5">
        <v>2269</v>
      </c>
      <c r="M23" s="5">
        <v>327</v>
      </c>
      <c r="N23" s="5">
        <v>571</v>
      </c>
      <c r="O23" s="5">
        <v>5058</v>
      </c>
      <c r="P23" s="5">
        <v>3022</v>
      </c>
      <c r="Q23" s="5">
        <v>0</v>
      </c>
      <c r="R23" s="5">
        <v>2124</v>
      </c>
    </row>
    <row r="24" spans="1:18">
      <c r="A24" s="5">
        <v>1397</v>
      </c>
      <c r="B24" s="5">
        <v>4</v>
      </c>
      <c r="C24" s="5" t="s">
        <v>204</v>
      </c>
      <c r="D24" s="5" t="s">
        <v>205</v>
      </c>
      <c r="E24" s="5">
        <v>380868</v>
      </c>
      <c r="F24" s="5">
        <v>11748</v>
      </c>
      <c r="G24" s="5">
        <v>20790</v>
      </c>
      <c r="H24" s="5">
        <v>5658</v>
      </c>
      <c r="I24" s="5">
        <v>14425</v>
      </c>
      <c r="J24" s="5">
        <v>116251</v>
      </c>
      <c r="K24" s="5">
        <v>30172</v>
      </c>
      <c r="L24" s="5">
        <v>26997</v>
      </c>
      <c r="M24" s="5">
        <v>2304</v>
      </c>
      <c r="N24" s="5">
        <v>11085</v>
      </c>
      <c r="O24" s="5">
        <v>39265</v>
      </c>
      <c r="P24" s="5">
        <v>43166</v>
      </c>
      <c r="Q24" s="5">
        <v>5892</v>
      </c>
      <c r="R24" s="5">
        <v>53112</v>
      </c>
    </row>
    <row r="25" spans="1:18">
      <c r="A25" s="5">
        <v>1397</v>
      </c>
      <c r="B25" s="5">
        <v>3</v>
      </c>
      <c r="C25" s="5" t="s">
        <v>206</v>
      </c>
      <c r="D25" s="5" t="s">
        <v>207</v>
      </c>
      <c r="E25" s="5">
        <v>750267</v>
      </c>
      <c r="F25" s="5">
        <v>1715</v>
      </c>
      <c r="G25" s="5">
        <v>10995</v>
      </c>
      <c r="H25" s="5">
        <v>10641</v>
      </c>
      <c r="I25" s="5">
        <v>9664</v>
      </c>
      <c r="J25" s="5">
        <v>530495</v>
      </c>
      <c r="K25" s="5">
        <v>23490</v>
      </c>
      <c r="L25" s="5">
        <v>20291</v>
      </c>
      <c r="M25" s="5">
        <v>1381</v>
      </c>
      <c r="N25" s="5">
        <v>7278</v>
      </c>
      <c r="O25" s="5">
        <v>17028</v>
      </c>
      <c r="P25" s="5">
        <v>30307</v>
      </c>
      <c r="Q25" s="5">
        <v>7600</v>
      </c>
      <c r="R25" s="5">
        <v>79382</v>
      </c>
    </row>
    <row r="26" spans="1:18">
      <c r="A26" s="5">
        <v>1397</v>
      </c>
      <c r="B26" s="5">
        <v>4</v>
      </c>
      <c r="C26" s="5" t="s">
        <v>208</v>
      </c>
      <c r="D26" s="5" t="s">
        <v>207</v>
      </c>
      <c r="E26" s="5">
        <v>750267</v>
      </c>
      <c r="F26" s="5">
        <v>1715</v>
      </c>
      <c r="G26" s="5">
        <v>10995</v>
      </c>
      <c r="H26" s="5">
        <v>10641</v>
      </c>
      <c r="I26" s="5">
        <v>9664</v>
      </c>
      <c r="J26" s="5">
        <v>530495</v>
      </c>
      <c r="K26" s="5">
        <v>23490</v>
      </c>
      <c r="L26" s="5">
        <v>20291</v>
      </c>
      <c r="M26" s="5">
        <v>1381</v>
      </c>
      <c r="N26" s="5">
        <v>7278</v>
      </c>
      <c r="O26" s="5">
        <v>17028</v>
      </c>
      <c r="P26" s="5">
        <v>30307</v>
      </c>
      <c r="Q26" s="5">
        <v>7600</v>
      </c>
      <c r="R26" s="5">
        <v>79382</v>
      </c>
    </row>
    <row r="27" spans="1:18">
      <c r="A27" s="5">
        <v>1397</v>
      </c>
      <c r="B27" s="5">
        <v>2</v>
      </c>
      <c r="C27" s="5" t="s">
        <v>209</v>
      </c>
      <c r="D27" s="5" t="s">
        <v>210</v>
      </c>
      <c r="E27" s="5">
        <v>123737</v>
      </c>
      <c r="F27" s="5">
        <v>712</v>
      </c>
      <c r="G27" s="5">
        <v>5870</v>
      </c>
      <c r="H27" s="5">
        <v>2725</v>
      </c>
      <c r="I27" s="5">
        <v>4898</v>
      </c>
      <c r="J27" s="5">
        <v>43294</v>
      </c>
      <c r="K27" s="5">
        <v>9574</v>
      </c>
      <c r="L27" s="5">
        <v>5220</v>
      </c>
      <c r="M27" s="5">
        <v>652</v>
      </c>
      <c r="N27" s="5">
        <v>1055</v>
      </c>
      <c r="O27" s="5">
        <v>6043</v>
      </c>
      <c r="P27" s="5">
        <v>8781</v>
      </c>
      <c r="Q27" s="5">
        <v>693</v>
      </c>
      <c r="R27" s="5">
        <v>34222</v>
      </c>
    </row>
    <row r="28" spans="1:18">
      <c r="A28" s="5">
        <v>1397</v>
      </c>
      <c r="B28" s="5">
        <v>3</v>
      </c>
      <c r="C28" s="5" t="s">
        <v>211</v>
      </c>
      <c r="D28" s="5" t="s">
        <v>210</v>
      </c>
      <c r="E28" s="5">
        <v>123737</v>
      </c>
      <c r="F28" s="5">
        <v>712</v>
      </c>
      <c r="G28" s="5">
        <v>5870</v>
      </c>
      <c r="H28" s="5">
        <v>2725</v>
      </c>
      <c r="I28" s="5">
        <v>4898</v>
      </c>
      <c r="J28" s="5">
        <v>43294</v>
      </c>
      <c r="K28" s="5">
        <v>9574</v>
      </c>
      <c r="L28" s="5">
        <v>5220</v>
      </c>
      <c r="M28" s="5">
        <v>652</v>
      </c>
      <c r="N28" s="5">
        <v>1055</v>
      </c>
      <c r="O28" s="5">
        <v>6043</v>
      </c>
      <c r="P28" s="5">
        <v>8781</v>
      </c>
      <c r="Q28" s="5">
        <v>693</v>
      </c>
      <c r="R28" s="5">
        <v>34222</v>
      </c>
    </row>
    <row r="29" spans="1:18">
      <c r="A29" s="5">
        <v>1397</v>
      </c>
      <c r="B29" s="5">
        <v>4</v>
      </c>
      <c r="C29" s="5" t="s">
        <v>212</v>
      </c>
      <c r="D29" s="5" t="s">
        <v>213</v>
      </c>
      <c r="E29" s="5">
        <v>7876</v>
      </c>
      <c r="F29" s="5">
        <v>124</v>
      </c>
      <c r="G29" s="5">
        <v>0</v>
      </c>
      <c r="H29" s="5">
        <v>0</v>
      </c>
      <c r="I29" s="5">
        <v>156</v>
      </c>
      <c r="J29" s="5">
        <v>3598</v>
      </c>
      <c r="K29" s="5">
        <v>756</v>
      </c>
      <c r="L29" s="5">
        <v>817</v>
      </c>
      <c r="M29" s="5">
        <v>26</v>
      </c>
      <c r="N29" s="5">
        <v>149</v>
      </c>
      <c r="O29" s="5">
        <v>290</v>
      </c>
      <c r="P29" s="5">
        <v>283</v>
      </c>
      <c r="Q29" s="5">
        <v>151</v>
      </c>
      <c r="R29" s="5">
        <v>1524</v>
      </c>
    </row>
    <row r="30" spans="1:18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</row>
    <row r="31" spans="1:18">
      <c r="A31" s="5">
        <v>1397</v>
      </c>
      <c r="B31" s="5">
        <v>4</v>
      </c>
      <c r="C31" s="5" t="s">
        <v>216</v>
      </c>
      <c r="D31" s="5" t="s">
        <v>217</v>
      </c>
      <c r="E31" s="5">
        <v>13819</v>
      </c>
      <c r="F31" s="5">
        <v>0</v>
      </c>
      <c r="G31" s="5">
        <v>286</v>
      </c>
      <c r="H31" s="5">
        <v>0</v>
      </c>
      <c r="I31" s="5">
        <v>32</v>
      </c>
      <c r="J31" s="5">
        <v>6194</v>
      </c>
      <c r="K31" s="5">
        <v>42</v>
      </c>
      <c r="L31" s="5">
        <v>330</v>
      </c>
      <c r="M31" s="5">
        <v>0</v>
      </c>
      <c r="N31" s="5">
        <v>27</v>
      </c>
      <c r="O31" s="5">
        <v>78</v>
      </c>
      <c r="P31" s="5">
        <v>319</v>
      </c>
      <c r="Q31" s="5">
        <v>0</v>
      </c>
      <c r="R31" s="5">
        <v>6512</v>
      </c>
    </row>
    <row r="32" spans="1:18">
      <c r="A32" s="5">
        <v>1397</v>
      </c>
      <c r="B32" s="5">
        <v>4</v>
      </c>
      <c r="C32" s="5" t="s">
        <v>218</v>
      </c>
      <c r="D32" s="5" t="s">
        <v>219</v>
      </c>
      <c r="E32" s="5">
        <v>102043</v>
      </c>
      <c r="F32" s="5">
        <v>587</v>
      </c>
      <c r="G32" s="5">
        <v>5584</v>
      </c>
      <c r="H32" s="5">
        <v>2725</v>
      </c>
      <c r="I32" s="5">
        <v>4710</v>
      </c>
      <c r="J32" s="5">
        <v>33502</v>
      </c>
      <c r="K32" s="5">
        <v>8776</v>
      </c>
      <c r="L32" s="5">
        <v>4073</v>
      </c>
      <c r="M32" s="5">
        <v>626</v>
      </c>
      <c r="N32" s="5">
        <v>878</v>
      </c>
      <c r="O32" s="5">
        <v>5675</v>
      </c>
      <c r="P32" s="5">
        <v>8180</v>
      </c>
      <c r="Q32" s="5">
        <v>541</v>
      </c>
      <c r="R32" s="5">
        <v>26186</v>
      </c>
    </row>
    <row r="33" spans="1:18">
      <c r="A33" s="5">
        <v>1397</v>
      </c>
      <c r="B33" s="5">
        <v>2</v>
      </c>
      <c r="C33" s="5" t="s">
        <v>220</v>
      </c>
      <c r="D33" s="5" t="s">
        <v>221</v>
      </c>
      <c r="E33" s="5">
        <v>73966</v>
      </c>
      <c r="F33" s="5">
        <v>0</v>
      </c>
      <c r="G33" s="5">
        <v>63021</v>
      </c>
      <c r="H33" s="5">
        <v>0</v>
      </c>
      <c r="I33" s="5">
        <v>315</v>
      </c>
      <c r="J33" s="5">
        <v>950</v>
      </c>
      <c r="K33" s="5">
        <v>572</v>
      </c>
      <c r="L33" s="5">
        <v>1164</v>
      </c>
      <c r="M33" s="5">
        <v>60</v>
      </c>
      <c r="N33" s="5">
        <v>124</v>
      </c>
      <c r="O33" s="5">
        <v>70</v>
      </c>
      <c r="P33" s="5">
        <v>477</v>
      </c>
      <c r="Q33" s="5">
        <v>53</v>
      </c>
      <c r="R33" s="5">
        <v>7160</v>
      </c>
    </row>
    <row r="34" spans="1:18">
      <c r="A34" s="5">
        <v>1397</v>
      </c>
      <c r="B34" s="5">
        <v>3</v>
      </c>
      <c r="C34" s="5" t="s">
        <v>222</v>
      </c>
      <c r="D34" s="5" t="s">
        <v>223</v>
      </c>
      <c r="E34" s="5">
        <v>73966</v>
      </c>
      <c r="F34" s="5">
        <v>0</v>
      </c>
      <c r="G34" s="5">
        <v>63021</v>
      </c>
      <c r="H34" s="5">
        <v>0</v>
      </c>
      <c r="I34" s="5">
        <v>315</v>
      </c>
      <c r="J34" s="5">
        <v>950</v>
      </c>
      <c r="K34" s="5">
        <v>572</v>
      </c>
      <c r="L34" s="5">
        <v>1164</v>
      </c>
      <c r="M34" s="5">
        <v>60</v>
      </c>
      <c r="N34" s="5">
        <v>124</v>
      </c>
      <c r="O34" s="5">
        <v>70</v>
      </c>
      <c r="P34" s="5">
        <v>477</v>
      </c>
      <c r="Q34" s="5">
        <v>53</v>
      </c>
      <c r="R34" s="5">
        <v>7160</v>
      </c>
    </row>
    <row r="35" spans="1:18">
      <c r="A35" s="5">
        <v>1397</v>
      </c>
      <c r="B35" s="5">
        <v>4</v>
      </c>
      <c r="C35" s="5" t="s">
        <v>224</v>
      </c>
      <c r="D35" s="5" t="s">
        <v>225</v>
      </c>
      <c r="E35" s="5">
        <v>73966</v>
      </c>
      <c r="F35" s="5">
        <v>0</v>
      </c>
      <c r="G35" s="5">
        <v>63021</v>
      </c>
      <c r="H35" s="5">
        <v>0</v>
      </c>
      <c r="I35" s="5">
        <v>315</v>
      </c>
      <c r="J35" s="5">
        <v>950</v>
      </c>
      <c r="K35" s="5">
        <v>572</v>
      </c>
      <c r="L35" s="5">
        <v>1164</v>
      </c>
      <c r="M35" s="5">
        <v>60</v>
      </c>
      <c r="N35" s="5">
        <v>124</v>
      </c>
      <c r="O35" s="5">
        <v>70</v>
      </c>
      <c r="P35" s="5">
        <v>477</v>
      </c>
      <c r="Q35" s="5">
        <v>53</v>
      </c>
      <c r="R35" s="5">
        <v>7160</v>
      </c>
    </row>
    <row r="36" spans="1:18">
      <c r="A36" s="5">
        <v>1397</v>
      </c>
      <c r="B36" s="5">
        <v>2</v>
      </c>
      <c r="C36" s="5" t="s">
        <v>226</v>
      </c>
      <c r="D36" s="5" t="s">
        <v>227</v>
      </c>
      <c r="E36" s="5">
        <v>793795</v>
      </c>
      <c r="F36" s="5">
        <v>21643</v>
      </c>
      <c r="G36" s="5">
        <v>78703</v>
      </c>
      <c r="H36" s="5">
        <v>20828</v>
      </c>
      <c r="I36" s="5">
        <v>31950</v>
      </c>
      <c r="J36" s="5">
        <v>135770</v>
      </c>
      <c r="K36" s="5">
        <v>116767</v>
      </c>
      <c r="L36" s="5">
        <v>66059</v>
      </c>
      <c r="M36" s="5">
        <v>2603</v>
      </c>
      <c r="N36" s="5">
        <v>42713</v>
      </c>
      <c r="O36" s="5">
        <v>15163</v>
      </c>
      <c r="P36" s="5">
        <v>93040</v>
      </c>
      <c r="Q36" s="5">
        <v>7263</v>
      </c>
      <c r="R36" s="5">
        <v>161294</v>
      </c>
    </row>
    <row r="37" spans="1:18">
      <c r="A37" s="5">
        <v>1397</v>
      </c>
      <c r="B37" s="5">
        <v>3</v>
      </c>
      <c r="C37" s="5" t="s">
        <v>228</v>
      </c>
      <c r="D37" s="5" t="s">
        <v>229</v>
      </c>
      <c r="E37" s="5">
        <v>270060</v>
      </c>
      <c r="F37" s="5">
        <v>1268</v>
      </c>
      <c r="G37" s="5">
        <v>22409</v>
      </c>
      <c r="H37" s="5">
        <v>1201</v>
      </c>
      <c r="I37" s="5">
        <v>14209</v>
      </c>
      <c r="J37" s="5">
        <v>54047</v>
      </c>
      <c r="K37" s="5">
        <v>51428</v>
      </c>
      <c r="L37" s="5">
        <v>25919</v>
      </c>
      <c r="M37" s="5">
        <v>799</v>
      </c>
      <c r="N37" s="5">
        <v>8237</v>
      </c>
      <c r="O37" s="5">
        <v>3907</v>
      </c>
      <c r="P37" s="5">
        <v>9153</v>
      </c>
      <c r="Q37" s="5">
        <v>1276</v>
      </c>
      <c r="R37" s="5">
        <v>76206</v>
      </c>
    </row>
    <row r="38" spans="1:18">
      <c r="A38" s="5">
        <v>1397</v>
      </c>
      <c r="B38" s="5">
        <v>4</v>
      </c>
      <c r="C38" s="5" t="s">
        <v>230</v>
      </c>
      <c r="D38" s="5" t="s">
        <v>231</v>
      </c>
      <c r="E38" s="5">
        <v>109740</v>
      </c>
      <c r="F38" s="5">
        <v>366</v>
      </c>
      <c r="G38" s="5">
        <v>2009</v>
      </c>
      <c r="H38" s="5">
        <v>399</v>
      </c>
      <c r="I38" s="5">
        <v>7967</v>
      </c>
      <c r="J38" s="5">
        <v>21244</v>
      </c>
      <c r="K38" s="5">
        <v>17709</v>
      </c>
      <c r="L38" s="5">
        <v>16639</v>
      </c>
      <c r="M38" s="5">
        <v>543</v>
      </c>
      <c r="N38" s="5">
        <v>5224</v>
      </c>
      <c r="O38" s="5">
        <v>2000</v>
      </c>
      <c r="P38" s="5">
        <v>3517</v>
      </c>
      <c r="Q38" s="5">
        <v>1228</v>
      </c>
      <c r="R38" s="5">
        <v>30897</v>
      </c>
    </row>
    <row r="39" spans="1:18">
      <c r="A39" s="5">
        <v>1397</v>
      </c>
      <c r="B39" s="5">
        <v>4</v>
      </c>
      <c r="C39" s="5" t="s">
        <v>232</v>
      </c>
      <c r="D39" s="5" t="s">
        <v>233</v>
      </c>
      <c r="E39" s="5">
        <v>115641</v>
      </c>
      <c r="F39" s="5">
        <v>70</v>
      </c>
      <c r="G39" s="5">
        <v>13524</v>
      </c>
      <c r="H39" s="5">
        <v>339</v>
      </c>
      <c r="I39" s="5">
        <v>3693</v>
      </c>
      <c r="J39" s="5">
        <v>23923</v>
      </c>
      <c r="K39" s="5">
        <v>22116</v>
      </c>
      <c r="L39" s="5">
        <v>6437</v>
      </c>
      <c r="M39" s="5">
        <v>23</v>
      </c>
      <c r="N39" s="5">
        <v>1468</v>
      </c>
      <c r="O39" s="5">
        <v>1171</v>
      </c>
      <c r="P39" s="5">
        <v>5230</v>
      </c>
      <c r="Q39" s="5">
        <v>16</v>
      </c>
      <c r="R39" s="5">
        <v>37631</v>
      </c>
    </row>
    <row r="40" spans="1:18">
      <c r="A40" s="5">
        <v>1397</v>
      </c>
      <c r="B40" s="5">
        <v>4</v>
      </c>
      <c r="C40" s="5" t="s">
        <v>234</v>
      </c>
      <c r="D40" s="5" t="s">
        <v>235</v>
      </c>
      <c r="E40" s="5">
        <v>44679</v>
      </c>
      <c r="F40" s="5">
        <v>832</v>
      </c>
      <c r="G40" s="5">
        <v>6877</v>
      </c>
      <c r="H40" s="5">
        <v>463</v>
      </c>
      <c r="I40" s="5">
        <v>2549</v>
      </c>
      <c r="J40" s="5">
        <v>8880</v>
      </c>
      <c r="K40" s="5">
        <v>11604</v>
      </c>
      <c r="L40" s="5">
        <v>2843</v>
      </c>
      <c r="M40" s="5">
        <v>234</v>
      </c>
      <c r="N40" s="5">
        <v>1545</v>
      </c>
      <c r="O40" s="5">
        <v>736</v>
      </c>
      <c r="P40" s="5">
        <v>406</v>
      </c>
      <c r="Q40" s="5">
        <v>31</v>
      </c>
      <c r="R40" s="5">
        <v>7678</v>
      </c>
    </row>
    <row r="41" spans="1:18">
      <c r="A41" s="5">
        <v>1397</v>
      </c>
      <c r="B41" s="5">
        <v>3</v>
      </c>
      <c r="C41" s="5" t="s">
        <v>236</v>
      </c>
      <c r="D41" s="5" t="s">
        <v>237</v>
      </c>
      <c r="E41" s="5">
        <v>523735</v>
      </c>
      <c r="F41" s="5">
        <v>20374</v>
      </c>
      <c r="G41" s="5">
        <v>56294</v>
      </c>
      <c r="H41" s="5">
        <v>19626</v>
      </c>
      <c r="I41" s="5">
        <v>17741</v>
      </c>
      <c r="J41" s="5">
        <v>81723</v>
      </c>
      <c r="K41" s="5">
        <v>65339</v>
      </c>
      <c r="L41" s="5">
        <v>40140</v>
      </c>
      <c r="M41" s="5">
        <v>1804</v>
      </c>
      <c r="N41" s="5">
        <v>34476</v>
      </c>
      <c r="O41" s="5">
        <v>11255</v>
      </c>
      <c r="P41" s="5">
        <v>83888</v>
      </c>
      <c r="Q41" s="5">
        <v>5987</v>
      </c>
      <c r="R41" s="5">
        <v>85088</v>
      </c>
    </row>
    <row r="42" spans="1:18">
      <c r="A42" s="5">
        <v>1397</v>
      </c>
      <c r="B42" s="5">
        <v>4</v>
      </c>
      <c r="C42" s="5" t="s">
        <v>238</v>
      </c>
      <c r="D42" s="5" t="s">
        <v>239</v>
      </c>
      <c r="E42" s="5">
        <v>3239</v>
      </c>
      <c r="F42" s="5">
        <v>0</v>
      </c>
      <c r="G42" s="5">
        <v>12</v>
      </c>
      <c r="H42" s="5">
        <v>0</v>
      </c>
      <c r="I42" s="5">
        <v>164</v>
      </c>
      <c r="J42" s="5">
        <v>1294</v>
      </c>
      <c r="K42" s="5">
        <v>743</v>
      </c>
      <c r="L42" s="5">
        <v>217</v>
      </c>
      <c r="M42" s="5">
        <v>0</v>
      </c>
      <c r="N42" s="5">
        <v>19</v>
      </c>
      <c r="O42" s="5">
        <v>2</v>
      </c>
      <c r="P42" s="5">
        <v>0</v>
      </c>
      <c r="Q42" s="5">
        <v>0</v>
      </c>
      <c r="R42" s="5">
        <v>789</v>
      </c>
    </row>
    <row r="43" spans="1:18">
      <c r="A43" s="5">
        <v>1397</v>
      </c>
      <c r="B43" s="5">
        <v>4</v>
      </c>
      <c r="C43" s="5" t="s">
        <v>240</v>
      </c>
      <c r="D43" s="5" t="s">
        <v>241</v>
      </c>
      <c r="E43" s="5">
        <v>105510</v>
      </c>
      <c r="F43" s="5">
        <v>0</v>
      </c>
      <c r="G43" s="5">
        <v>23467</v>
      </c>
      <c r="H43" s="5">
        <v>0</v>
      </c>
      <c r="I43" s="5">
        <v>3510</v>
      </c>
      <c r="J43" s="5">
        <v>43024</v>
      </c>
      <c r="K43" s="5">
        <v>6926</v>
      </c>
      <c r="L43" s="5">
        <v>7058</v>
      </c>
      <c r="M43" s="5">
        <v>186</v>
      </c>
      <c r="N43" s="5">
        <v>5322</v>
      </c>
      <c r="O43" s="5">
        <v>35</v>
      </c>
      <c r="P43" s="5">
        <v>10023</v>
      </c>
      <c r="Q43" s="5">
        <v>190</v>
      </c>
      <c r="R43" s="5">
        <v>5769</v>
      </c>
    </row>
    <row r="44" spans="1:18">
      <c r="A44" s="5">
        <v>1397</v>
      </c>
      <c r="B44" s="5">
        <v>4</v>
      </c>
      <c r="C44" s="5" t="s">
        <v>242</v>
      </c>
      <c r="D44" s="5" t="s">
        <v>243</v>
      </c>
      <c r="E44" s="5">
        <v>335594</v>
      </c>
      <c r="F44" s="5">
        <v>16638</v>
      </c>
      <c r="G44" s="5">
        <v>27593</v>
      </c>
      <c r="H44" s="5">
        <v>19336</v>
      </c>
      <c r="I44" s="5">
        <v>11583</v>
      </c>
      <c r="J44" s="5">
        <v>24359</v>
      </c>
      <c r="K44" s="5">
        <v>48617</v>
      </c>
      <c r="L44" s="5">
        <v>27010</v>
      </c>
      <c r="M44" s="5">
        <v>1532</v>
      </c>
      <c r="N44" s="5">
        <v>28385</v>
      </c>
      <c r="O44" s="5">
        <v>4494</v>
      </c>
      <c r="P44" s="5">
        <v>66652</v>
      </c>
      <c r="Q44" s="5">
        <v>1426</v>
      </c>
      <c r="R44" s="5">
        <v>57969</v>
      </c>
    </row>
    <row r="45" spans="1:18">
      <c r="A45" s="5">
        <v>1397</v>
      </c>
      <c r="B45" s="5">
        <v>4</v>
      </c>
      <c r="C45" s="5" t="s">
        <v>244</v>
      </c>
      <c r="D45" s="5" t="s">
        <v>245</v>
      </c>
      <c r="E45" s="5">
        <v>10625</v>
      </c>
      <c r="F45" s="5">
        <v>39</v>
      </c>
      <c r="G45" s="5">
        <v>0</v>
      </c>
      <c r="H45" s="5">
        <v>220</v>
      </c>
      <c r="I45" s="5">
        <v>568</v>
      </c>
      <c r="J45" s="5">
        <v>581</v>
      </c>
      <c r="K45" s="5">
        <v>760</v>
      </c>
      <c r="L45" s="5">
        <v>288</v>
      </c>
      <c r="M45" s="5">
        <v>0</v>
      </c>
      <c r="N45" s="5">
        <v>133</v>
      </c>
      <c r="O45" s="5">
        <v>25</v>
      </c>
      <c r="P45" s="5">
        <v>40</v>
      </c>
      <c r="Q45" s="5">
        <v>156</v>
      </c>
      <c r="R45" s="5">
        <v>7816</v>
      </c>
    </row>
    <row r="46" spans="1:18">
      <c r="A46" s="5">
        <v>1397</v>
      </c>
      <c r="B46" s="5">
        <v>4</v>
      </c>
      <c r="C46" s="5" t="s">
        <v>246</v>
      </c>
      <c r="D46" s="5" t="s">
        <v>247</v>
      </c>
      <c r="E46" s="5">
        <v>68767</v>
      </c>
      <c r="F46" s="5">
        <v>3698</v>
      </c>
      <c r="G46" s="5">
        <v>5221</v>
      </c>
      <c r="H46" s="5">
        <v>70</v>
      </c>
      <c r="I46" s="5">
        <v>1916</v>
      </c>
      <c r="J46" s="5">
        <v>12465</v>
      </c>
      <c r="K46" s="5">
        <v>8293</v>
      </c>
      <c r="L46" s="5">
        <v>5568</v>
      </c>
      <c r="M46" s="5">
        <v>85</v>
      </c>
      <c r="N46" s="5">
        <v>616</v>
      </c>
      <c r="O46" s="5">
        <v>6700</v>
      </c>
      <c r="P46" s="5">
        <v>7172</v>
      </c>
      <c r="Q46" s="5">
        <v>4216</v>
      </c>
      <c r="R46" s="5">
        <v>12746</v>
      </c>
    </row>
    <row r="47" spans="1:18">
      <c r="A47" s="5">
        <v>1397</v>
      </c>
      <c r="B47" s="5">
        <v>2</v>
      </c>
      <c r="C47" s="5" t="s">
        <v>248</v>
      </c>
      <c r="D47" s="5" t="s">
        <v>249</v>
      </c>
      <c r="E47" s="5">
        <v>145346</v>
      </c>
      <c r="F47" s="5">
        <v>4746</v>
      </c>
      <c r="G47" s="5">
        <v>25189</v>
      </c>
      <c r="H47" s="5">
        <v>1162</v>
      </c>
      <c r="I47" s="5">
        <v>6507</v>
      </c>
      <c r="J47" s="5">
        <v>22392</v>
      </c>
      <c r="K47" s="5">
        <v>13780</v>
      </c>
      <c r="L47" s="5">
        <v>11503</v>
      </c>
      <c r="M47" s="5">
        <v>456</v>
      </c>
      <c r="N47" s="5">
        <v>3905</v>
      </c>
      <c r="O47" s="5">
        <v>1561</v>
      </c>
      <c r="P47" s="5">
        <v>17333</v>
      </c>
      <c r="Q47" s="5">
        <v>587</v>
      </c>
      <c r="R47" s="5">
        <v>36224</v>
      </c>
    </row>
    <row r="48" spans="1:18">
      <c r="A48" s="5">
        <v>1397</v>
      </c>
      <c r="B48" s="5">
        <v>3</v>
      </c>
      <c r="C48" s="5" t="s">
        <v>250</v>
      </c>
      <c r="D48" s="5" t="s">
        <v>251</v>
      </c>
      <c r="E48" s="5">
        <v>122109</v>
      </c>
      <c r="F48" s="5">
        <v>3856</v>
      </c>
      <c r="G48" s="5">
        <v>22699</v>
      </c>
      <c r="H48" s="5">
        <v>802</v>
      </c>
      <c r="I48" s="5">
        <v>5647</v>
      </c>
      <c r="J48" s="5">
        <v>12229</v>
      </c>
      <c r="K48" s="5">
        <v>12131</v>
      </c>
      <c r="L48" s="5">
        <v>10884</v>
      </c>
      <c r="M48" s="5">
        <v>341</v>
      </c>
      <c r="N48" s="5">
        <v>3492</v>
      </c>
      <c r="O48" s="5">
        <v>1477</v>
      </c>
      <c r="P48" s="5">
        <v>16248</v>
      </c>
      <c r="Q48" s="5">
        <v>587</v>
      </c>
      <c r="R48" s="5">
        <v>31714</v>
      </c>
    </row>
    <row r="49" spans="1:18">
      <c r="A49" s="5">
        <v>1397</v>
      </c>
      <c r="B49" s="5">
        <v>4</v>
      </c>
      <c r="C49" s="5" t="s">
        <v>252</v>
      </c>
      <c r="D49" s="5" t="s">
        <v>251</v>
      </c>
      <c r="E49" s="5">
        <v>122109</v>
      </c>
      <c r="F49" s="5">
        <v>3856</v>
      </c>
      <c r="G49" s="5">
        <v>22699</v>
      </c>
      <c r="H49" s="5">
        <v>802</v>
      </c>
      <c r="I49" s="5">
        <v>5647</v>
      </c>
      <c r="J49" s="5">
        <v>12229</v>
      </c>
      <c r="K49" s="5">
        <v>12131</v>
      </c>
      <c r="L49" s="5">
        <v>10884</v>
      </c>
      <c r="M49" s="5">
        <v>341</v>
      </c>
      <c r="N49" s="5">
        <v>3492</v>
      </c>
      <c r="O49" s="5">
        <v>1477</v>
      </c>
      <c r="P49" s="5">
        <v>16248</v>
      </c>
      <c r="Q49" s="5">
        <v>587</v>
      </c>
      <c r="R49" s="5">
        <v>31714</v>
      </c>
    </row>
    <row r="50" spans="1:18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</row>
    <row r="51" spans="1:18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1:18">
      <c r="A52" s="5">
        <v>1397</v>
      </c>
      <c r="B52" s="5">
        <v>3</v>
      </c>
      <c r="C52" s="5" t="s">
        <v>257</v>
      </c>
      <c r="D52" s="5" t="s">
        <v>258</v>
      </c>
      <c r="E52" s="5">
        <v>23237</v>
      </c>
      <c r="F52" s="5">
        <v>890</v>
      </c>
      <c r="G52" s="5">
        <v>2490</v>
      </c>
      <c r="H52" s="5">
        <v>360</v>
      </c>
      <c r="I52" s="5">
        <v>860</v>
      </c>
      <c r="J52" s="5">
        <v>10163</v>
      </c>
      <c r="K52" s="5">
        <v>1649</v>
      </c>
      <c r="L52" s="5">
        <v>618</v>
      </c>
      <c r="M52" s="5">
        <v>115</v>
      </c>
      <c r="N52" s="5">
        <v>413</v>
      </c>
      <c r="O52" s="5">
        <v>84</v>
      </c>
      <c r="P52" s="5">
        <v>1085</v>
      </c>
      <c r="Q52" s="5">
        <v>0</v>
      </c>
      <c r="R52" s="5">
        <v>4510</v>
      </c>
    </row>
    <row r="53" spans="1:18">
      <c r="A53" s="5">
        <v>1397</v>
      </c>
      <c r="B53" s="5">
        <v>4</v>
      </c>
      <c r="C53" s="5" t="s">
        <v>259</v>
      </c>
      <c r="D53" s="5" t="s">
        <v>258</v>
      </c>
      <c r="E53" s="5">
        <v>23237</v>
      </c>
      <c r="F53" s="5">
        <v>890</v>
      </c>
      <c r="G53" s="5">
        <v>2490</v>
      </c>
      <c r="H53" s="5">
        <v>360</v>
      </c>
      <c r="I53" s="5">
        <v>860</v>
      </c>
      <c r="J53" s="5">
        <v>10163</v>
      </c>
      <c r="K53" s="5">
        <v>1649</v>
      </c>
      <c r="L53" s="5">
        <v>618</v>
      </c>
      <c r="M53" s="5">
        <v>115</v>
      </c>
      <c r="N53" s="5">
        <v>413</v>
      </c>
      <c r="O53" s="5">
        <v>84</v>
      </c>
      <c r="P53" s="5">
        <v>1085</v>
      </c>
      <c r="Q53" s="5">
        <v>0</v>
      </c>
      <c r="R53" s="5">
        <v>4510</v>
      </c>
    </row>
    <row r="54" spans="1:18">
      <c r="A54" s="5">
        <v>1397</v>
      </c>
      <c r="B54" s="5">
        <v>2</v>
      </c>
      <c r="C54" s="5" t="s">
        <v>260</v>
      </c>
      <c r="D54" s="5" t="s">
        <v>261</v>
      </c>
      <c r="E54" s="5">
        <v>168447</v>
      </c>
      <c r="F54" s="5">
        <v>1974</v>
      </c>
      <c r="G54" s="5">
        <v>40361</v>
      </c>
      <c r="H54" s="5">
        <v>566</v>
      </c>
      <c r="I54" s="5">
        <v>19038</v>
      </c>
      <c r="J54" s="5">
        <v>46429</v>
      </c>
      <c r="K54" s="5">
        <v>28041</v>
      </c>
      <c r="L54" s="5">
        <v>2753</v>
      </c>
      <c r="M54" s="5">
        <v>467</v>
      </c>
      <c r="N54" s="5">
        <v>2220</v>
      </c>
      <c r="O54" s="5">
        <v>2201</v>
      </c>
      <c r="P54" s="5">
        <v>8033</v>
      </c>
      <c r="Q54" s="5">
        <v>3903</v>
      </c>
      <c r="R54" s="5">
        <v>12463</v>
      </c>
    </row>
    <row r="55" spans="1:18">
      <c r="A55" s="5">
        <v>1397</v>
      </c>
      <c r="B55" s="5">
        <v>3</v>
      </c>
      <c r="C55" s="5" t="s">
        <v>262</v>
      </c>
      <c r="D55" s="5" t="s">
        <v>263</v>
      </c>
      <c r="E55" s="5">
        <v>82760</v>
      </c>
      <c r="F55" s="5">
        <v>1881</v>
      </c>
      <c r="G55" s="5">
        <v>3566</v>
      </c>
      <c r="H55" s="5">
        <v>0</v>
      </c>
      <c r="I55" s="5">
        <v>16087</v>
      </c>
      <c r="J55" s="5">
        <v>28783</v>
      </c>
      <c r="K55" s="5">
        <v>16174</v>
      </c>
      <c r="L55" s="5">
        <v>2201</v>
      </c>
      <c r="M55" s="5">
        <v>437</v>
      </c>
      <c r="N55" s="5">
        <v>1192</v>
      </c>
      <c r="O55" s="5">
        <v>2166</v>
      </c>
      <c r="P55" s="5">
        <v>1918</v>
      </c>
      <c r="Q55" s="5">
        <v>731</v>
      </c>
      <c r="R55" s="5">
        <v>7624</v>
      </c>
    </row>
    <row r="56" spans="1:18">
      <c r="A56" s="5">
        <v>1397</v>
      </c>
      <c r="B56" s="5">
        <v>4</v>
      </c>
      <c r="C56" s="5" t="s">
        <v>264</v>
      </c>
      <c r="D56" s="5" t="s">
        <v>265</v>
      </c>
      <c r="E56" s="5">
        <v>59352</v>
      </c>
      <c r="F56" s="5">
        <v>0</v>
      </c>
      <c r="G56" s="5">
        <v>396</v>
      </c>
      <c r="H56" s="5">
        <v>0</v>
      </c>
      <c r="I56" s="5">
        <v>2078</v>
      </c>
      <c r="J56" s="5">
        <v>27048</v>
      </c>
      <c r="K56" s="5">
        <v>15224</v>
      </c>
      <c r="L56" s="5">
        <v>2201</v>
      </c>
      <c r="M56" s="5">
        <v>397</v>
      </c>
      <c r="N56" s="5">
        <v>1040</v>
      </c>
      <c r="O56" s="5">
        <v>1586</v>
      </c>
      <c r="P56" s="5">
        <v>1903</v>
      </c>
      <c r="Q56" s="5">
        <v>396</v>
      </c>
      <c r="R56" s="5">
        <v>7084</v>
      </c>
    </row>
    <row r="57" spans="1:18">
      <c r="A57" s="5">
        <v>1397</v>
      </c>
      <c r="B57" s="5">
        <v>4</v>
      </c>
      <c r="C57" s="5" t="s">
        <v>266</v>
      </c>
      <c r="D57" s="5" t="s">
        <v>267</v>
      </c>
      <c r="E57" s="5">
        <v>23408</v>
      </c>
      <c r="F57" s="5">
        <v>1881</v>
      </c>
      <c r="G57" s="5">
        <v>3170</v>
      </c>
      <c r="H57" s="5">
        <v>0</v>
      </c>
      <c r="I57" s="5">
        <v>14009</v>
      </c>
      <c r="J57" s="5">
        <v>1735</v>
      </c>
      <c r="K57" s="5">
        <v>951</v>
      </c>
      <c r="L57" s="5">
        <v>0</v>
      </c>
      <c r="M57" s="5">
        <v>40</v>
      </c>
      <c r="N57" s="5">
        <v>152</v>
      </c>
      <c r="O57" s="5">
        <v>580</v>
      </c>
      <c r="P57" s="5">
        <v>15</v>
      </c>
      <c r="Q57" s="5">
        <v>335</v>
      </c>
      <c r="R57" s="5">
        <v>540</v>
      </c>
    </row>
    <row r="58" spans="1:18">
      <c r="A58" s="5">
        <v>1397</v>
      </c>
      <c r="B58" s="5">
        <v>3</v>
      </c>
      <c r="C58" s="5" t="s">
        <v>268</v>
      </c>
      <c r="D58" s="5" t="s">
        <v>269</v>
      </c>
      <c r="E58" s="5">
        <v>85687</v>
      </c>
      <c r="F58" s="5">
        <v>93</v>
      </c>
      <c r="G58" s="5">
        <v>36794</v>
      </c>
      <c r="H58" s="5">
        <v>566</v>
      </c>
      <c r="I58" s="5">
        <v>2951</v>
      </c>
      <c r="J58" s="5">
        <v>17646</v>
      </c>
      <c r="K58" s="5">
        <v>11867</v>
      </c>
      <c r="L58" s="5">
        <v>553</v>
      </c>
      <c r="M58" s="5">
        <v>30</v>
      </c>
      <c r="N58" s="5">
        <v>1028</v>
      </c>
      <c r="O58" s="5">
        <v>35</v>
      </c>
      <c r="P58" s="5">
        <v>6114</v>
      </c>
      <c r="Q58" s="5">
        <v>3172</v>
      </c>
      <c r="R58" s="5">
        <v>4839</v>
      </c>
    </row>
    <row r="59" spans="1:18">
      <c r="A59" s="5">
        <v>1397</v>
      </c>
      <c r="B59" s="5">
        <v>4</v>
      </c>
      <c r="C59" s="5" t="s">
        <v>270</v>
      </c>
      <c r="D59" s="5" t="s">
        <v>269</v>
      </c>
      <c r="E59" s="5">
        <v>85687</v>
      </c>
      <c r="F59" s="5">
        <v>93</v>
      </c>
      <c r="G59" s="5">
        <v>36794</v>
      </c>
      <c r="H59" s="5">
        <v>566</v>
      </c>
      <c r="I59" s="5">
        <v>2951</v>
      </c>
      <c r="J59" s="5">
        <v>17646</v>
      </c>
      <c r="K59" s="5">
        <v>11867</v>
      </c>
      <c r="L59" s="5">
        <v>553</v>
      </c>
      <c r="M59" s="5">
        <v>30</v>
      </c>
      <c r="N59" s="5">
        <v>1028</v>
      </c>
      <c r="O59" s="5">
        <v>35</v>
      </c>
      <c r="P59" s="5">
        <v>6114</v>
      </c>
      <c r="Q59" s="5">
        <v>3172</v>
      </c>
      <c r="R59" s="5">
        <v>4839</v>
      </c>
    </row>
    <row r="60" spans="1:18">
      <c r="A60" s="5">
        <v>1397</v>
      </c>
      <c r="B60" s="5">
        <v>2</v>
      </c>
      <c r="C60" s="5" t="s">
        <v>271</v>
      </c>
      <c r="D60" s="5" t="s">
        <v>272</v>
      </c>
      <c r="E60" s="5">
        <v>175338</v>
      </c>
      <c r="F60" s="5">
        <v>1277</v>
      </c>
      <c r="G60" s="5">
        <v>13633</v>
      </c>
      <c r="H60" s="5">
        <v>1027</v>
      </c>
      <c r="I60" s="5">
        <v>9862</v>
      </c>
      <c r="J60" s="5">
        <v>54017</v>
      </c>
      <c r="K60" s="5">
        <v>24993</v>
      </c>
      <c r="L60" s="5">
        <v>32342</v>
      </c>
      <c r="M60" s="5">
        <v>2579</v>
      </c>
      <c r="N60" s="5">
        <v>3688</v>
      </c>
      <c r="O60" s="5">
        <v>1937</v>
      </c>
      <c r="P60" s="5">
        <v>16706</v>
      </c>
      <c r="Q60" s="5">
        <v>1182</v>
      </c>
      <c r="R60" s="5">
        <v>12095</v>
      </c>
    </row>
    <row r="61" spans="1:18">
      <c r="A61" s="5">
        <v>1397</v>
      </c>
      <c r="B61" s="5">
        <v>3</v>
      </c>
      <c r="C61" s="5" t="s">
        <v>273</v>
      </c>
      <c r="D61" s="5" t="s">
        <v>274</v>
      </c>
      <c r="E61" s="5">
        <v>5605</v>
      </c>
      <c r="F61" s="5">
        <v>0</v>
      </c>
      <c r="G61" s="5">
        <v>365</v>
      </c>
      <c r="H61" s="5">
        <v>18</v>
      </c>
      <c r="I61" s="5">
        <v>660</v>
      </c>
      <c r="J61" s="5">
        <v>1082</v>
      </c>
      <c r="K61" s="5">
        <v>984</v>
      </c>
      <c r="L61" s="5">
        <v>410</v>
      </c>
      <c r="M61" s="5">
        <v>21</v>
      </c>
      <c r="N61" s="5">
        <v>370</v>
      </c>
      <c r="O61" s="5">
        <v>30</v>
      </c>
      <c r="P61" s="5">
        <v>375</v>
      </c>
      <c r="Q61" s="5">
        <v>41</v>
      </c>
      <c r="R61" s="5">
        <v>1248</v>
      </c>
    </row>
    <row r="62" spans="1:18">
      <c r="A62" s="5">
        <v>1397</v>
      </c>
      <c r="B62" s="5">
        <v>4</v>
      </c>
      <c r="C62" s="5" t="s">
        <v>275</v>
      </c>
      <c r="D62" s="5" t="s">
        <v>274</v>
      </c>
      <c r="E62" s="5">
        <v>5605</v>
      </c>
      <c r="F62" s="5">
        <v>0</v>
      </c>
      <c r="G62" s="5">
        <v>365</v>
      </c>
      <c r="H62" s="5">
        <v>18</v>
      </c>
      <c r="I62" s="5">
        <v>660</v>
      </c>
      <c r="J62" s="5">
        <v>1082</v>
      </c>
      <c r="K62" s="5">
        <v>984</v>
      </c>
      <c r="L62" s="5">
        <v>410</v>
      </c>
      <c r="M62" s="5">
        <v>21</v>
      </c>
      <c r="N62" s="5">
        <v>370</v>
      </c>
      <c r="O62" s="5">
        <v>30</v>
      </c>
      <c r="P62" s="5">
        <v>375</v>
      </c>
      <c r="Q62" s="5">
        <v>41</v>
      </c>
      <c r="R62" s="5">
        <v>1248</v>
      </c>
    </row>
    <row r="63" spans="1:18">
      <c r="A63" s="5">
        <v>1397</v>
      </c>
      <c r="B63" s="5">
        <v>3</v>
      </c>
      <c r="C63" s="5" t="s">
        <v>276</v>
      </c>
      <c r="D63" s="5" t="s">
        <v>277</v>
      </c>
      <c r="E63" s="5">
        <v>169733</v>
      </c>
      <c r="F63" s="5">
        <v>1277</v>
      </c>
      <c r="G63" s="5">
        <v>13268</v>
      </c>
      <c r="H63" s="5">
        <v>1009</v>
      </c>
      <c r="I63" s="5">
        <v>9202</v>
      </c>
      <c r="J63" s="5">
        <v>52934</v>
      </c>
      <c r="K63" s="5">
        <v>24008</v>
      </c>
      <c r="L63" s="5">
        <v>31932</v>
      </c>
      <c r="M63" s="5">
        <v>2558</v>
      </c>
      <c r="N63" s="5">
        <v>3318</v>
      </c>
      <c r="O63" s="5">
        <v>1907</v>
      </c>
      <c r="P63" s="5">
        <v>16331</v>
      </c>
      <c r="Q63" s="5">
        <v>1141</v>
      </c>
      <c r="R63" s="5">
        <v>10847</v>
      </c>
    </row>
    <row r="64" spans="1:18">
      <c r="A64" s="5">
        <v>1397</v>
      </c>
      <c r="B64" s="5">
        <v>4</v>
      </c>
      <c r="C64" s="5" t="s">
        <v>278</v>
      </c>
      <c r="D64" s="5" t="s">
        <v>279</v>
      </c>
      <c r="E64" s="5">
        <v>69906</v>
      </c>
      <c r="F64" s="5">
        <v>908</v>
      </c>
      <c r="G64" s="5">
        <v>3017</v>
      </c>
      <c r="H64" s="5">
        <v>691</v>
      </c>
      <c r="I64" s="5">
        <v>2476</v>
      </c>
      <c r="J64" s="5">
        <v>17551</v>
      </c>
      <c r="K64" s="5">
        <v>12737</v>
      </c>
      <c r="L64" s="5">
        <v>10276</v>
      </c>
      <c r="M64" s="5">
        <v>2219</v>
      </c>
      <c r="N64" s="5">
        <v>1950</v>
      </c>
      <c r="O64" s="5">
        <v>1694</v>
      </c>
      <c r="P64" s="5">
        <v>6934</v>
      </c>
      <c r="Q64" s="5">
        <v>1087</v>
      </c>
      <c r="R64" s="5">
        <v>8365</v>
      </c>
    </row>
    <row r="65" spans="1:18">
      <c r="A65" s="5">
        <v>1397</v>
      </c>
      <c r="B65" s="5">
        <v>4</v>
      </c>
      <c r="C65" s="5" t="s">
        <v>280</v>
      </c>
      <c r="D65" s="5" t="s">
        <v>281</v>
      </c>
      <c r="E65" s="5">
        <v>64386</v>
      </c>
      <c r="F65" s="5">
        <v>114</v>
      </c>
      <c r="G65" s="5">
        <v>9541</v>
      </c>
      <c r="H65" s="5">
        <v>315</v>
      </c>
      <c r="I65" s="5">
        <v>5336</v>
      </c>
      <c r="J65" s="5">
        <v>12464</v>
      </c>
      <c r="K65" s="5">
        <v>5985</v>
      </c>
      <c r="L65" s="5">
        <v>21210</v>
      </c>
      <c r="M65" s="5">
        <v>232</v>
      </c>
      <c r="N65" s="5">
        <v>968</v>
      </c>
      <c r="O65" s="5">
        <v>214</v>
      </c>
      <c r="P65" s="5">
        <v>6875</v>
      </c>
      <c r="Q65" s="5">
        <v>20</v>
      </c>
      <c r="R65" s="5">
        <v>1112</v>
      </c>
    </row>
    <row r="66" spans="1:18">
      <c r="A66" s="5">
        <v>1397</v>
      </c>
      <c r="B66" s="5">
        <v>4</v>
      </c>
      <c r="C66" s="5" t="s">
        <v>282</v>
      </c>
      <c r="D66" s="5" t="s">
        <v>283</v>
      </c>
      <c r="E66" s="5">
        <v>29798</v>
      </c>
      <c r="F66" s="5">
        <v>255</v>
      </c>
      <c r="G66" s="5">
        <v>390</v>
      </c>
      <c r="H66" s="5">
        <v>4</v>
      </c>
      <c r="I66" s="5">
        <v>930</v>
      </c>
      <c r="J66" s="5">
        <v>20757</v>
      </c>
      <c r="K66" s="5">
        <v>3933</v>
      </c>
      <c r="L66" s="5">
        <v>446</v>
      </c>
      <c r="M66" s="5">
        <v>108</v>
      </c>
      <c r="N66" s="5">
        <v>314</v>
      </c>
      <c r="O66" s="5">
        <v>0</v>
      </c>
      <c r="P66" s="5">
        <v>1624</v>
      </c>
      <c r="Q66" s="5">
        <v>33</v>
      </c>
      <c r="R66" s="5">
        <v>1004</v>
      </c>
    </row>
    <row r="67" spans="1:18">
      <c r="A67" s="5">
        <v>1397</v>
      </c>
      <c r="B67" s="5">
        <v>4</v>
      </c>
      <c r="C67" s="5" t="s">
        <v>284</v>
      </c>
      <c r="D67" s="5" t="s">
        <v>285</v>
      </c>
      <c r="E67" s="5">
        <v>5644</v>
      </c>
      <c r="F67" s="5">
        <v>0</v>
      </c>
      <c r="G67" s="5">
        <v>319</v>
      </c>
      <c r="H67" s="5">
        <v>0</v>
      </c>
      <c r="I67" s="5">
        <v>459</v>
      </c>
      <c r="J67" s="5">
        <v>2162</v>
      </c>
      <c r="K67" s="5">
        <v>1353</v>
      </c>
      <c r="L67" s="5">
        <v>0</v>
      </c>
      <c r="M67" s="5">
        <v>0</v>
      </c>
      <c r="N67" s="5">
        <v>86</v>
      </c>
      <c r="O67" s="5">
        <v>0</v>
      </c>
      <c r="P67" s="5">
        <v>898</v>
      </c>
      <c r="Q67" s="5">
        <v>0</v>
      </c>
      <c r="R67" s="5">
        <v>366</v>
      </c>
    </row>
    <row r="68" spans="1:18">
      <c r="A68" s="5">
        <v>1397</v>
      </c>
      <c r="B68" s="5">
        <v>2</v>
      </c>
      <c r="C68" s="5" t="s">
        <v>286</v>
      </c>
      <c r="D68" s="5" t="s">
        <v>287</v>
      </c>
      <c r="E68" s="5">
        <v>431879</v>
      </c>
      <c r="F68" s="5">
        <v>3454</v>
      </c>
      <c r="G68" s="5">
        <v>18161</v>
      </c>
      <c r="H68" s="5">
        <v>1035</v>
      </c>
      <c r="I68" s="5">
        <v>18339</v>
      </c>
      <c r="J68" s="5">
        <v>113876</v>
      </c>
      <c r="K68" s="5">
        <v>44470</v>
      </c>
      <c r="L68" s="5">
        <v>27561</v>
      </c>
      <c r="M68" s="5">
        <v>2141</v>
      </c>
      <c r="N68" s="5">
        <v>28067</v>
      </c>
      <c r="O68" s="5">
        <v>5441</v>
      </c>
      <c r="P68" s="5">
        <v>74992</v>
      </c>
      <c r="Q68" s="5">
        <v>3141</v>
      </c>
      <c r="R68" s="5">
        <v>91200</v>
      </c>
    </row>
    <row r="69" spans="1:18">
      <c r="A69" s="5">
        <v>1397</v>
      </c>
      <c r="B69" s="5">
        <v>3</v>
      </c>
      <c r="C69" s="5" t="s">
        <v>288</v>
      </c>
      <c r="D69" s="5" t="s">
        <v>287</v>
      </c>
      <c r="E69" s="5">
        <v>431879</v>
      </c>
      <c r="F69" s="5">
        <v>3454</v>
      </c>
      <c r="G69" s="5">
        <v>18161</v>
      </c>
      <c r="H69" s="5">
        <v>1035</v>
      </c>
      <c r="I69" s="5">
        <v>18339</v>
      </c>
      <c r="J69" s="5">
        <v>113876</v>
      </c>
      <c r="K69" s="5">
        <v>44470</v>
      </c>
      <c r="L69" s="5">
        <v>27561</v>
      </c>
      <c r="M69" s="5">
        <v>2141</v>
      </c>
      <c r="N69" s="5">
        <v>28067</v>
      </c>
      <c r="O69" s="5">
        <v>5441</v>
      </c>
      <c r="P69" s="5">
        <v>74992</v>
      </c>
      <c r="Q69" s="5">
        <v>3141</v>
      </c>
      <c r="R69" s="5">
        <v>91200</v>
      </c>
    </row>
    <row r="70" spans="1:18">
      <c r="A70" s="5">
        <v>1397</v>
      </c>
      <c r="B70" s="5">
        <v>4</v>
      </c>
      <c r="C70" s="5" t="s">
        <v>289</v>
      </c>
      <c r="D70" s="5" t="s">
        <v>290</v>
      </c>
      <c r="E70" s="5">
        <v>95559</v>
      </c>
      <c r="F70" s="5">
        <v>317</v>
      </c>
      <c r="G70" s="5">
        <v>672</v>
      </c>
      <c r="H70" s="5">
        <v>363</v>
      </c>
      <c r="I70" s="5">
        <v>5482</v>
      </c>
      <c r="J70" s="5">
        <v>27432</v>
      </c>
      <c r="K70" s="5">
        <v>14555</v>
      </c>
      <c r="L70" s="5">
        <v>7921</v>
      </c>
      <c r="M70" s="5">
        <v>99</v>
      </c>
      <c r="N70" s="5">
        <v>4880</v>
      </c>
      <c r="O70" s="5">
        <v>1117</v>
      </c>
      <c r="P70" s="5">
        <v>1881</v>
      </c>
      <c r="Q70" s="5">
        <v>607</v>
      </c>
      <c r="R70" s="5">
        <v>30232</v>
      </c>
    </row>
    <row r="71" spans="1:18">
      <c r="A71" s="5">
        <v>1397</v>
      </c>
      <c r="B71" s="5">
        <v>4</v>
      </c>
      <c r="C71" s="5" t="s">
        <v>291</v>
      </c>
      <c r="D71" s="5" t="s">
        <v>292</v>
      </c>
      <c r="E71" s="5">
        <v>144715</v>
      </c>
      <c r="F71" s="5">
        <v>1322</v>
      </c>
      <c r="G71" s="5">
        <v>8732</v>
      </c>
      <c r="H71" s="5">
        <v>612</v>
      </c>
      <c r="I71" s="5">
        <v>4976</v>
      </c>
      <c r="J71" s="5">
        <v>58021</v>
      </c>
      <c r="K71" s="5">
        <v>17569</v>
      </c>
      <c r="L71" s="5">
        <v>9588</v>
      </c>
      <c r="M71" s="5">
        <v>120</v>
      </c>
      <c r="N71" s="5">
        <v>6461</v>
      </c>
      <c r="O71" s="5">
        <v>1886</v>
      </c>
      <c r="P71" s="5">
        <v>3759</v>
      </c>
      <c r="Q71" s="5">
        <v>1385</v>
      </c>
      <c r="R71" s="5">
        <v>30284</v>
      </c>
    </row>
    <row r="72" spans="1:18">
      <c r="A72" s="5">
        <v>1397</v>
      </c>
      <c r="B72" s="5">
        <v>4</v>
      </c>
      <c r="C72" s="5" t="s">
        <v>293</v>
      </c>
      <c r="D72" s="5" t="s">
        <v>294</v>
      </c>
      <c r="E72" s="5">
        <v>191605</v>
      </c>
      <c r="F72" s="5">
        <v>1815</v>
      </c>
      <c r="G72" s="5">
        <v>8757</v>
      </c>
      <c r="H72" s="5">
        <v>60</v>
      </c>
      <c r="I72" s="5">
        <v>7881</v>
      </c>
      <c r="J72" s="5">
        <v>28423</v>
      </c>
      <c r="K72" s="5">
        <v>12346</v>
      </c>
      <c r="L72" s="5">
        <v>10053</v>
      </c>
      <c r="M72" s="5">
        <v>1922</v>
      </c>
      <c r="N72" s="5">
        <v>16726</v>
      </c>
      <c r="O72" s="5">
        <v>2438</v>
      </c>
      <c r="P72" s="5">
        <v>69352</v>
      </c>
      <c r="Q72" s="5">
        <v>1148</v>
      </c>
      <c r="R72" s="5">
        <v>30684</v>
      </c>
    </row>
    <row r="73" spans="1:18">
      <c r="A73" s="5">
        <v>1397</v>
      </c>
      <c r="B73" s="5">
        <v>2</v>
      </c>
      <c r="C73" s="5" t="s">
        <v>295</v>
      </c>
      <c r="D73" s="5" t="s">
        <v>296</v>
      </c>
      <c r="E73" s="5">
        <v>407725</v>
      </c>
      <c r="F73" s="5">
        <v>6357</v>
      </c>
      <c r="G73" s="5">
        <v>57951</v>
      </c>
      <c r="H73" s="5">
        <v>3101</v>
      </c>
      <c r="I73" s="5">
        <v>15453</v>
      </c>
      <c r="J73" s="5">
        <v>48070</v>
      </c>
      <c r="K73" s="5">
        <v>59667</v>
      </c>
      <c r="L73" s="5">
        <v>13856</v>
      </c>
      <c r="M73" s="5">
        <v>443</v>
      </c>
      <c r="N73" s="5">
        <v>16776</v>
      </c>
      <c r="O73" s="5">
        <v>12107</v>
      </c>
      <c r="P73" s="5">
        <v>36954</v>
      </c>
      <c r="Q73" s="5">
        <v>4841</v>
      </c>
      <c r="R73" s="5">
        <v>132148</v>
      </c>
    </row>
    <row r="74" spans="1:18">
      <c r="A74" s="5">
        <v>1397</v>
      </c>
      <c r="B74" s="5">
        <v>7</v>
      </c>
      <c r="C74" s="5" t="s">
        <v>297</v>
      </c>
      <c r="D74" s="5" t="s">
        <v>298</v>
      </c>
      <c r="E74" s="5">
        <v>407725</v>
      </c>
      <c r="F74" s="5">
        <v>6357</v>
      </c>
      <c r="G74" s="5">
        <v>57951</v>
      </c>
      <c r="H74" s="5">
        <v>3101</v>
      </c>
      <c r="I74" s="5">
        <v>15453</v>
      </c>
      <c r="J74" s="5">
        <v>48070</v>
      </c>
      <c r="K74" s="5">
        <v>59667</v>
      </c>
      <c r="L74" s="5">
        <v>13856</v>
      </c>
      <c r="M74" s="5">
        <v>443</v>
      </c>
      <c r="N74" s="5">
        <v>16776</v>
      </c>
      <c r="O74" s="5">
        <v>12107</v>
      </c>
      <c r="P74" s="5">
        <v>36954</v>
      </c>
      <c r="Q74" s="5">
        <v>4841</v>
      </c>
      <c r="R74" s="5">
        <v>132148</v>
      </c>
    </row>
    <row r="75" spans="1:18">
      <c r="A75" s="5">
        <v>1397</v>
      </c>
      <c r="B75" s="5">
        <v>4</v>
      </c>
      <c r="C75" s="5" t="s">
        <v>299</v>
      </c>
      <c r="D75" s="5" t="s">
        <v>300</v>
      </c>
      <c r="E75" s="5">
        <v>386167</v>
      </c>
      <c r="F75" s="5">
        <v>5806</v>
      </c>
      <c r="G75" s="5">
        <v>49238</v>
      </c>
      <c r="H75" s="5">
        <v>2341</v>
      </c>
      <c r="I75" s="5">
        <v>14084</v>
      </c>
      <c r="J75" s="5">
        <v>44674</v>
      </c>
      <c r="K75" s="5">
        <v>58618</v>
      </c>
      <c r="L75" s="5">
        <v>13553</v>
      </c>
      <c r="M75" s="5">
        <v>443</v>
      </c>
      <c r="N75" s="5">
        <v>16572</v>
      </c>
      <c r="O75" s="5">
        <v>12056</v>
      </c>
      <c r="P75" s="5">
        <v>36059</v>
      </c>
      <c r="Q75" s="5">
        <v>4601</v>
      </c>
      <c r="R75" s="5">
        <v>128121</v>
      </c>
    </row>
    <row r="76" spans="1:18">
      <c r="A76" s="5">
        <v>1397</v>
      </c>
      <c r="B76" s="5">
        <v>9</v>
      </c>
      <c r="C76" s="5" t="s">
        <v>301</v>
      </c>
      <c r="D76" s="5" t="s">
        <v>302</v>
      </c>
      <c r="E76" s="5">
        <v>21558</v>
      </c>
      <c r="F76" s="5">
        <v>551</v>
      </c>
      <c r="G76" s="5">
        <v>8713</v>
      </c>
      <c r="H76" s="5">
        <v>760</v>
      </c>
      <c r="I76" s="5">
        <v>1369</v>
      </c>
      <c r="J76" s="5">
        <v>3397</v>
      </c>
      <c r="K76" s="5">
        <v>1049</v>
      </c>
      <c r="L76" s="5">
        <v>303</v>
      </c>
      <c r="M76" s="5">
        <v>0</v>
      </c>
      <c r="N76" s="5">
        <v>204</v>
      </c>
      <c r="O76" s="5">
        <v>51</v>
      </c>
      <c r="P76" s="5">
        <v>895</v>
      </c>
      <c r="Q76" s="5">
        <v>240</v>
      </c>
      <c r="R76" s="5">
        <v>4027</v>
      </c>
    </row>
    <row r="77" spans="1:18">
      <c r="A77" s="5">
        <v>1397</v>
      </c>
      <c r="B77" s="5">
        <v>2</v>
      </c>
      <c r="C77" s="5" t="s">
        <v>303</v>
      </c>
      <c r="D77" s="5" t="s">
        <v>304</v>
      </c>
      <c r="E77" s="5">
        <v>963204</v>
      </c>
      <c r="F77" s="5">
        <v>17030</v>
      </c>
      <c r="G77" s="5">
        <v>90480</v>
      </c>
      <c r="H77" s="5">
        <v>13160</v>
      </c>
      <c r="I77" s="5">
        <v>12343</v>
      </c>
      <c r="J77" s="5">
        <v>330186</v>
      </c>
      <c r="K77" s="5">
        <v>30984</v>
      </c>
      <c r="L77" s="5">
        <v>29978</v>
      </c>
      <c r="M77" s="5">
        <v>1242</v>
      </c>
      <c r="N77" s="5">
        <v>43381</v>
      </c>
      <c r="O77" s="5">
        <v>19804</v>
      </c>
      <c r="P77" s="5">
        <v>286468</v>
      </c>
      <c r="Q77" s="5">
        <v>9993</v>
      </c>
      <c r="R77" s="5">
        <v>78154</v>
      </c>
    </row>
    <row r="78" spans="1:18">
      <c r="A78" s="5">
        <v>1397</v>
      </c>
      <c r="B78" s="5">
        <v>3</v>
      </c>
      <c r="C78" s="5" t="s">
        <v>305</v>
      </c>
      <c r="D78" s="5" t="s">
        <v>306</v>
      </c>
      <c r="E78" s="5">
        <v>23358</v>
      </c>
      <c r="F78" s="5">
        <v>0</v>
      </c>
      <c r="G78" s="5">
        <v>1042</v>
      </c>
      <c r="H78" s="5">
        <v>1326</v>
      </c>
      <c r="I78" s="5">
        <v>430</v>
      </c>
      <c r="J78" s="5">
        <v>16719</v>
      </c>
      <c r="K78" s="5">
        <v>1565</v>
      </c>
      <c r="L78" s="5">
        <v>241</v>
      </c>
      <c r="M78" s="5">
        <v>0</v>
      </c>
      <c r="N78" s="5">
        <v>181</v>
      </c>
      <c r="O78" s="5">
        <v>1250</v>
      </c>
      <c r="P78" s="5">
        <v>161</v>
      </c>
      <c r="Q78" s="5">
        <v>0</v>
      </c>
      <c r="R78" s="5">
        <v>444</v>
      </c>
    </row>
    <row r="79" spans="1:18">
      <c r="A79" s="5">
        <v>1397</v>
      </c>
      <c r="B79" s="5">
        <v>4</v>
      </c>
      <c r="C79" s="5" t="s">
        <v>307</v>
      </c>
      <c r="D79" s="5" t="s">
        <v>308</v>
      </c>
      <c r="E79" s="5">
        <v>23358</v>
      </c>
      <c r="F79" s="5">
        <v>0</v>
      </c>
      <c r="G79" s="5">
        <v>1042</v>
      </c>
      <c r="H79" s="5">
        <v>1326</v>
      </c>
      <c r="I79" s="5">
        <v>430</v>
      </c>
      <c r="J79" s="5">
        <v>16719</v>
      </c>
      <c r="K79" s="5">
        <v>1565</v>
      </c>
      <c r="L79" s="5">
        <v>241</v>
      </c>
      <c r="M79" s="5">
        <v>0</v>
      </c>
      <c r="N79" s="5">
        <v>181</v>
      </c>
      <c r="O79" s="5">
        <v>1250</v>
      </c>
      <c r="P79" s="5">
        <v>161</v>
      </c>
      <c r="Q79" s="5">
        <v>0</v>
      </c>
      <c r="R79" s="5">
        <v>444</v>
      </c>
    </row>
    <row r="80" spans="1:18">
      <c r="A80" s="5">
        <v>1397</v>
      </c>
      <c r="B80" s="5">
        <v>3</v>
      </c>
      <c r="C80" s="5" t="s">
        <v>309</v>
      </c>
      <c r="D80" s="5" t="s">
        <v>310</v>
      </c>
      <c r="E80" s="5">
        <v>939845</v>
      </c>
      <c r="F80" s="5">
        <v>17030</v>
      </c>
      <c r="G80" s="5">
        <v>89438</v>
      </c>
      <c r="H80" s="5">
        <v>11834</v>
      </c>
      <c r="I80" s="5">
        <v>11914</v>
      </c>
      <c r="J80" s="5">
        <v>313467</v>
      </c>
      <c r="K80" s="5">
        <v>29419</v>
      </c>
      <c r="L80" s="5">
        <v>29737</v>
      </c>
      <c r="M80" s="5">
        <v>1242</v>
      </c>
      <c r="N80" s="5">
        <v>43200</v>
      </c>
      <c r="O80" s="5">
        <v>18554</v>
      </c>
      <c r="P80" s="5">
        <v>286307</v>
      </c>
      <c r="Q80" s="5">
        <v>9993</v>
      </c>
      <c r="R80" s="5">
        <v>77710</v>
      </c>
    </row>
    <row r="81" spans="1:18">
      <c r="A81" s="5">
        <v>1397</v>
      </c>
      <c r="B81" s="5">
        <v>4</v>
      </c>
      <c r="C81" s="5" t="s">
        <v>311</v>
      </c>
      <c r="D81" s="5" t="s">
        <v>310</v>
      </c>
      <c r="E81" s="5">
        <v>939845</v>
      </c>
      <c r="F81" s="5">
        <v>17030</v>
      </c>
      <c r="G81" s="5">
        <v>89438</v>
      </c>
      <c r="H81" s="5">
        <v>11834</v>
      </c>
      <c r="I81" s="5">
        <v>11914</v>
      </c>
      <c r="J81" s="5">
        <v>313467</v>
      </c>
      <c r="K81" s="5">
        <v>29419</v>
      </c>
      <c r="L81" s="5">
        <v>29737</v>
      </c>
      <c r="M81" s="5">
        <v>1242</v>
      </c>
      <c r="N81" s="5">
        <v>43200</v>
      </c>
      <c r="O81" s="5">
        <v>18554</v>
      </c>
      <c r="P81" s="5">
        <v>286307</v>
      </c>
      <c r="Q81" s="5">
        <v>9993</v>
      </c>
      <c r="R81" s="5">
        <v>77710</v>
      </c>
    </row>
    <row r="82" spans="1:18">
      <c r="A82" s="5">
        <v>1397</v>
      </c>
      <c r="B82" s="5">
        <v>2</v>
      </c>
      <c r="C82" s="5" t="s">
        <v>312</v>
      </c>
      <c r="D82" s="5" t="s">
        <v>313</v>
      </c>
      <c r="E82" s="5">
        <v>2151870</v>
      </c>
      <c r="F82" s="5">
        <v>70065</v>
      </c>
      <c r="G82" s="5">
        <v>72521</v>
      </c>
      <c r="H82" s="5">
        <v>32112</v>
      </c>
      <c r="I82" s="5">
        <v>48712</v>
      </c>
      <c r="J82" s="5">
        <v>917499</v>
      </c>
      <c r="K82" s="5">
        <v>172649</v>
      </c>
      <c r="L82" s="5">
        <v>107790</v>
      </c>
      <c r="M82" s="5">
        <v>8273</v>
      </c>
      <c r="N82" s="5">
        <v>65014</v>
      </c>
      <c r="O82" s="5">
        <v>123534</v>
      </c>
      <c r="P82" s="5">
        <v>117465</v>
      </c>
      <c r="Q82" s="5">
        <v>53006</v>
      </c>
      <c r="R82" s="5">
        <v>363230</v>
      </c>
    </row>
    <row r="83" spans="1:18">
      <c r="A83" s="5">
        <v>1397</v>
      </c>
      <c r="B83" s="5">
        <v>3</v>
      </c>
      <c r="C83" s="5" t="s">
        <v>314</v>
      </c>
      <c r="D83" s="5" t="s">
        <v>315</v>
      </c>
      <c r="E83" s="5">
        <v>1358779</v>
      </c>
      <c r="F83" s="5">
        <v>18815</v>
      </c>
      <c r="G83" s="5">
        <v>33928</v>
      </c>
      <c r="H83" s="5">
        <v>29862</v>
      </c>
      <c r="I83" s="5">
        <v>26626</v>
      </c>
      <c r="J83" s="5">
        <v>719757</v>
      </c>
      <c r="K83" s="5">
        <v>98175</v>
      </c>
      <c r="L83" s="5">
        <v>62711</v>
      </c>
      <c r="M83" s="5">
        <v>3844</v>
      </c>
      <c r="N83" s="5">
        <v>37616</v>
      </c>
      <c r="O83" s="5">
        <v>59453</v>
      </c>
      <c r="P83" s="5">
        <v>47900</v>
      </c>
      <c r="Q83" s="5">
        <v>34877</v>
      </c>
      <c r="R83" s="5">
        <v>185213</v>
      </c>
    </row>
    <row r="84" spans="1:18">
      <c r="A84" s="5">
        <v>1397</v>
      </c>
      <c r="B84" s="5">
        <v>4</v>
      </c>
      <c r="C84" s="5" t="s">
        <v>316</v>
      </c>
      <c r="D84" s="5" t="s">
        <v>317</v>
      </c>
      <c r="E84" s="5">
        <v>839354</v>
      </c>
      <c r="F84" s="5">
        <v>5</v>
      </c>
      <c r="G84" s="5">
        <v>13206</v>
      </c>
      <c r="H84" s="5">
        <v>6357</v>
      </c>
      <c r="I84" s="5">
        <v>15876</v>
      </c>
      <c r="J84" s="5">
        <v>472783</v>
      </c>
      <c r="K84" s="5">
        <v>45304</v>
      </c>
      <c r="L84" s="5">
        <v>42883</v>
      </c>
      <c r="M84" s="5">
        <v>2635</v>
      </c>
      <c r="N84" s="5">
        <v>15605</v>
      </c>
      <c r="O84" s="5">
        <v>36526</v>
      </c>
      <c r="P84" s="5">
        <v>16638</v>
      </c>
      <c r="Q84" s="5">
        <v>24873</v>
      </c>
      <c r="R84" s="5">
        <v>146664</v>
      </c>
    </row>
    <row r="85" spans="1:18">
      <c r="A85" s="5">
        <v>1397</v>
      </c>
      <c r="B85" s="5">
        <v>4</v>
      </c>
      <c r="C85" s="5" t="s">
        <v>318</v>
      </c>
      <c r="D85" s="5" t="s">
        <v>319</v>
      </c>
      <c r="E85" s="5">
        <v>135973</v>
      </c>
      <c r="F85" s="5">
        <v>270</v>
      </c>
      <c r="G85" s="5">
        <v>5140</v>
      </c>
      <c r="H85" s="5">
        <v>16809</v>
      </c>
      <c r="I85" s="5">
        <v>4251</v>
      </c>
      <c r="J85" s="5">
        <v>28231</v>
      </c>
      <c r="K85" s="5">
        <v>10225</v>
      </c>
      <c r="L85" s="5">
        <v>4856</v>
      </c>
      <c r="M85" s="5">
        <v>378</v>
      </c>
      <c r="N85" s="5">
        <v>12515</v>
      </c>
      <c r="O85" s="5">
        <v>10138</v>
      </c>
      <c r="P85" s="5">
        <v>16903</v>
      </c>
      <c r="Q85" s="5">
        <v>5023</v>
      </c>
      <c r="R85" s="5">
        <v>21234</v>
      </c>
    </row>
    <row r="86" spans="1:18">
      <c r="A86" s="5">
        <v>1397</v>
      </c>
      <c r="B86" s="5">
        <v>4</v>
      </c>
      <c r="C86" s="5" t="s">
        <v>320</v>
      </c>
      <c r="D86" s="5" t="s">
        <v>321</v>
      </c>
      <c r="E86" s="5">
        <v>383452</v>
      </c>
      <c r="F86" s="5">
        <v>18540</v>
      </c>
      <c r="G86" s="5">
        <v>15581</v>
      </c>
      <c r="H86" s="5">
        <v>6696</v>
      </c>
      <c r="I86" s="5">
        <v>6499</v>
      </c>
      <c r="J86" s="5">
        <v>218744</v>
      </c>
      <c r="K86" s="5">
        <v>42647</v>
      </c>
      <c r="L86" s="5">
        <v>14973</v>
      </c>
      <c r="M86" s="5">
        <v>831</v>
      </c>
      <c r="N86" s="5">
        <v>9496</v>
      </c>
      <c r="O86" s="5">
        <v>12790</v>
      </c>
      <c r="P86" s="5">
        <v>14359</v>
      </c>
      <c r="Q86" s="5">
        <v>4981</v>
      </c>
      <c r="R86" s="5">
        <v>17314</v>
      </c>
    </row>
    <row r="87" spans="1:18">
      <c r="A87" s="5">
        <v>1397</v>
      </c>
      <c r="B87" s="5">
        <v>3</v>
      </c>
      <c r="C87" s="5" t="s">
        <v>322</v>
      </c>
      <c r="D87" s="5" t="s">
        <v>323</v>
      </c>
      <c r="E87" s="5">
        <v>771385</v>
      </c>
      <c r="F87" s="5">
        <v>51249</v>
      </c>
      <c r="G87" s="5">
        <v>38496</v>
      </c>
      <c r="H87" s="5">
        <v>702</v>
      </c>
      <c r="I87" s="5">
        <v>20868</v>
      </c>
      <c r="J87" s="5">
        <v>194397</v>
      </c>
      <c r="K87" s="5">
        <v>69505</v>
      </c>
      <c r="L87" s="5">
        <v>43049</v>
      </c>
      <c r="M87" s="5">
        <v>4406</v>
      </c>
      <c r="N87" s="5">
        <v>23532</v>
      </c>
      <c r="O87" s="5">
        <v>63301</v>
      </c>
      <c r="P87" s="5">
        <v>69373</v>
      </c>
      <c r="Q87" s="5">
        <v>18027</v>
      </c>
      <c r="R87" s="5">
        <v>174481</v>
      </c>
    </row>
    <row r="88" spans="1:18">
      <c r="A88" s="5">
        <v>1397</v>
      </c>
      <c r="B88" s="5">
        <v>4</v>
      </c>
      <c r="C88" s="5" t="s">
        <v>324</v>
      </c>
      <c r="D88" s="5" t="s">
        <v>325</v>
      </c>
      <c r="E88" s="5">
        <v>51784</v>
      </c>
      <c r="F88" s="5">
        <v>0</v>
      </c>
      <c r="G88" s="5">
        <v>1463</v>
      </c>
      <c r="H88" s="5">
        <v>0</v>
      </c>
      <c r="I88" s="5">
        <v>1794</v>
      </c>
      <c r="J88" s="5">
        <v>16251</v>
      </c>
      <c r="K88" s="5">
        <v>8815</v>
      </c>
      <c r="L88" s="5">
        <v>5465</v>
      </c>
      <c r="M88" s="5">
        <v>39</v>
      </c>
      <c r="N88" s="5">
        <v>2552</v>
      </c>
      <c r="O88" s="5">
        <v>2992</v>
      </c>
      <c r="P88" s="5">
        <v>4080</v>
      </c>
      <c r="Q88" s="5">
        <v>688</v>
      </c>
      <c r="R88" s="5">
        <v>7645</v>
      </c>
    </row>
    <row r="89" spans="1:18">
      <c r="A89" s="5">
        <v>1397</v>
      </c>
      <c r="B89" s="5">
        <v>4</v>
      </c>
      <c r="C89" s="5" t="s">
        <v>326</v>
      </c>
      <c r="D89" s="5" t="s">
        <v>327</v>
      </c>
      <c r="E89" s="5">
        <v>407184</v>
      </c>
      <c r="F89" s="5">
        <v>8289</v>
      </c>
      <c r="G89" s="5">
        <v>19308</v>
      </c>
      <c r="H89" s="5">
        <v>238</v>
      </c>
      <c r="I89" s="5">
        <v>9964</v>
      </c>
      <c r="J89" s="5">
        <v>103435</v>
      </c>
      <c r="K89" s="5">
        <v>39459</v>
      </c>
      <c r="L89" s="5">
        <v>22571</v>
      </c>
      <c r="M89" s="5">
        <v>1277</v>
      </c>
      <c r="N89" s="5">
        <v>14634</v>
      </c>
      <c r="O89" s="5">
        <v>30315</v>
      </c>
      <c r="P89" s="5">
        <v>26860</v>
      </c>
      <c r="Q89" s="5">
        <v>10228</v>
      </c>
      <c r="R89" s="5">
        <v>120604</v>
      </c>
    </row>
    <row r="90" spans="1:18">
      <c r="A90" s="5">
        <v>1397</v>
      </c>
      <c r="B90" s="5">
        <v>4</v>
      </c>
      <c r="C90" s="5" t="s">
        <v>328</v>
      </c>
      <c r="D90" s="5" t="s">
        <v>329</v>
      </c>
      <c r="E90" s="5">
        <v>204472</v>
      </c>
      <c r="F90" s="5">
        <v>42081</v>
      </c>
      <c r="G90" s="5">
        <v>11439</v>
      </c>
      <c r="H90" s="5">
        <v>341</v>
      </c>
      <c r="I90" s="5">
        <v>6376</v>
      </c>
      <c r="J90" s="5">
        <v>37729</v>
      </c>
      <c r="K90" s="5">
        <v>15253</v>
      </c>
      <c r="L90" s="5">
        <v>8736</v>
      </c>
      <c r="M90" s="5">
        <v>2887</v>
      </c>
      <c r="N90" s="5">
        <v>2954</v>
      </c>
      <c r="O90" s="5">
        <v>16352</v>
      </c>
      <c r="P90" s="5">
        <v>29533</v>
      </c>
      <c r="Q90" s="5">
        <v>5484</v>
      </c>
      <c r="R90" s="5">
        <v>25306</v>
      </c>
    </row>
    <row r="91" spans="1:18">
      <c r="A91" s="5">
        <v>1397</v>
      </c>
      <c r="B91" s="5">
        <v>4</v>
      </c>
      <c r="C91" s="5" t="s">
        <v>330</v>
      </c>
      <c r="D91" s="5" t="s">
        <v>331</v>
      </c>
      <c r="E91" s="5">
        <v>107946</v>
      </c>
      <c r="F91" s="5">
        <v>879</v>
      </c>
      <c r="G91" s="5">
        <v>6286</v>
      </c>
      <c r="H91" s="5">
        <v>122</v>
      </c>
      <c r="I91" s="5">
        <v>2733</v>
      </c>
      <c r="J91" s="5">
        <v>36982</v>
      </c>
      <c r="K91" s="5">
        <v>5978</v>
      </c>
      <c r="L91" s="5">
        <v>6277</v>
      </c>
      <c r="M91" s="5">
        <v>202</v>
      </c>
      <c r="N91" s="5">
        <v>3392</v>
      </c>
      <c r="O91" s="5">
        <v>13641</v>
      </c>
      <c r="P91" s="5">
        <v>8900</v>
      </c>
      <c r="Q91" s="5">
        <v>1627</v>
      </c>
      <c r="R91" s="5">
        <v>20926</v>
      </c>
    </row>
    <row r="92" spans="1:18">
      <c r="A92" s="5">
        <v>1397</v>
      </c>
      <c r="B92" s="5">
        <v>3</v>
      </c>
      <c r="C92" s="5" t="s">
        <v>332</v>
      </c>
      <c r="D92" s="5" t="s">
        <v>333</v>
      </c>
      <c r="E92" s="5">
        <v>21707</v>
      </c>
      <c r="F92" s="5">
        <v>0</v>
      </c>
      <c r="G92" s="5">
        <v>97</v>
      </c>
      <c r="H92" s="5">
        <v>1548</v>
      </c>
      <c r="I92" s="5">
        <v>1218</v>
      </c>
      <c r="J92" s="5">
        <v>3344</v>
      </c>
      <c r="K92" s="5">
        <v>4970</v>
      </c>
      <c r="L92" s="5">
        <v>2030</v>
      </c>
      <c r="M92" s="5">
        <v>23</v>
      </c>
      <c r="N92" s="5">
        <v>3866</v>
      </c>
      <c r="O92" s="5">
        <v>780</v>
      </c>
      <c r="P92" s="5">
        <v>192</v>
      </c>
      <c r="Q92" s="5">
        <v>102</v>
      </c>
      <c r="R92" s="5">
        <v>3537</v>
      </c>
    </row>
    <row r="93" spans="1:18">
      <c r="A93" s="5">
        <v>1397</v>
      </c>
      <c r="B93" s="5">
        <v>4</v>
      </c>
      <c r="C93" s="5" t="s">
        <v>334</v>
      </c>
      <c r="D93" s="5" t="s">
        <v>333</v>
      </c>
      <c r="E93" s="5">
        <v>21707</v>
      </c>
      <c r="F93" s="5">
        <v>0</v>
      </c>
      <c r="G93" s="5">
        <v>97</v>
      </c>
      <c r="H93" s="5">
        <v>1548</v>
      </c>
      <c r="I93" s="5">
        <v>1218</v>
      </c>
      <c r="J93" s="5">
        <v>3344</v>
      </c>
      <c r="K93" s="5">
        <v>4970</v>
      </c>
      <c r="L93" s="5">
        <v>2030</v>
      </c>
      <c r="M93" s="5">
        <v>23</v>
      </c>
      <c r="N93" s="5">
        <v>3866</v>
      </c>
      <c r="O93" s="5">
        <v>780</v>
      </c>
      <c r="P93" s="5">
        <v>192</v>
      </c>
      <c r="Q93" s="5">
        <v>102</v>
      </c>
      <c r="R93" s="5">
        <v>3537</v>
      </c>
    </row>
    <row r="94" spans="1:18">
      <c r="A94" s="5">
        <v>1397</v>
      </c>
      <c r="B94" s="5">
        <v>2</v>
      </c>
      <c r="C94" s="5" t="s">
        <v>335</v>
      </c>
      <c r="D94" s="5" t="s">
        <v>336</v>
      </c>
      <c r="E94" s="5">
        <v>343559</v>
      </c>
      <c r="F94" s="5">
        <v>24620</v>
      </c>
      <c r="G94" s="5">
        <v>13182</v>
      </c>
      <c r="H94" s="5">
        <v>720</v>
      </c>
      <c r="I94" s="5">
        <v>6766</v>
      </c>
      <c r="J94" s="5">
        <v>31929</v>
      </c>
      <c r="K94" s="5">
        <v>17665</v>
      </c>
      <c r="L94" s="5">
        <v>25737</v>
      </c>
      <c r="M94" s="5">
        <v>1241</v>
      </c>
      <c r="N94" s="5">
        <v>37326</v>
      </c>
      <c r="O94" s="5">
        <v>72912</v>
      </c>
      <c r="P94" s="5">
        <v>28444</v>
      </c>
      <c r="Q94" s="5">
        <v>25491</v>
      </c>
      <c r="R94" s="5">
        <v>57526</v>
      </c>
    </row>
    <row r="95" spans="1:18">
      <c r="A95" s="5">
        <v>1397</v>
      </c>
      <c r="B95" s="5">
        <v>3</v>
      </c>
      <c r="C95" s="5" t="s">
        <v>337</v>
      </c>
      <c r="D95" s="5" t="s">
        <v>336</v>
      </c>
      <c r="E95" s="5">
        <v>343559</v>
      </c>
      <c r="F95" s="5">
        <v>24620</v>
      </c>
      <c r="G95" s="5">
        <v>13182</v>
      </c>
      <c r="H95" s="5">
        <v>720</v>
      </c>
      <c r="I95" s="5">
        <v>6766</v>
      </c>
      <c r="J95" s="5">
        <v>31929</v>
      </c>
      <c r="K95" s="5">
        <v>17665</v>
      </c>
      <c r="L95" s="5">
        <v>25737</v>
      </c>
      <c r="M95" s="5">
        <v>1241</v>
      </c>
      <c r="N95" s="5">
        <v>37326</v>
      </c>
      <c r="O95" s="5">
        <v>72912</v>
      </c>
      <c r="P95" s="5">
        <v>28444</v>
      </c>
      <c r="Q95" s="5">
        <v>25491</v>
      </c>
      <c r="R95" s="5">
        <v>57526</v>
      </c>
    </row>
    <row r="96" spans="1:18">
      <c r="A96" s="5">
        <v>1397</v>
      </c>
      <c r="B96" s="5">
        <v>4</v>
      </c>
      <c r="C96" s="5" t="s">
        <v>338</v>
      </c>
      <c r="D96" s="5" t="s">
        <v>336</v>
      </c>
      <c r="E96" s="5">
        <v>343559</v>
      </c>
      <c r="F96" s="5">
        <v>24620</v>
      </c>
      <c r="G96" s="5">
        <v>13182</v>
      </c>
      <c r="H96" s="5">
        <v>720</v>
      </c>
      <c r="I96" s="5">
        <v>6766</v>
      </c>
      <c r="J96" s="5">
        <v>31929</v>
      </c>
      <c r="K96" s="5">
        <v>17665</v>
      </c>
      <c r="L96" s="5">
        <v>25737</v>
      </c>
      <c r="M96" s="5">
        <v>1241</v>
      </c>
      <c r="N96" s="5">
        <v>37326</v>
      </c>
      <c r="O96" s="5">
        <v>72912</v>
      </c>
      <c r="P96" s="5">
        <v>28444</v>
      </c>
      <c r="Q96" s="5">
        <v>25491</v>
      </c>
      <c r="R96" s="5">
        <v>57526</v>
      </c>
    </row>
    <row r="97" spans="1:18">
      <c r="A97" s="5">
        <v>1397</v>
      </c>
      <c r="B97" s="5">
        <v>2</v>
      </c>
      <c r="C97" s="5" t="s">
        <v>339</v>
      </c>
      <c r="D97" s="5" t="s">
        <v>340</v>
      </c>
      <c r="E97" s="5">
        <v>2018217</v>
      </c>
      <c r="F97" s="5">
        <v>31594</v>
      </c>
      <c r="G97" s="5">
        <v>232904</v>
      </c>
      <c r="H97" s="5">
        <v>5850</v>
      </c>
      <c r="I97" s="5">
        <v>70611</v>
      </c>
      <c r="J97" s="5">
        <v>577067</v>
      </c>
      <c r="K97" s="5">
        <v>187578</v>
      </c>
      <c r="L97" s="5">
        <v>187791</v>
      </c>
      <c r="M97" s="5">
        <v>12607</v>
      </c>
      <c r="N97" s="5">
        <v>81596</v>
      </c>
      <c r="O97" s="5">
        <v>75097</v>
      </c>
      <c r="P97" s="5">
        <v>204704</v>
      </c>
      <c r="Q97" s="5">
        <v>37003</v>
      </c>
      <c r="R97" s="5">
        <v>313816</v>
      </c>
    </row>
    <row r="98" spans="1:18">
      <c r="A98" s="5">
        <v>1397</v>
      </c>
      <c r="B98" s="5">
        <v>3</v>
      </c>
      <c r="C98" s="5" t="s">
        <v>341</v>
      </c>
      <c r="D98" s="5" t="s">
        <v>342</v>
      </c>
      <c r="E98" s="5">
        <v>161230</v>
      </c>
      <c r="F98" s="5">
        <v>1081</v>
      </c>
      <c r="G98" s="5">
        <v>17978</v>
      </c>
      <c r="H98" s="5">
        <v>610</v>
      </c>
      <c r="I98" s="5">
        <v>7458</v>
      </c>
      <c r="J98" s="5">
        <v>40280</v>
      </c>
      <c r="K98" s="5">
        <v>12187</v>
      </c>
      <c r="L98" s="5">
        <v>16003</v>
      </c>
      <c r="M98" s="5">
        <v>2542</v>
      </c>
      <c r="N98" s="5">
        <v>5437</v>
      </c>
      <c r="O98" s="5">
        <v>8779</v>
      </c>
      <c r="P98" s="5">
        <v>18238</v>
      </c>
      <c r="Q98" s="5">
        <v>2985</v>
      </c>
      <c r="R98" s="5">
        <v>27653</v>
      </c>
    </row>
    <row r="99" spans="1:18">
      <c r="A99" s="5">
        <v>1397</v>
      </c>
      <c r="B99" s="5">
        <v>4</v>
      </c>
      <c r="C99" s="5" t="s">
        <v>343</v>
      </c>
      <c r="D99" s="5" t="s">
        <v>344</v>
      </c>
      <c r="E99" s="5">
        <v>23739</v>
      </c>
      <c r="F99" s="5">
        <v>166</v>
      </c>
      <c r="G99" s="5">
        <v>5712</v>
      </c>
      <c r="H99" s="5">
        <v>0</v>
      </c>
      <c r="I99" s="5">
        <v>1208</v>
      </c>
      <c r="J99" s="5">
        <v>2627</v>
      </c>
      <c r="K99" s="5">
        <v>1438</v>
      </c>
      <c r="L99" s="5">
        <v>1703</v>
      </c>
      <c r="M99" s="5">
        <v>137</v>
      </c>
      <c r="N99" s="5">
        <v>2228</v>
      </c>
      <c r="O99" s="5">
        <v>430</v>
      </c>
      <c r="P99" s="5">
        <v>1157</v>
      </c>
      <c r="Q99" s="5">
        <v>180</v>
      </c>
      <c r="R99" s="5">
        <v>6751</v>
      </c>
    </row>
    <row r="100" spans="1:18">
      <c r="A100" s="5">
        <v>1397</v>
      </c>
      <c r="B100" s="5">
        <v>4</v>
      </c>
      <c r="C100" s="5" t="s">
        <v>345</v>
      </c>
      <c r="D100" s="5" t="s">
        <v>346</v>
      </c>
      <c r="E100" s="5">
        <v>137492</v>
      </c>
      <c r="F100" s="5">
        <v>915</v>
      </c>
      <c r="G100" s="5">
        <v>12266</v>
      </c>
      <c r="H100" s="5">
        <v>610</v>
      </c>
      <c r="I100" s="5">
        <v>6250</v>
      </c>
      <c r="J100" s="5">
        <v>37653</v>
      </c>
      <c r="K100" s="5">
        <v>10749</v>
      </c>
      <c r="L100" s="5">
        <v>14300</v>
      </c>
      <c r="M100" s="5">
        <v>2405</v>
      </c>
      <c r="N100" s="5">
        <v>3208</v>
      </c>
      <c r="O100" s="5">
        <v>8348</v>
      </c>
      <c r="P100" s="5">
        <v>17081</v>
      </c>
      <c r="Q100" s="5">
        <v>2805</v>
      </c>
      <c r="R100" s="5">
        <v>20901</v>
      </c>
    </row>
    <row r="101" spans="1:18">
      <c r="A101" s="5">
        <v>1397</v>
      </c>
      <c r="B101" s="5">
        <v>3</v>
      </c>
      <c r="C101" s="5" t="s">
        <v>347</v>
      </c>
      <c r="D101" s="5" t="s">
        <v>348</v>
      </c>
      <c r="E101" s="5">
        <v>1856987</v>
      </c>
      <c r="F101" s="5">
        <v>30513</v>
      </c>
      <c r="G101" s="5">
        <v>214926</v>
      </c>
      <c r="H101" s="5">
        <v>5240</v>
      </c>
      <c r="I101" s="5">
        <v>63153</v>
      </c>
      <c r="J101" s="5">
        <v>536787</v>
      </c>
      <c r="K101" s="5">
        <v>175391</v>
      </c>
      <c r="L101" s="5">
        <v>171788</v>
      </c>
      <c r="M101" s="5">
        <v>10065</v>
      </c>
      <c r="N101" s="5">
        <v>76159</v>
      </c>
      <c r="O101" s="5">
        <v>66318</v>
      </c>
      <c r="P101" s="5">
        <v>186466</v>
      </c>
      <c r="Q101" s="5">
        <v>34018</v>
      </c>
      <c r="R101" s="5">
        <v>286164</v>
      </c>
    </row>
    <row r="102" spans="1:18">
      <c r="A102" s="5">
        <v>1397</v>
      </c>
      <c r="B102" s="5">
        <v>4</v>
      </c>
      <c r="C102" s="5" t="s">
        <v>349</v>
      </c>
      <c r="D102" s="5" t="s">
        <v>348</v>
      </c>
      <c r="E102" s="5">
        <v>1856987</v>
      </c>
      <c r="F102" s="5">
        <v>30513</v>
      </c>
      <c r="G102" s="5">
        <v>214926</v>
      </c>
      <c r="H102" s="5">
        <v>5240</v>
      </c>
      <c r="I102" s="5">
        <v>63153</v>
      </c>
      <c r="J102" s="5">
        <v>536787</v>
      </c>
      <c r="K102" s="5">
        <v>175391</v>
      </c>
      <c r="L102" s="5">
        <v>171788</v>
      </c>
      <c r="M102" s="5">
        <v>10065</v>
      </c>
      <c r="N102" s="5">
        <v>76159</v>
      </c>
      <c r="O102" s="5">
        <v>66318</v>
      </c>
      <c r="P102" s="5">
        <v>186466</v>
      </c>
      <c r="Q102" s="5">
        <v>34018</v>
      </c>
      <c r="R102" s="5">
        <v>286164</v>
      </c>
    </row>
    <row r="103" spans="1:18">
      <c r="A103" s="5">
        <v>1397</v>
      </c>
      <c r="B103" s="5">
        <v>2</v>
      </c>
      <c r="C103" s="5" t="s">
        <v>350</v>
      </c>
      <c r="D103" s="5" t="s">
        <v>351</v>
      </c>
      <c r="E103" s="5">
        <v>3304782</v>
      </c>
      <c r="F103" s="5">
        <v>45806</v>
      </c>
      <c r="G103" s="5">
        <v>180087</v>
      </c>
      <c r="H103" s="5">
        <v>643668</v>
      </c>
      <c r="I103" s="5">
        <v>112805</v>
      </c>
      <c r="J103" s="5">
        <v>1106443</v>
      </c>
      <c r="K103" s="5">
        <v>331970</v>
      </c>
      <c r="L103" s="5">
        <v>111583</v>
      </c>
      <c r="M103" s="5">
        <v>12304</v>
      </c>
      <c r="N103" s="5">
        <v>57518</v>
      </c>
      <c r="O103" s="5">
        <v>116579</v>
      </c>
      <c r="P103" s="5">
        <v>128906</v>
      </c>
      <c r="Q103" s="5">
        <v>37711</v>
      </c>
      <c r="R103" s="5">
        <v>419402</v>
      </c>
    </row>
    <row r="104" spans="1:18">
      <c r="A104" s="5">
        <v>1397</v>
      </c>
      <c r="B104" s="5">
        <v>3</v>
      </c>
      <c r="C104" s="5" t="s">
        <v>352</v>
      </c>
      <c r="D104" s="5" t="s">
        <v>353</v>
      </c>
      <c r="E104" s="5">
        <v>124222</v>
      </c>
      <c r="F104" s="5">
        <v>236</v>
      </c>
      <c r="G104" s="5">
        <v>16423</v>
      </c>
      <c r="H104" s="5">
        <v>786</v>
      </c>
      <c r="I104" s="5">
        <v>5033</v>
      </c>
      <c r="J104" s="5">
        <v>55834</v>
      </c>
      <c r="K104" s="5">
        <v>10534</v>
      </c>
      <c r="L104" s="5">
        <v>7781</v>
      </c>
      <c r="M104" s="5">
        <v>241</v>
      </c>
      <c r="N104" s="5">
        <v>3791</v>
      </c>
      <c r="O104" s="5">
        <v>807</v>
      </c>
      <c r="P104" s="5">
        <v>3923</v>
      </c>
      <c r="Q104" s="5">
        <v>2545</v>
      </c>
      <c r="R104" s="5">
        <v>16288</v>
      </c>
    </row>
    <row r="105" spans="1:18">
      <c r="A105" s="5">
        <v>1397</v>
      </c>
      <c r="B105" s="5">
        <v>4</v>
      </c>
      <c r="C105" s="5" t="s">
        <v>354</v>
      </c>
      <c r="D105" s="5" t="s">
        <v>353</v>
      </c>
      <c r="E105" s="5">
        <v>124222</v>
      </c>
      <c r="F105" s="5">
        <v>236</v>
      </c>
      <c r="G105" s="5">
        <v>16423</v>
      </c>
      <c r="H105" s="5">
        <v>786</v>
      </c>
      <c r="I105" s="5">
        <v>5033</v>
      </c>
      <c r="J105" s="5">
        <v>55834</v>
      </c>
      <c r="K105" s="5">
        <v>10534</v>
      </c>
      <c r="L105" s="5">
        <v>7781</v>
      </c>
      <c r="M105" s="5">
        <v>241</v>
      </c>
      <c r="N105" s="5">
        <v>3791</v>
      </c>
      <c r="O105" s="5">
        <v>807</v>
      </c>
      <c r="P105" s="5">
        <v>3923</v>
      </c>
      <c r="Q105" s="5">
        <v>2545</v>
      </c>
      <c r="R105" s="5">
        <v>16288</v>
      </c>
    </row>
    <row r="106" spans="1:18">
      <c r="A106" s="5">
        <v>1397</v>
      </c>
      <c r="B106" s="5">
        <v>3</v>
      </c>
      <c r="C106" s="5" t="s">
        <v>355</v>
      </c>
      <c r="D106" s="5" t="s">
        <v>356</v>
      </c>
      <c r="E106" s="5">
        <v>3180560</v>
      </c>
      <c r="F106" s="5">
        <v>45570</v>
      </c>
      <c r="G106" s="5">
        <v>163664</v>
      </c>
      <c r="H106" s="5">
        <v>642882</v>
      </c>
      <c r="I106" s="5">
        <v>107772</v>
      </c>
      <c r="J106" s="5">
        <v>1050609</v>
      </c>
      <c r="K106" s="5">
        <v>321436</v>
      </c>
      <c r="L106" s="5">
        <v>103802</v>
      </c>
      <c r="M106" s="5">
        <v>12063</v>
      </c>
      <c r="N106" s="5">
        <v>53727</v>
      </c>
      <c r="O106" s="5">
        <v>115772</v>
      </c>
      <c r="P106" s="5">
        <v>124983</v>
      </c>
      <c r="Q106" s="5">
        <v>35165</v>
      </c>
      <c r="R106" s="5">
        <v>403114</v>
      </c>
    </row>
    <row r="107" spans="1:18">
      <c r="A107" s="5">
        <v>1397</v>
      </c>
      <c r="B107" s="5">
        <v>4</v>
      </c>
      <c r="C107" s="5" t="s">
        <v>357</v>
      </c>
      <c r="D107" s="5" t="s">
        <v>358</v>
      </c>
      <c r="E107" s="5">
        <v>91163</v>
      </c>
      <c r="F107" s="5">
        <v>33</v>
      </c>
      <c r="G107" s="5">
        <v>5029</v>
      </c>
      <c r="H107" s="5">
        <v>1132</v>
      </c>
      <c r="I107" s="5">
        <v>2149</v>
      </c>
      <c r="J107" s="5">
        <v>31778</v>
      </c>
      <c r="K107" s="5">
        <v>5825</v>
      </c>
      <c r="L107" s="5">
        <v>2424</v>
      </c>
      <c r="M107" s="5">
        <v>385</v>
      </c>
      <c r="N107" s="5">
        <v>2023</v>
      </c>
      <c r="O107" s="5">
        <v>2331</v>
      </c>
      <c r="P107" s="5">
        <v>17089</v>
      </c>
      <c r="Q107" s="5">
        <v>2214</v>
      </c>
      <c r="R107" s="5">
        <v>18751</v>
      </c>
    </row>
    <row r="108" spans="1:18">
      <c r="A108" s="5">
        <v>1397</v>
      </c>
      <c r="B108" s="5">
        <v>4</v>
      </c>
      <c r="C108" s="5" t="s">
        <v>359</v>
      </c>
      <c r="D108" s="5" t="s">
        <v>360</v>
      </c>
      <c r="E108" s="5">
        <v>525060</v>
      </c>
      <c r="F108" s="5">
        <v>2655</v>
      </c>
      <c r="G108" s="5">
        <v>12168</v>
      </c>
      <c r="H108" s="5">
        <v>225393</v>
      </c>
      <c r="I108" s="5">
        <v>22856</v>
      </c>
      <c r="J108" s="5">
        <v>113349</v>
      </c>
      <c r="K108" s="5">
        <v>49046</v>
      </c>
      <c r="L108" s="5">
        <v>7647</v>
      </c>
      <c r="M108" s="5">
        <v>3090</v>
      </c>
      <c r="N108" s="5">
        <v>13209</v>
      </c>
      <c r="O108" s="5">
        <v>16666</v>
      </c>
      <c r="P108" s="5">
        <v>9507</v>
      </c>
      <c r="Q108" s="5">
        <v>1280</v>
      </c>
      <c r="R108" s="5">
        <v>48194</v>
      </c>
    </row>
    <row r="109" spans="1:18">
      <c r="A109" s="5">
        <v>1397</v>
      </c>
      <c r="B109" s="5">
        <v>4</v>
      </c>
      <c r="C109" s="5" t="s">
        <v>361</v>
      </c>
      <c r="D109" s="5" t="s">
        <v>362</v>
      </c>
      <c r="E109" s="5">
        <v>20906</v>
      </c>
      <c r="F109" s="5">
        <v>0</v>
      </c>
      <c r="G109" s="5">
        <v>645</v>
      </c>
      <c r="H109" s="5">
        <v>0</v>
      </c>
      <c r="I109" s="5">
        <v>903</v>
      </c>
      <c r="J109" s="5">
        <v>7105</v>
      </c>
      <c r="K109" s="5">
        <v>1748</v>
      </c>
      <c r="L109" s="5">
        <v>864</v>
      </c>
      <c r="M109" s="5">
        <v>0</v>
      </c>
      <c r="N109" s="5">
        <v>576</v>
      </c>
      <c r="O109" s="5">
        <v>534</v>
      </c>
      <c r="P109" s="5">
        <v>1245</v>
      </c>
      <c r="Q109" s="5">
        <v>1165</v>
      </c>
      <c r="R109" s="5">
        <v>6120</v>
      </c>
    </row>
    <row r="110" spans="1:18">
      <c r="A110" s="5">
        <v>1397</v>
      </c>
      <c r="B110" s="5">
        <v>4</v>
      </c>
      <c r="C110" s="5" t="s">
        <v>363</v>
      </c>
      <c r="D110" s="5" t="s">
        <v>364</v>
      </c>
      <c r="E110" s="5">
        <v>370849</v>
      </c>
      <c r="F110" s="5">
        <v>2706</v>
      </c>
      <c r="G110" s="5">
        <v>3739</v>
      </c>
      <c r="H110" s="5">
        <v>31172</v>
      </c>
      <c r="I110" s="5">
        <v>6817</v>
      </c>
      <c r="J110" s="5">
        <v>178345</v>
      </c>
      <c r="K110" s="5">
        <v>25374</v>
      </c>
      <c r="L110" s="5">
        <v>10110</v>
      </c>
      <c r="M110" s="5">
        <v>1851</v>
      </c>
      <c r="N110" s="5">
        <v>7172</v>
      </c>
      <c r="O110" s="5">
        <v>9006</v>
      </c>
      <c r="P110" s="5">
        <v>12367</v>
      </c>
      <c r="Q110" s="5">
        <v>4495</v>
      </c>
      <c r="R110" s="5">
        <v>77693</v>
      </c>
    </row>
    <row r="111" spans="1:18">
      <c r="A111" s="5">
        <v>1397</v>
      </c>
      <c r="B111" s="5">
        <v>4</v>
      </c>
      <c r="C111" s="5" t="s">
        <v>365</v>
      </c>
      <c r="D111" s="5" t="s">
        <v>366</v>
      </c>
      <c r="E111" s="5">
        <v>850535</v>
      </c>
      <c r="F111" s="5">
        <v>2483</v>
      </c>
      <c r="G111" s="5">
        <v>29442</v>
      </c>
      <c r="H111" s="5">
        <v>199105</v>
      </c>
      <c r="I111" s="5">
        <v>33833</v>
      </c>
      <c r="J111" s="5">
        <v>250940</v>
      </c>
      <c r="K111" s="5">
        <v>105964</v>
      </c>
      <c r="L111" s="5">
        <v>43120</v>
      </c>
      <c r="M111" s="5">
        <v>4328</v>
      </c>
      <c r="N111" s="5">
        <v>11628</v>
      </c>
      <c r="O111" s="5">
        <v>43486</v>
      </c>
      <c r="P111" s="5">
        <v>28516</v>
      </c>
      <c r="Q111" s="5">
        <v>8770</v>
      </c>
      <c r="R111" s="5">
        <v>88921</v>
      </c>
    </row>
    <row r="112" spans="1:18">
      <c r="A112" s="5">
        <v>1397</v>
      </c>
      <c r="B112" s="5">
        <v>4</v>
      </c>
      <c r="C112" s="5" t="s">
        <v>367</v>
      </c>
      <c r="D112" s="5" t="s">
        <v>368</v>
      </c>
      <c r="E112" s="5">
        <v>510699</v>
      </c>
      <c r="F112" s="5">
        <v>24916</v>
      </c>
      <c r="G112" s="5">
        <v>84640</v>
      </c>
      <c r="H112" s="5">
        <v>6626</v>
      </c>
      <c r="I112" s="5">
        <v>23024</v>
      </c>
      <c r="J112" s="5">
        <v>183519</v>
      </c>
      <c r="K112" s="5">
        <v>50884</v>
      </c>
      <c r="L112" s="5">
        <v>13960</v>
      </c>
      <c r="M112" s="5">
        <v>262</v>
      </c>
      <c r="N112" s="5">
        <v>8586</v>
      </c>
      <c r="O112" s="5">
        <v>6355</v>
      </c>
      <c r="P112" s="5">
        <v>21345</v>
      </c>
      <c r="Q112" s="5">
        <v>5535</v>
      </c>
      <c r="R112" s="5">
        <v>81048</v>
      </c>
    </row>
    <row r="113" spans="1:18">
      <c r="A113" s="5">
        <v>1397</v>
      </c>
      <c r="B113" s="5">
        <v>4</v>
      </c>
      <c r="C113" s="5" t="s">
        <v>369</v>
      </c>
      <c r="D113" s="5" t="s">
        <v>370</v>
      </c>
      <c r="E113" s="5">
        <v>811348</v>
      </c>
      <c r="F113" s="5">
        <v>12778</v>
      </c>
      <c r="G113" s="5">
        <v>28001</v>
      </c>
      <c r="H113" s="5">
        <v>179454</v>
      </c>
      <c r="I113" s="5">
        <v>18190</v>
      </c>
      <c r="J113" s="5">
        <v>285574</v>
      </c>
      <c r="K113" s="5">
        <v>82594</v>
      </c>
      <c r="L113" s="5">
        <v>25677</v>
      </c>
      <c r="M113" s="5">
        <v>2148</v>
      </c>
      <c r="N113" s="5">
        <v>10533</v>
      </c>
      <c r="O113" s="5">
        <v>37394</v>
      </c>
      <c r="P113" s="5">
        <v>34913</v>
      </c>
      <c r="Q113" s="5">
        <v>11706</v>
      </c>
      <c r="R113" s="5">
        <v>82386</v>
      </c>
    </row>
    <row r="114" spans="1:18">
      <c r="A114" s="5">
        <v>1397</v>
      </c>
      <c r="B114" s="5">
        <v>2</v>
      </c>
      <c r="C114" s="5" t="s">
        <v>371</v>
      </c>
      <c r="D114" s="5" t="s">
        <v>372</v>
      </c>
      <c r="E114" s="5">
        <v>953001</v>
      </c>
      <c r="F114" s="5">
        <v>5470</v>
      </c>
      <c r="G114" s="5">
        <v>64336</v>
      </c>
      <c r="H114" s="5">
        <v>3972</v>
      </c>
      <c r="I114" s="5">
        <v>25571</v>
      </c>
      <c r="J114" s="5">
        <v>381912</v>
      </c>
      <c r="K114" s="5">
        <v>69617</v>
      </c>
      <c r="L114" s="5">
        <v>46273</v>
      </c>
      <c r="M114" s="5">
        <v>7482</v>
      </c>
      <c r="N114" s="5">
        <v>69217</v>
      </c>
      <c r="O114" s="5">
        <v>12935</v>
      </c>
      <c r="P114" s="5">
        <v>36927</v>
      </c>
      <c r="Q114" s="5">
        <v>30821</v>
      </c>
      <c r="R114" s="5">
        <v>198470</v>
      </c>
    </row>
    <row r="115" spans="1:18">
      <c r="A115" s="5">
        <v>1397</v>
      </c>
      <c r="B115" s="5">
        <v>3</v>
      </c>
      <c r="C115" s="5" t="s">
        <v>373</v>
      </c>
      <c r="D115" s="5" t="s">
        <v>374</v>
      </c>
      <c r="E115" s="5">
        <v>251839</v>
      </c>
      <c r="F115" s="5">
        <v>387</v>
      </c>
      <c r="G115" s="5">
        <v>3521</v>
      </c>
      <c r="H115" s="5">
        <v>2351</v>
      </c>
      <c r="I115" s="5">
        <v>10305</v>
      </c>
      <c r="J115" s="5">
        <v>104298</v>
      </c>
      <c r="K115" s="5">
        <v>32360</v>
      </c>
      <c r="L115" s="5">
        <v>11578</v>
      </c>
      <c r="M115" s="5">
        <v>2451</v>
      </c>
      <c r="N115" s="5">
        <v>15295</v>
      </c>
      <c r="O115" s="5">
        <v>5978</v>
      </c>
      <c r="P115" s="5">
        <v>16533</v>
      </c>
      <c r="Q115" s="5">
        <v>9494</v>
      </c>
      <c r="R115" s="5">
        <v>37287</v>
      </c>
    </row>
    <row r="116" spans="1:18">
      <c r="A116" s="5">
        <v>1397</v>
      </c>
      <c r="B116" s="5">
        <v>4</v>
      </c>
      <c r="C116" s="5" t="s">
        <v>375</v>
      </c>
      <c r="D116" s="5" t="s">
        <v>374</v>
      </c>
      <c r="E116" s="5">
        <v>251839</v>
      </c>
      <c r="F116" s="5">
        <v>387</v>
      </c>
      <c r="G116" s="5">
        <v>3521</v>
      </c>
      <c r="H116" s="5">
        <v>2351</v>
      </c>
      <c r="I116" s="5">
        <v>10305</v>
      </c>
      <c r="J116" s="5">
        <v>104298</v>
      </c>
      <c r="K116" s="5">
        <v>32360</v>
      </c>
      <c r="L116" s="5">
        <v>11578</v>
      </c>
      <c r="M116" s="5">
        <v>2451</v>
      </c>
      <c r="N116" s="5">
        <v>15295</v>
      </c>
      <c r="O116" s="5">
        <v>5978</v>
      </c>
      <c r="P116" s="5">
        <v>16533</v>
      </c>
      <c r="Q116" s="5">
        <v>9494</v>
      </c>
      <c r="R116" s="5">
        <v>37287</v>
      </c>
    </row>
    <row r="117" spans="1:18">
      <c r="A117" s="5">
        <v>1397</v>
      </c>
      <c r="B117" s="5">
        <v>3</v>
      </c>
      <c r="C117" s="5" t="s">
        <v>376</v>
      </c>
      <c r="D117" s="5" t="s">
        <v>377</v>
      </c>
      <c r="E117" s="5">
        <v>329434</v>
      </c>
      <c r="F117" s="5">
        <v>2230</v>
      </c>
      <c r="G117" s="5">
        <v>48655</v>
      </c>
      <c r="H117" s="5">
        <v>1070</v>
      </c>
      <c r="I117" s="5">
        <v>9354</v>
      </c>
      <c r="J117" s="5">
        <v>109616</v>
      </c>
      <c r="K117" s="5">
        <v>22481</v>
      </c>
      <c r="L117" s="5">
        <v>18283</v>
      </c>
      <c r="M117" s="5">
        <v>4047</v>
      </c>
      <c r="N117" s="5">
        <v>17883</v>
      </c>
      <c r="O117" s="5">
        <v>5156</v>
      </c>
      <c r="P117" s="5">
        <v>14534</v>
      </c>
      <c r="Q117" s="5">
        <v>11654</v>
      </c>
      <c r="R117" s="5">
        <v>64473</v>
      </c>
    </row>
    <row r="118" spans="1:18">
      <c r="A118" s="5">
        <v>1397</v>
      </c>
      <c r="B118" s="5">
        <v>4</v>
      </c>
      <c r="C118" s="5" t="s">
        <v>378</v>
      </c>
      <c r="D118" s="5" t="s">
        <v>377</v>
      </c>
      <c r="E118" s="5">
        <v>329434</v>
      </c>
      <c r="F118" s="5">
        <v>2230</v>
      </c>
      <c r="G118" s="5">
        <v>48655</v>
      </c>
      <c r="H118" s="5">
        <v>1070</v>
      </c>
      <c r="I118" s="5">
        <v>9354</v>
      </c>
      <c r="J118" s="5">
        <v>109616</v>
      </c>
      <c r="K118" s="5">
        <v>22481</v>
      </c>
      <c r="L118" s="5">
        <v>18283</v>
      </c>
      <c r="M118" s="5">
        <v>4047</v>
      </c>
      <c r="N118" s="5">
        <v>17883</v>
      </c>
      <c r="O118" s="5">
        <v>5156</v>
      </c>
      <c r="P118" s="5">
        <v>14534</v>
      </c>
      <c r="Q118" s="5">
        <v>11654</v>
      </c>
      <c r="R118" s="5">
        <v>64473</v>
      </c>
    </row>
    <row r="119" spans="1:18">
      <c r="A119" s="5">
        <v>1397</v>
      </c>
      <c r="B119" s="5">
        <v>3</v>
      </c>
      <c r="C119" s="5" t="s">
        <v>379</v>
      </c>
      <c r="D119" s="5" t="s">
        <v>380</v>
      </c>
      <c r="E119" s="5">
        <v>371727</v>
      </c>
      <c r="F119" s="5">
        <v>2853</v>
      </c>
      <c r="G119" s="5">
        <v>12160</v>
      </c>
      <c r="H119" s="5">
        <v>550</v>
      </c>
      <c r="I119" s="5">
        <v>5913</v>
      </c>
      <c r="J119" s="5">
        <v>167999</v>
      </c>
      <c r="K119" s="5">
        <v>14776</v>
      </c>
      <c r="L119" s="5">
        <v>16412</v>
      </c>
      <c r="M119" s="5">
        <v>984</v>
      </c>
      <c r="N119" s="5">
        <v>36039</v>
      </c>
      <c r="O119" s="5">
        <v>1800</v>
      </c>
      <c r="P119" s="5">
        <v>5860</v>
      </c>
      <c r="Q119" s="5">
        <v>9673</v>
      </c>
      <c r="R119" s="5">
        <v>96709</v>
      </c>
    </row>
    <row r="120" spans="1:18">
      <c r="A120" s="5">
        <v>1397</v>
      </c>
      <c r="B120" s="5">
        <v>4</v>
      </c>
      <c r="C120" s="5" t="s">
        <v>381</v>
      </c>
      <c r="D120" s="5" t="s">
        <v>382</v>
      </c>
      <c r="E120" s="5">
        <v>86120</v>
      </c>
      <c r="F120" s="5">
        <v>1803</v>
      </c>
      <c r="G120" s="5">
        <v>4335</v>
      </c>
      <c r="H120" s="5">
        <v>450</v>
      </c>
      <c r="I120" s="5">
        <v>3211</v>
      </c>
      <c r="J120" s="5">
        <v>31351</v>
      </c>
      <c r="K120" s="5">
        <v>8126</v>
      </c>
      <c r="L120" s="5">
        <v>5582</v>
      </c>
      <c r="M120" s="5">
        <v>969</v>
      </c>
      <c r="N120" s="5">
        <v>5928</v>
      </c>
      <c r="O120" s="5">
        <v>1511</v>
      </c>
      <c r="P120" s="5">
        <v>5517</v>
      </c>
      <c r="Q120" s="5">
        <v>1337</v>
      </c>
      <c r="R120" s="5">
        <v>15999</v>
      </c>
    </row>
    <row r="121" spans="1:18">
      <c r="A121" s="5">
        <v>1397</v>
      </c>
      <c r="B121" s="5">
        <v>4</v>
      </c>
      <c r="C121" s="5" t="s">
        <v>383</v>
      </c>
      <c r="D121" s="5" t="s">
        <v>384</v>
      </c>
      <c r="E121" s="5">
        <v>285608</v>
      </c>
      <c r="F121" s="5">
        <v>1050</v>
      </c>
      <c r="G121" s="5">
        <v>7824</v>
      </c>
      <c r="H121" s="5">
        <v>100</v>
      </c>
      <c r="I121" s="5">
        <v>2701</v>
      </c>
      <c r="J121" s="5">
        <v>136648</v>
      </c>
      <c r="K121" s="5">
        <v>6650</v>
      </c>
      <c r="L121" s="5">
        <v>10831</v>
      </c>
      <c r="M121" s="5">
        <v>15</v>
      </c>
      <c r="N121" s="5">
        <v>30111</v>
      </c>
      <c r="O121" s="5">
        <v>289</v>
      </c>
      <c r="P121" s="5">
        <v>343</v>
      </c>
      <c r="Q121" s="5">
        <v>8336</v>
      </c>
      <c r="R121" s="5">
        <v>80710</v>
      </c>
    </row>
    <row r="122" spans="1:18">
      <c r="A122" s="5">
        <v>1397</v>
      </c>
      <c r="B122" s="5">
        <v>2</v>
      </c>
      <c r="C122" s="5" t="s">
        <v>385</v>
      </c>
      <c r="D122" s="5" t="s">
        <v>386</v>
      </c>
      <c r="E122" s="5">
        <v>1707164</v>
      </c>
      <c r="F122" s="5">
        <v>40786</v>
      </c>
      <c r="G122" s="5">
        <v>190639</v>
      </c>
      <c r="H122" s="5">
        <v>115594</v>
      </c>
      <c r="I122" s="5">
        <v>62538</v>
      </c>
      <c r="J122" s="5">
        <v>337409</v>
      </c>
      <c r="K122" s="5">
        <v>126548</v>
      </c>
      <c r="L122" s="5">
        <v>86341</v>
      </c>
      <c r="M122" s="5">
        <v>8223</v>
      </c>
      <c r="N122" s="5">
        <v>110107</v>
      </c>
      <c r="O122" s="5">
        <v>34600</v>
      </c>
      <c r="P122" s="5">
        <v>204526</v>
      </c>
      <c r="Q122" s="5">
        <v>29772</v>
      </c>
      <c r="R122" s="5">
        <v>360083</v>
      </c>
    </row>
    <row r="123" spans="1:18">
      <c r="A123" s="5">
        <v>1397</v>
      </c>
      <c r="B123" s="5">
        <v>3</v>
      </c>
      <c r="C123" s="5" t="s">
        <v>387</v>
      </c>
      <c r="D123" s="5" t="s">
        <v>388</v>
      </c>
      <c r="E123" s="5">
        <v>669604</v>
      </c>
      <c r="F123" s="5">
        <v>22838</v>
      </c>
      <c r="G123" s="5">
        <v>86572</v>
      </c>
      <c r="H123" s="5">
        <v>49941</v>
      </c>
      <c r="I123" s="5">
        <v>20071</v>
      </c>
      <c r="J123" s="5">
        <v>136397</v>
      </c>
      <c r="K123" s="5">
        <v>53992</v>
      </c>
      <c r="L123" s="5">
        <v>27570</v>
      </c>
      <c r="M123" s="5">
        <v>3915</v>
      </c>
      <c r="N123" s="5">
        <v>42766</v>
      </c>
      <c r="O123" s="5">
        <v>10595</v>
      </c>
      <c r="P123" s="5">
        <v>50768</v>
      </c>
      <c r="Q123" s="5">
        <v>14738</v>
      </c>
      <c r="R123" s="5">
        <v>149440</v>
      </c>
    </row>
    <row r="124" spans="1:18">
      <c r="A124" s="5">
        <v>1397</v>
      </c>
      <c r="B124" s="5">
        <v>4</v>
      </c>
      <c r="C124" s="5" t="s">
        <v>389</v>
      </c>
      <c r="D124" s="5" t="s">
        <v>390</v>
      </c>
      <c r="E124" s="5">
        <v>546962</v>
      </c>
      <c r="F124" s="5">
        <v>20839</v>
      </c>
      <c r="G124" s="5">
        <v>76008</v>
      </c>
      <c r="H124" s="5">
        <v>28521</v>
      </c>
      <c r="I124" s="5">
        <v>15066</v>
      </c>
      <c r="J124" s="5">
        <v>114805</v>
      </c>
      <c r="K124" s="5">
        <v>42937</v>
      </c>
      <c r="L124" s="5">
        <v>21537</v>
      </c>
      <c r="M124" s="5">
        <v>2879</v>
      </c>
      <c r="N124" s="5">
        <v>33196</v>
      </c>
      <c r="O124" s="5">
        <v>5688</v>
      </c>
      <c r="P124" s="5">
        <v>41095</v>
      </c>
      <c r="Q124" s="5">
        <v>10477</v>
      </c>
      <c r="R124" s="5">
        <v>133916</v>
      </c>
    </row>
    <row r="125" spans="1:18">
      <c r="A125" s="5">
        <v>1397</v>
      </c>
      <c r="B125" s="5">
        <v>4</v>
      </c>
      <c r="C125" s="5" t="s">
        <v>391</v>
      </c>
      <c r="D125" s="5" t="s">
        <v>392</v>
      </c>
      <c r="E125" s="5">
        <v>99678</v>
      </c>
      <c r="F125" s="5">
        <v>2000</v>
      </c>
      <c r="G125" s="5">
        <v>10564</v>
      </c>
      <c r="H125" s="5">
        <v>1020</v>
      </c>
      <c r="I125" s="5">
        <v>4873</v>
      </c>
      <c r="J125" s="5">
        <v>21310</v>
      </c>
      <c r="K125" s="5">
        <v>10900</v>
      </c>
      <c r="L125" s="5">
        <v>5802</v>
      </c>
      <c r="M125" s="5">
        <v>1037</v>
      </c>
      <c r="N125" s="5">
        <v>9195</v>
      </c>
      <c r="O125" s="5">
        <v>4906</v>
      </c>
      <c r="P125" s="5">
        <v>9313</v>
      </c>
      <c r="Q125" s="5">
        <v>4261</v>
      </c>
      <c r="R125" s="5">
        <v>14499</v>
      </c>
    </row>
    <row r="126" spans="1:18">
      <c r="A126" s="5">
        <v>1397</v>
      </c>
      <c r="B126" s="5">
        <v>4</v>
      </c>
      <c r="C126" s="5" t="s">
        <v>393</v>
      </c>
      <c r="D126" s="5" t="s">
        <v>394</v>
      </c>
      <c r="E126" s="5">
        <v>22964</v>
      </c>
      <c r="F126" s="5">
        <v>0</v>
      </c>
      <c r="G126" s="5">
        <v>0</v>
      </c>
      <c r="H126" s="5">
        <v>20400</v>
      </c>
      <c r="I126" s="5">
        <v>133</v>
      </c>
      <c r="J126" s="5">
        <v>282</v>
      </c>
      <c r="K126" s="5">
        <v>155</v>
      </c>
      <c r="L126" s="5">
        <v>232</v>
      </c>
      <c r="M126" s="5">
        <v>0</v>
      </c>
      <c r="N126" s="5">
        <v>375</v>
      </c>
      <c r="O126" s="5">
        <v>1</v>
      </c>
      <c r="P126" s="5">
        <v>361</v>
      </c>
      <c r="Q126" s="5">
        <v>0</v>
      </c>
      <c r="R126" s="5">
        <v>1025</v>
      </c>
    </row>
    <row r="127" spans="1:18">
      <c r="A127" s="5">
        <v>1397</v>
      </c>
      <c r="B127" s="5">
        <v>3</v>
      </c>
      <c r="C127" s="5" t="s">
        <v>395</v>
      </c>
      <c r="D127" s="5" t="s">
        <v>396</v>
      </c>
      <c r="E127" s="5">
        <v>1037560</v>
      </c>
      <c r="F127" s="5">
        <v>17948</v>
      </c>
      <c r="G127" s="5">
        <v>104067</v>
      </c>
      <c r="H127" s="5">
        <v>65653</v>
      </c>
      <c r="I127" s="5">
        <v>42467</v>
      </c>
      <c r="J127" s="5">
        <v>201012</v>
      </c>
      <c r="K127" s="5">
        <v>72556</v>
      </c>
      <c r="L127" s="5">
        <v>58771</v>
      </c>
      <c r="M127" s="5">
        <v>4308</v>
      </c>
      <c r="N127" s="5">
        <v>67341</v>
      </c>
      <c r="O127" s="5">
        <v>24004</v>
      </c>
      <c r="P127" s="5">
        <v>153758</v>
      </c>
      <c r="Q127" s="5">
        <v>15033</v>
      </c>
      <c r="R127" s="5">
        <v>210643</v>
      </c>
    </row>
    <row r="128" spans="1:18">
      <c r="A128" s="5">
        <v>1397</v>
      </c>
      <c r="B128" s="5">
        <v>4</v>
      </c>
      <c r="C128" s="5" t="s">
        <v>397</v>
      </c>
      <c r="D128" s="5" t="s">
        <v>398</v>
      </c>
      <c r="E128" s="5">
        <v>167231</v>
      </c>
      <c r="F128" s="5">
        <v>575</v>
      </c>
      <c r="G128" s="5">
        <v>12403</v>
      </c>
      <c r="H128" s="5">
        <v>19741</v>
      </c>
      <c r="I128" s="5">
        <v>4500</v>
      </c>
      <c r="J128" s="5">
        <v>16487</v>
      </c>
      <c r="K128" s="5">
        <v>8920</v>
      </c>
      <c r="L128" s="5">
        <v>5526</v>
      </c>
      <c r="M128" s="5">
        <v>32</v>
      </c>
      <c r="N128" s="5">
        <v>19584</v>
      </c>
      <c r="O128" s="5">
        <v>804</v>
      </c>
      <c r="P128" s="5">
        <v>44022</v>
      </c>
      <c r="Q128" s="5">
        <v>1460</v>
      </c>
      <c r="R128" s="5">
        <v>33177</v>
      </c>
    </row>
    <row r="129" spans="1:18">
      <c r="A129" s="5">
        <v>1397</v>
      </c>
      <c r="B129" s="5">
        <v>4</v>
      </c>
      <c r="C129" s="5" t="s">
        <v>399</v>
      </c>
      <c r="D129" s="5" t="s">
        <v>400</v>
      </c>
      <c r="E129" s="5">
        <v>186625</v>
      </c>
      <c r="F129" s="5">
        <v>2485</v>
      </c>
      <c r="G129" s="5">
        <v>17584</v>
      </c>
      <c r="H129" s="5">
        <v>1140</v>
      </c>
      <c r="I129" s="5">
        <v>10786</v>
      </c>
      <c r="J129" s="5">
        <v>78799</v>
      </c>
      <c r="K129" s="5">
        <v>15598</v>
      </c>
      <c r="L129" s="5">
        <v>16972</v>
      </c>
      <c r="M129" s="5">
        <v>2284</v>
      </c>
      <c r="N129" s="5">
        <v>7960</v>
      </c>
      <c r="O129" s="5">
        <v>3467</v>
      </c>
      <c r="P129" s="5">
        <v>8165</v>
      </c>
      <c r="Q129" s="5">
        <v>2466</v>
      </c>
      <c r="R129" s="5">
        <v>18919</v>
      </c>
    </row>
    <row r="130" spans="1:18">
      <c r="A130" s="5">
        <v>1397</v>
      </c>
      <c r="B130" s="5">
        <v>4</v>
      </c>
      <c r="C130" s="5" t="s">
        <v>401</v>
      </c>
      <c r="D130" s="5" t="s">
        <v>402</v>
      </c>
      <c r="E130" s="5">
        <v>49478</v>
      </c>
      <c r="F130" s="5">
        <v>5160</v>
      </c>
      <c r="G130" s="5">
        <v>5714</v>
      </c>
      <c r="H130" s="5">
        <v>1108</v>
      </c>
      <c r="I130" s="5">
        <v>3418</v>
      </c>
      <c r="J130" s="5">
        <v>14810</v>
      </c>
      <c r="K130" s="5">
        <v>7187</v>
      </c>
      <c r="L130" s="5">
        <v>1436</v>
      </c>
      <c r="M130" s="5">
        <v>135</v>
      </c>
      <c r="N130" s="5">
        <v>1037</v>
      </c>
      <c r="O130" s="5">
        <v>388</v>
      </c>
      <c r="P130" s="5">
        <v>4363</v>
      </c>
      <c r="Q130" s="5">
        <v>1228</v>
      </c>
      <c r="R130" s="5">
        <v>3493</v>
      </c>
    </row>
    <row r="131" spans="1:18">
      <c r="A131" s="5">
        <v>1397</v>
      </c>
      <c r="B131" s="5">
        <v>4</v>
      </c>
      <c r="C131" s="5" t="s">
        <v>403</v>
      </c>
      <c r="D131" s="5" t="s">
        <v>404</v>
      </c>
      <c r="E131" s="5">
        <v>634225</v>
      </c>
      <c r="F131" s="5">
        <v>9728</v>
      </c>
      <c r="G131" s="5">
        <v>68365</v>
      </c>
      <c r="H131" s="5">
        <v>43664</v>
      </c>
      <c r="I131" s="5">
        <v>23763</v>
      </c>
      <c r="J131" s="5">
        <v>90915</v>
      </c>
      <c r="K131" s="5">
        <v>40852</v>
      </c>
      <c r="L131" s="5">
        <v>34837</v>
      </c>
      <c r="M131" s="5">
        <v>1856</v>
      </c>
      <c r="N131" s="5">
        <v>38760</v>
      </c>
      <c r="O131" s="5">
        <v>19345</v>
      </c>
      <c r="P131" s="5">
        <v>97207</v>
      </c>
      <c r="Q131" s="5">
        <v>9879</v>
      </c>
      <c r="R131" s="5">
        <v>155053</v>
      </c>
    </row>
    <row r="132" spans="1:18">
      <c r="A132" s="5">
        <v>1397</v>
      </c>
      <c r="B132" s="5">
        <v>2</v>
      </c>
      <c r="C132" s="5" t="s">
        <v>405</v>
      </c>
      <c r="D132" s="5" t="s">
        <v>406</v>
      </c>
      <c r="E132" s="5">
        <v>480850</v>
      </c>
      <c r="F132" s="5">
        <v>819</v>
      </c>
      <c r="G132" s="5">
        <v>87981</v>
      </c>
      <c r="H132" s="5">
        <v>484</v>
      </c>
      <c r="I132" s="5">
        <v>7218</v>
      </c>
      <c r="J132" s="5">
        <v>71723</v>
      </c>
      <c r="K132" s="5">
        <v>20128</v>
      </c>
      <c r="L132" s="5">
        <v>17153</v>
      </c>
      <c r="M132" s="5">
        <v>3279</v>
      </c>
      <c r="N132" s="5">
        <v>19353</v>
      </c>
      <c r="O132" s="5">
        <v>45127</v>
      </c>
      <c r="P132" s="5">
        <v>32535</v>
      </c>
      <c r="Q132" s="5">
        <v>24156</v>
      </c>
      <c r="R132" s="5">
        <v>150896</v>
      </c>
    </row>
    <row r="133" spans="1:18">
      <c r="A133" s="5">
        <v>1397</v>
      </c>
      <c r="B133" s="5">
        <v>3</v>
      </c>
      <c r="C133" s="5" t="s">
        <v>407</v>
      </c>
      <c r="D133" s="5" t="s">
        <v>408</v>
      </c>
      <c r="E133" s="5">
        <v>134241</v>
      </c>
      <c r="F133" s="5">
        <v>0</v>
      </c>
      <c r="G133" s="5">
        <v>3815</v>
      </c>
      <c r="H133" s="5">
        <v>184</v>
      </c>
      <c r="I133" s="5">
        <v>782</v>
      </c>
      <c r="J133" s="5">
        <v>3186</v>
      </c>
      <c r="K133" s="5">
        <v>1900</v>
      </c>
      <c r="L133" s="5">
        <v>602</v>
      </c>
      <c r="M133" s="5">
        <v>110</v>
      </c>
      <c r="N133" s="5">
        <v>511</v>
      </c>
      <c r="O133" s="5">
        <v>200</v>
      </c>
      <c r="P133" s="5">
        <v>1542</v>
      </c>
      <c r="Q133" s="5">
        <v>740</v>
      </c>
      <c r="R133" s="5">
        <v>120669</v>
      </c>
    </row>
    <row r="134" spans="1:18">
      <c r="A134" s="5">
        <v>1397</v>
      </c>
      <c r="B134" s="5">
        <v>4</v>
      </c>
      <c r="C134" s="5" t="s">
        <v>409</v>
      </c>
      <c r="D134" s="5" t="s">
        <v>408</v>
      </c>
      <c r="E134" s="5">
        <v>134241</v>
      </c>
      <c r="F134" s="5">
        <v>0</v>
      </c>
      <c r="G134" s="5">
        <v>3815</v>
      </c>
      <c r="H134" s="5">
        <v>184</v>
      </c>
      <c r="I134" s="5">
        <v>782</v>
      </c>
      <c r="J134" s="5">
        <v>3186</v>
      </c>
      <c r="K134" s="5">
        <v>1900</v>
      </c>
      <c r="L134" s="5">
        <v>602</v>
      </c>
      <c r="M134" s="5">
        <v>110</v>
      </c>
      <c r="N134" s="5">
        <v>511</v>
      </c>
      <c r="O134" s="5">
        <v>200</v>
      </c>
      <c r="P134" s="5">
        <v>1542</v>
      </c>
      <c r="Q134" s="5">
        <v>740</v>
      </c>
      <c r="R134" s="5">
        <v>120669</v>
      </c>
    </row>
    <row r="135" spans="1:18">
      <c r="A135" s="5">
        <v>1397</v>
      </c>
      <c r="B135" s="5">
        <v>3</v>
      </c>
      <c r="C135" s="5" t="s">
        <v>410</v>
      </c>
      <c r="D135" s="5" t="s">
        <v>411</v>
      </c>
      <c r="E135" s="5">
        <v>21455</v>
      </c>
      <c r="F135" s="5">
        <v>0</v>
      </c>
      <c r="G135" s="5">
        <v>785</v>
      </c>
      <c r="H135" s="5">
        <v>0</v>
      </c>
      <c r="I135" s="5">
        <v>517</v>
      </c>
      <c r="J135" s="5">
        <v>5580</v>
      </c>
      <c r="K135" s="5">
        <v>1443</v>
      </c>
      <c r="L135" s="5">
        <v>810</v>
      </c>
      <c r="M135" s="5">
        <v>36</v>
      </c>
      <c r="N135" s="5">
        <v>2664</v>
      </c>
      <c r="O135" s="5">
        <v>255</v>
      </c>
      <c r="P135" s="5">
        <v>3182</v>
      </c>
      <c r="Q135" s="5">
        <v>625</v>
      </c>
      <c r="R135" s="5">
        <v>5559</v>
      </c>
    </row>
    <row r="136" spans="1:18">
      <c r="A136" s="5">
        <v>1397</v>
      </c>
      <c r="B136" s="5">
        <v>4</v>
      </c>
      <c r="C136" s="5" t="s">
        <v>412</v>
      </c>
      <c r="D136" s="5" t="s">
        <v>411</v>
      </c>
      <c r="E136" s="5">
        <v>21455</v>
      </c>
      <c r="F136" s="5">
        <v>0</v>
      </c>
      <c r="G136" s="5">
        <v>785</v>
      </c>
      <c r="H136" s="5">
        <v>0</v>
      </c>
      <c r="I136" s="5">
        <v>517</v>
      </c>
      <c r="J136" s="5">
        <v>5580</v>
      </c>
      <c r="K136" s="5">
        <v>1443</v>
      </c>
      <c r="L136" s="5">
        <v>810</v>
      </c>
      <c r="M136" s="5">
        <v>36</v>
      </c>
      <c r="N136" s="5">
        <v>2664</v>
      </c>
      <c r="O136" s="5">
        <v>255</v>
      </c>
      <c r="P136" s="5">
        <v>3182</v>
      </c>
      <c r="Q136" s="5">
        <v>625</v>
      </c>
      <c r="R136" s="5">
        <v>5559</v>
      </c>
    </row>
    <row r="137" spans="1:18">
      <c r="A137" s="5">
        <v>1397</v>
      </c>
      <c r="B137" s="5">
        <v>3</v>
      </c>
      <c r="C137" s="5" t="s">
        <v>413</v>
      </c>
      <c r="D137" s="5" t="s">
        <v>414</v>
      </c>
      <c r="E137" s="5">
        <v>50472</v>
      </c>
      <c r="F137" s="5">
        <v>0</v>
      </c>
      <c r="G137" s="5">
        <v>3318</v>
      </c>
      <c r="H137" s="5">
        <v>19</v>
      </c>
      <c r="I137" s="5">
        <v>1085</v>
      </c>
      <c r="J137" s="5">
        <v>9888</v>
      </c>
      <c r="K137" s="5">
        <v>4374</v>
      </c>
      <c r="L137" s="5">
        <v>5153</v>
      </c>
      <c r="M137" s="5">
        <v>2147</v>
      </c>
      <c r="N137" s="5">
        <v>6127</v>
      </c>
      <c r="O137" s="5">
        <v>2789</v>
      </c>
      <c r="P137" s="5">
        <v>8699</v>
      </c>
      <c r="Q137" s="5">
        <v>4790</v>
      </c>
      <c r="R137" s="5">
        <v>2084</v>
      </c>
    </row>
    <row r="138" spans="1:18">
      <c r="A138" s="5">
        <v>1397</v>
      </c>
      <c r="B138" s="5">
        <v>4</v>
      </c>
      <c r="C138" s="5" t="s">
        <v>415</v>
      </c>
      <c r="D138" s="5" t="s">
        <v>414</v>
      </c>
      <c r="E138" s="5">
        <v>50472</v>
      </c>
      <c r="F138" s="5">
        <v>0</v>
      </c>
      <c r="G138" s="5">
        <v>3318</v>
      </c>
      <c r="H138" s="5">
        <v>19</v>
      </c>
      <c r="I138" s="5">
        <v>1085</v>
      </c>
      <c r="J138" s="5">
        <v>9888</v>
      </c>
      <c r="K138" s="5">
        <v>4374</v>
      </c>
      <c r="L138" s="5">
        <v>5153</v>
      </c>
      <c r="M138" s="5">
        <v>2147</v>
      </c>
      <c r="N138" s="5">
        <v>6127</v>
      </c>
      <c r="O138" s="5">
        <v>2789</v>
      </c>
      <c r="P138" s="5">
        <v>8699</v>
      </c>
      <c r="Q138" s="5">
        <v>4790</v>
      </c>
      <c r="R138" s="5">
        <v>2084</v>
      </c>
    </row>
    <row r="139" spans="1:18">
      <c r="A139" s="5">
        <v>1397</v>
      </c>
      <c r="B139" s="5">
        <v>3</v>
      </c>
      <c r="C139" s="5" t="s">
        <v>416</v>
      </c>
      <c r="D139" s="5" t="s">
        <v>417</v>
      </c>
      <c r="E139" s="5">
        <v>43007</v>
      </c>
      <c r="F139" s="5">
        <v>0</v>
      </c>
      <c r="G139" s="5">
        <v>576</v>
      </c>
      <c r="H139" s="5">
        <v>143</v>
      </c>
      <c r="I139" s="5">
        <v>573</v>
      </c>
      <c r="J139" s="5">
        <v>794</v>
      </c>
      <c r="K139" s="5">
        <v>2711</v>
      </c>
      <c r="L139" s="5">
        <v>1673</v>
      </c>
      <c r="M139" s="5">
        <v>429</v>
      </c>
      <c r="N139" s="5">
        <v>251</v>
      </c>
      <c r="O139" s="5">
        <v>29126</v>
      </c>
      <c r="P139" s="5">
        <v>2010</v>
      </c>
      <c r="Q139" s="5">
        <v>2320</v>
      </c>
      <c r="R139" s="5">
        <v>2401</v>
      </c>
    </row>
    <row r="140" spans="1:18">
      <c r="A140" s="5">
        <v>1397</v>
      </c>
      <c r="B140" s="5">
        <v>4</v>
      </c>
      <c r="C140" s="5" t="s">
        <v>418</v>
      </c>
      <c r="D140" s="5" t="s">
        <v>417</v>
      </c>
      <c r="E140" s="5">
        <v>43007</v>
      </c>
      <c r="F140" s="5">
        <v>0</v>
      </c>
      <c r="G140" s="5">
        <v>576</v>
      </c>
      <c r="H140" s="5">
        <v>143</v>
      </c>
      <c r="I140" s="5">
        <v>573</v>
      </c>
      <c r="J140" s="5">
        <v>794</v>
      </c>
      <c r="K140" s="5">
        <v>2711</v>
      </c>
      <c r="L140" s="5">
        <v>1673</v>
      </c>
      <c r="M140" s="5">
        <v>429</v>
      </c>
      <c r="N140" s="5">
        <v>251</v>
      </c>
      <c r="O140" s="5">
        <v>29126</v>
      </c>
      <c r="P140" s="5">
        <v>2010</v>
      </c>
      <c r="Q140" s="5">
        <v>2320</v>
      </c>
      <c r="R140" s="5">
        <v>2401</v>
      </c>
    </row>
    <row r="141" spans="1:18">
      <c r="A141" s="5">
        <v>1397</v>
      </c>
      <c r="B141" s="5">
        <v>3</v>
      </c>
      <c r="C141" s="5" t="s">
        <v>419</v>
      </c>
      <c r="D141" s="5" t="s">
        <v>420</v>
      </c>
      <c r="E141" s="5">
        <v>215520</v>
      </c>
      <c r="F141" s="5">
        <v>800</v>
      </c>
      <c r="G141" s="5">
        <v>78269</v>
      </c>
      <c r="H141" s="5">
        <v>0</v>
      </c>
      <c r="I141" s="5">
        <v>3927</v>
      </c>
      <c r="J141" s="5">
        <v>50054</v>
      </c>
      <c r="K141" s="5">
        <v>8651</v>
      </c>
      <c r="L141" s="5">
        <v>8035</v>
      </c>
      <c r="M141" s="5">
        <v>547</v>
      </c>
      <c r="N141" s="5">
        <v>9551</v>
      </c>
      <c r="O141" s="5">
        <v>10977</v>
      </c>
      <c r="P141" s="5">
        <v>11565</v>
      </c>
      <c r="Q141" s="5">
        <v>13913</v>
      </c>
      <c r="R141" s="5">
        <v>19231</v>
      </c>
    </row>
    <row r="142" spans="1:18">
      <c r="A142" s="5">
        <v>1397</v>
      </c>
      <c r="B142" s="5">
        <v>4</v>
      </c>
      <c r="C142" s="5" t="s">
        <v>421</v>
      </c>
      <c r="D142" s="5" t="s">
        <v>422</v>
      </c>
      <c r="E142" s="5">
        <v>215520</v>
      </c>
      <c r="F142" s="5">
        <v>800</v>
      </c>
      <c r="G142" s="5">
        <v>78269</v>
      </c>
      <c r="H142" s="5">
        <v>0</v>
      </c>
      <c r="I142" s="5">
        <v>3927</v>
      </c>
      <c r="J142" s="5">
        <v>50054</v>
      </c>
      <c r="K142" s="5">
        <v>8651</v>
      </c>
      <c r="L142" s="5">
        <v>8035</v>
      </c>
      <c r="M142" s="5">
        <v>547</v>
      </c>
      <c r="N142" s="5">
        <v>9551</v>
      </c>
      <c r="O142" s="5">
        <v>10977</v>
      </c>
      <c r="P142" s="5">
        <v>11565</v>
      </c>
      <c r="Q142" s="5">
        <v>13913</v>
      </c>
      <c r="R142" s="5">
        <v>19231</v>
      </c>
    </row>
    <row r="143" spans="1:18">
      <c r="A143" s="5">
        <v>1397</v>
      </c>
      <c r="B143" s="5">
        <v>0</v>
      </c>
      <c r="C143" s="5" t="s">
        <v>423</v>
      </c>
      <c r="D143" s="5" t="s">
        <v>424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</row>
    <row r="144" spans="1:18">
      <c r="A144" s="5">
        <v>1397</v>
      </c>
      <c r="B144" s="5">
        <v>3</v>
      </c>
      <c r="C144" s="5" t="s">
        <v>425</v>
      </c>
      <c r="D144" s="5" t="s">
        <v>426</v>
      </c>
      <c r="E144" s="5">
        <v>7539</v>
      </c>
      <c r="F144" s="5">
        <v>19</v>
      </c>
      <c r="G144" s="5">
        <v>448</v>
      </c>
      <c r="H144" s="5">
        <v>0</v>
      </c>
      <c r="I144" s="5">
        <v>89</v>
      </c>
      <c r="J144" s="5">
        <v>1287</v>
      </c>
      <c r="K144" s="5">
        <v>200</v>
      </c>
      <c r="L144" s="5">
        <v>25</v>
      </c>
      <c r="M144" s="5">
        <v>0</v>
      </c>
      <c r="N144" s="5">
        <v>19</v>
      </c>
      <c r="O144" s="5">
        <v>677</v>
      </c>
      <c r="P144" s="5">
        <v>3174</v>
      </c>
      <c r="Q144" s="5">
        <v>1598</v>
      </c>
      <c r="R144" s="5">
        <v>2</v>
      </c>
    </row>
    <row r="145" spans="1:18">
      <c r="A145" s="5">
        <v>1397</v>
      </c>
      <c r="B145" s="5">
        <v>4</v>
      </c>
      <c r="C145" s="5" t="s">
        <v>427</v>
      </c>
      <c r="D145" s="5" t="s">
        <v>426</v>
      </c>
      <c r="E145" s="5">
        <v>7539</v>
      </c>
      <c r="F145" s="5">
        <v>19</v>
      </c>
      <c r="G145" s="5">
        <v>448</v>
      </c>
      <c r="H145" s="5">
        <v>0</v>
      </c>
      <c r="I145" s="5">
        <v>89</v>
      </c>
      <c r="J145" s="5">
        <v>1287</v>
      </c>
      <c r="K145" s="5">
        <v>200</v>
      </c>
      <c r="L145" s="5">
        <v>25</v>
      </c>
      <c r="M145" s="5">
        <v>0</v>
      </c>
      <c r="N145" s="5">
        <v>19</v>
      </c>
      <c r="O145" s="5">
        <v>677</v>
      </c>
      <c r="P145" s="5">
        <v>3174</v>
      </c>
      <c r="Q145" s="5">
        <v>1598</v>
      </c>
      <c r="R145" s="5">
        <v>2</v>
      </c>
    </row>
    <row r="146" spans="1:18">
      <c r="A146" s="5">
        <v>1397</v>
      </c>
      <c r="B146" s="5">
        <v>7</v>
      </c>
      <c r="C146" s="5" t="s">
        <v>428</v>
      </c>
      <c r="D146" s="5" t="s">
        <v>429</v>
      </c>
      <c r="E146" s="5">
        <v>8616</v>
      </c>
      <c r="F146" s="5">
        <v>0</v>
      </c>
      <c r="G146" s="5">
        <v>770</v>
      </c>
      <c r="H146" s="5">
        <v>138</v>
      </c>
      <c r="I146" s="5">
        <v>244</v>
      </c>
      <c r="J146" s="5">
        <v>935</v>
      </c>
      <c r="K146" s="5">
        <v>848</v>
      </c>
      <c r="L146" s="5">
        <v>856</v>
      </c>
      <c r="M146" s="5">
        <v>10</v>
      </c>
      <c r="N146" s="5">
        <v>230</v>
      </c>
      <c r="O146" s="5">
        <v>1103</v>
      </c>
      <c r="P146" s="5">
        <v>2364</v>
      </c>
      <c r="Q146" s="5">
        <v>169</v>
      </c>
      <c r="R146" s="5">
        <v>950</v>
      </c>
    </row>
    <row r="147" spans="1:18">
      <c r="A147" s="5">
        <v>1397</v>
      </c>
      <c r="B147" s="5">
        <v>9</v>
      </c>
      <c r="C147" s="5" t="s">
        <v>430</v>
      </c>
      <c r="D147" s="5" t="s">
        <v>429</v>
      </c>
      <c r="E147" s="5">
        <v>8616</v>
      </c>
      <c r="F147" s="5">
        <v>0</v>
      </c>
      <c r="G147" s="5">
        <v>770</v>
      </c>
      <c r="H147" s="5">
        <v>138</v>
      </c>
      <c r="I147" s="5">
        <v>244</v>
      </c>
      <c r="J147" s="5">
        <v>935</v>
      </c>
      <c r="K147" s="5">
        <v>848</v>
      </c>
      <c r="L147" s="5">
        <v>856</v>
      </c>
      <c r="M147" s="5">
        <v>10</v>
      </c>
      <c r="N147" s="5">
        <v>230</v>
      </c>
      <c r="O147" s="5">
        <v>1103</v>
      </c>
      <c r="P147" s="5">
        <v>2364</v>
      </c>
      <c r="Q147" s="5">
        <v>169</v>
      </c>
      <c r="R147" s="5">
        <v>950</v>
      </c>
    </row>
    <row r="148" spans="1:18">
      <c r="A148" s="5">
        <v>1397</v>
      </c>
      <c r="B148" s="5">
        <v>2</v>
      </c>
      <c r="C148" s="5" t="s">
        <v>431</v>
      </c>
      <c r="D148" s="5" t="s">
        <v>432</v>
      </c>
      <c r="E148" s="5">
        <v>666207</v>
      </c>
      <c r="F148" s="5">
        <v>3010</v>
      </c>
      <c r="G148" s="5">
        <v>74785</v>
      </c>
      <c r="H148" s="5">
        <v>1854</v>
      </c>
      <c r="I148" s="5">
        <v>26945</v>
      </c>
      <c r="J148" s="5">
        <v>151456</v>
      </c>
      <c r="K148" s="5">
        <v>50379</v>
      </c>
      <c r="L148" s="5">
        <v>42036</v>
      </c>
      <c r="M148" s="5">
        <v>4700</v>
      </c>
      <c r="N148" s="5">
        <v>67739</v>
      </c>
      <c r="O148" s="5">
        <v>43844</v>
      </c>
      <c r="P148" s="5">
        <v>73817</v>
      </c>
      <c r="Q148" s="5">
        <v>22845</v>
      </c>
      <c r="R148" s="5">
        <v>102796</v>
      </c>
    </row>
    <row r="149" spans="1:18">
      <c r="A149" s="5">
        <v>1397</v>
      </c>
      <c r="B149" s="5">
        <v>3</v>
      </c>
      <c r="C149" s="5" t="s">
        <v>433</v>
      </c>
      <c r="D149" s="5" t="s">
        <v>434</v>
      </c>
      <c r="E149" s="5">
        <v>248205</v>
      </c>
      <c r="F149" s="5">
        <v>53</v>
      </c>
      <c r="G149" s="5">
        <v>21433</v>
      </c>
      <c r="H149" s="5">
        <v>1350</v>
      </c>
      <c r="I149" s="5">
        <v>9469</v>
      </c>
      <c r="J149" s="5">
        <v>41068</v>
      </c>
      <c r="K149" s="5">
        <v>18798</v>
      </c>
      <c r="L149" s="5">
        <v>13599</v>
      </c>
      <c r="M149" s="5">
        <v>1711</v>
      </c>
      <c r="N149" s="5">
        <v>23987</v>
      </c>
      <c r="O149" s="5">
        <v>27862</v>
      </c>
      <c r="P149" s="5">
        <v>21937</v>
      </c>
      <c r="Q149" s="5">
        <v>16774</v>
      </c>
      <c r="R149" s="5">
        <v>50164</v>
      </c>
    </row>
    <row r="150" spans="1:18">
      <c r="A150" s="5">
        <v>1397</v>
      </c>
      <c r="B150" s="5">
        <v>4</v>
      </c>
      <c r="C150" s="5" t="s">
        <v>435</v>
      </c>
      <c r="D150" s="5" t="s">
        <v>434</v>
      </c>
      <c r="E150" s="5">
        <v>248205</v>
      </c>
      <c r="F150" s="5">
        <v>53</v>
      </c>
      <c r="G150" s="5">
        <v>21433</v>
      </c>
      <c r="H150" s="5">
        <v>1350</v>
      </c>
      <c r="I150" s="5">
        <v>9469</v>
      </c>
      <c r="J150" s="5">
        <v>41068</v>
      </c>
      <c r="K150" s="5">
        <v>18798</v>
      </c>
      <c r="L150" s="5">
        <v>13599</v>
      </c>
      <c r="M150" s="5">
        <v>1711</v>
      </c>
      <c r="N150" s="5">
        <v>23987</v>
      </c>
      <c r="O150" s="5">
        <v>27862</v>
      </c>
      <c r="P150" s="5">
        <v>21937</v>
      </c>
      <c r="Q150" s="5">
        <v>16774</v>
      </c>
      <c r="R150" s="5">
        <v>50164</v>
      </c>
    </row>
    <row r="151" spans="1:18">
      <c r="A151" s="5">
        <v>1397</v>
      </c>
      <c r="B151" s="5">
        <v>3</v>
      </c>
      <c r="C151" s="5" t="s">
        <v>436</v>
      </c>
      <c r="D151" s="5" t="s">
        <v>437</v>
      </c>
      <c r="E151" s="5">
        <v>13440</v>
      </c>
      <c r="F151" s="5">
        <v>0</v>
      </c>
      <c r="G151" s="5">
        <v>2711</v>
      </c>
      <c r="H151" s="5">
        <v>0</v>
      </c>
      <c r="I151" s="5">
        <v>645</v>
      </c>
      <c r="J151" s="5">
        <v>742</v>
      </c>
      <c r="K151" s="5">
        <v>1092</v>
      </c>
      <c r="L151" s="5">
        <v>579</v>
      </c>
      <c r="M151" s="5">
        <v>54</v>
      </c>
      <c r="N151" s="5">
        <v>3509</v>
      </c>
      <c r="O151" s="5">
        <v>926</v>
      </c>
      <c r="P151" s="5">
        <v>1022</v>
      </c>
      <c r="Q151" s="5">
        <v>316</v>
      </c>
      <c r="R151" s="5">
        <v>1844</v>
      </c>
    </row>
    <row r="152" spans="1:18">
      <c r="A152" s="5">
        <v>1397</v>
      </c>
      <c r="B152" s="5">
        <v>4</v>
      </c>
      <c r="C152" s="5" t="s">
        <v>438</v>
      </c>
      <c r="D152" s="5" t="s">
        <v>437</v>
      </c>
      <c r="E152" s="5">
        <v>13440</v>
      </c>
      <c r="F152" s="5">
        <v>0</v>
      </c>
      <c r="G152" s="5">
        <v>2711</v>
      </c>
      <c r="H152" s="5">
        <v>0</v>
      </c>
      <c r="I152" s="5">
        <v>645</v>
      </c>
      <c r="J152" s="5">
        <v>742</v>
      </c>
      <c r="K152" s="5">
        <v>1092</v>
      </c>
      <c r="L152" s="5">
        <v>579</v>
      </c>
      <c r="M152" s="5">
        <v>54</v>
      </c>
      <c r="N152" s="5">
        <v>3509</v>
      </c>
      <c r="O152" s="5">
        <v>926</v>
      </c>
      <c r="P152" s="5">
        <v>1022</v>
      </c>
      <c r="Q152" s="5">
        <v>316</v>
      </c>
      <c r="R152" s="5">
        <v>1844</v>
      </c>
    </row>
    <row r="153" spans="1:18">
      <c r="A153" s="5">
        <v>1397</v>
      </c>
      <c r="B153" s="5">
        <v>3</v>
      </c>
      <c r="C153" s="5" t="s">
        <v>439</v>
      </c>
      <c r="D153" s="5" t="s">
        <v>440</v>
      </c>
      <c r="E153" s="5">
        <v>157846</v>
      </c>
      <c r="F153" s="5">
        <v>2518</v>
      </c>
      <c r="G153" s="5">
        <v>19951</v>
      </c>
      <c r="H153" s="5">
        <v>486</v>
      </c>
      <c r="I153" s="5">
        <v>5849</v>
      </c>
      <c r="J153" s="5">
        <v>45784</v>
      </c>
      <c r="K153" s="5">
        <v>10657</v>
      </c>
      <c r="L153" s="5">
        <v>16383</v>
      </c>
      <c r="M153" s="5">
        <v>1538</v>
      </c>
      <c r="N153" s="5">
        <v>17215</v>
      </c>
      <c r="O153" s="5">
        <v>4546</v>
      </c>
      <c r="P153" s="5">
        <v>7432</v>
      </c>
      <c r="Q153" s="5">
        <v>3166</v>
      </c>
      <c r="R153" s="5">
        <v>22322</v>
      </c>
    </row>
    <row r="154" spans="1:18">
      <c r="A154" s="5">
        <v>1397</v>
      </c>
      <c r="B154" s="5">
        <v>14</v>
      </c>
      <c r="C154" s="5" t="s">
        <v>441</v>
      </c>
      <c r="D154" s="5" t="s">
        <v>442</v>
      </c>
      <c r="E154" s="5">
        <v>157846</v>
      </c>
      <c r="F154" s="5">
        <v>2518</v>
      </c>
      <c r="G154" s="5">
        <v>19951</v>
      </c>
      <c r="H154" s="5">
        <v>486</v>
      </c>
      <c r="I154" s="5">
        <v>5849</v>
      </c>
      <c r="J154" s="5">
        <v>45784</v>
      </c>
      <c r="K154" s="5">
        <v>10657</v>
      </c>
      <c r="L154" s="5">
        <v>16383</v>
      </c>
      <c r="M154" s="5">
        <v>1538</v>
      </c>
      <c r="N154" s="5">
        <v>17215</v>
      </c>
      <c r="O154" s="5">
        <v>4546</v>
      </c>
      <c r="P154" s="5">
        <v>7432</v>
      </c>
      <c r="Q154" s="5">
        <v>3166</v>
      </c>
      <c r="R154" s="5">
        <v>22322</v>
      </c>
    </row>
    <row r="155" spans="1:18">
      <c r="A155" s="5">
        <v>1397</v>
      </c>
      <c r="B155" s="5">
        <v>3</v>
      </c>
      <c r="C155" s="5" t="s">
        <v>443</v>
      </c>
      <c r="D155" s="5" t="s">
        <v>444</v>
      </c>
      <c r="E155" s="5">
        <v>65812</v>
      </c>
      <c r="F155" s="5">
        <v>0</v>
      </c>
      <c r="G155" s="5">
        <v>7634</v>
      </c>
      <c r="H155" s="5">
        <v>0</v>
      </c>
      <c r="I155" s="5">
        <v>3633</v>
      </c>
      <c r="J155" s="5">
        <v>9500</v>
      </c>
      <c r="K155" s="5">
        <v>3710</v>
      </c>
      <c r="L155" s="5">
        <v>5485</v>
      </c>
      <c r="M155" s="5">
        <v>142</v>
      </c>
      <c r="N155" s="5">
        <v>2312</v>
      </c>
      <c r="O155" s="5">
        <v>1855</v>
      </c>
      <c r="P155" s="5">
        <v>23697</v>
      </c>
      <c r="Q155" s="5">
        <v>522</v>
      </c>
      <c r="R155" s="5">
        <v>7323</v>
      </c>
    </row>
    <row r="156" spans="1:18">
      <c r="A156" s="5">
        <v>1397</v>
      </c>
      <c r="B156" s="5">
        <v>4</v>
      </c>
      <c r="C156" s="5" t="s">
        <v>445</v>
      </c>
      <c r="D156" s="5" t="s">
        <v>444</v>
      </c>
      <c r="E156" s="5">
        <v>65812</v>
      </c>
      <c r="F156" s="5">
        <v>0</v>
      </c>
      <c r="G156" s="5">
        <v>7634</v>
      </c>
      <c r="H156" s="5">
        <v>0</v>
      </c>
      <c r="I156" s="5">
        <v>3633</v>
      </c>
      <c r="J156" s="5">
        <v>9500</v>
      </c>
      <c r="K156" s="5">
        <v>3710</v>
      </c>
      <c r="L156" s="5">
        <v>5485</v>
      </c>
      <c r="M156" s="5">
        <v>142</v>
      </c>
      <c r="N156" s="5">
        <v>2312</v>
      </c>
      <c r="O156" s="5">
        <v>1855</v>
      </c>
      <c r="P156" s="5">
        <v>23697</v>
      </c>
      <c r="Q156" s="5">
        <v>522</v>
      </c>
      <c r="R156" s="5">
        <v>7323</v>
      </c>
    </row>
    <row r="157" spans="1:18">
      <c r="A157" s="5">
        <v>1397</v>
      </c>
      <c r="B157" s="5">
        <v>3</v>
      </c>
      <c r="C157" s="5" t="s">
        <v>446</v>
      </c>
      <c r="D157" s="5" t="s">
        <v>447</v>
      </c>
      <c r="E157" s="5">
        <v>170537</v>
      </c>
      <c r="F157" s="5">
        <v>370</v>
      </c>
      <c r="G157" s="5">
        <v>22129</v>
      </c>
      <c r="H157" s="5">
        <v>18</v>
      </c>
      <c r="I157" s="5">
        <v>6700</v>
      </c>
      <c r="J157" s="5">
        <v>52834</v>
      </c>
      <c r="K157" s="5">
        <v>15761</v>
      </c>
      <c r="L157" s="5">
        <v>5195</v>
      </c>
      <c r="M157" s="5">
        <v>942</v>
      </c>
      <c r="N157" s="5">
        <v>20180</v>
      </c>
      <c r="O157" s="5">
        <v>7483</v>
      </c>
      <c r="P157" s="5">
        <v>18058</v>
      </c>
      <c r="Q157" s="5">
        <v>1316</v>
      </c>
      <c r="R157" s="5">
        <v>19551</v>
      </c>
    </row>
    <row r="158" spans="1:18">
      <c r="A158" s="5">
        <v>1397</v>
      </c>
      <c r="B158" s="5">
        <v>4</v>
      </c>
      <c r="C158" s="5" t="s">
        <v>448</v>
      </c>
      <c r="D158" s="5" t="s">
        <v>447</v>
      </c>
      <c r="E158" s="5">
        <v>170537</v>
      </c>
      <c r="F158" s="5">
        <v>370</v>
      </c>
      <c r="G158" s="5">
        <v>22129</v>
      </c>
      <c r="H158" s="5">
        <v>18</v>
      </c>
      <c r="I158" s="5">
        <v>6700</v>
      </c>
      <c r="J158" s="5">
        <v>52834</v>
      </c>
      <c r="K158" s="5">
        <v>15761</v>
      </c>
      <c r="L158" s="5">
        <v>5195</v>
      </c>
      <c r="M158" s="5">
        <v>942</v>
      </c>
      <c r="N158" s="5">
        <v>20180</v>
      </c>
      <c r="O158" s="5">
        <v>7483</v>
      </c>
      <c r="P158" s="5">
        <v>18058</v>
      </c>
      <c r="Q158" s="5">
        <v>1316</v>
      </c>
      <c r="R158" s="5">
        <v>19551</v>
      </c>
    </row>
    <row r="159" spans="1:18">
      <c r="A159" s="5">
        <v>1397</v>
      </c>
      <c r="B159" s="5">
        <v>3</v>
      </c>
      <c r="C159" s="5" t="s">
        <v>449</v>
      </c>
      <c r="D159" s="5" t="s">
        <v>450</v>
      </c>
      <c r="E159" s="5">
        <v>10366</v>
      </c>
      <c r="F159" s="5">
        <v>69</v>
      </c>
      <c r="G159" s="5">
        <v>927</v>
      </c>
      <c r="H159" s="5">
        <v>0</v>
      </c>
      <c r="I159" s="5">
        <v>650</v>
      </c>
      <c r="J159" s="5">
        <v>1528</v>
      </c>
      <c r="K159" s="5">
        <v>361</v>
      </c>
      <c r="L159" s="5">
        <v>795</v>
      </c>
      <c r="M159" s="5">
        <v>313</v>
      </c>
      <c r="N159" s="5">
        <v>536</v>
      </c>
      <c r="O159" s="5">
        <v>1172</v>
      </c>
      <c r="P159" s="5">
        <v>1672</v>
      </c>
      <c r="Q159" s="5">
        <v>751</v>
      </c>
      <c r="R159" s="5">
        <v>1592</v>
      </c>
    </row>
    <row r="160" spans="1:18">
      <c r="A160" s="5">
        <v>1397</v>
      </c>
      <c r="B160" s="5">
        <v>4</v>
      </c>
      <c r="C160" s="5" t="s">
        <v>451</v>
      </c>
      <c r="D160" s="5" t="s">
        <v>450</v>
      </c>
      <c r="E160" s="5">
        <v>10366</v>
      </c>
      <c r="F160" s="5">
        <v>69</v>
      </c>
      <c r="G160" s="5">
        <v>927</v>
      </c>
      <c r="H160" s="5">
        <v>0</v>
      </c>
      <c r="I160" s="5">
        <v>650</v>
      </c>
      <c r="J160" s="5">
        <v>1528</v>
      </c>
      <c r="K160" s="5">
        <v>361</v>
      </c>
      <c r="L160" s="5">
        <v>795</v>
      </c>
      <c r="M160" s="5">
        <v>313</v>
      </c>
      <c r="N160" s="5">
        <v>536</v>
      </c>
      <c r="O160" s="5">
        <v>1172</v>
      </c>
      <c r="P160" s="5">
        <v>1672</v>
      </c>
      <c r="Q160" s="5">
        <v>751</v>
      </c>
      <c r="R160" s="5">
        <v>1592</v>
      </c>
    </row>
    <row r="161" spans="1:18">
      <c r="A161" s="5">
        <v>1397</v>
      </c>
      <c r="B161" s="5">
        <v>2</v>
      </c>
      <c r="C161" s="5" t="s">
        <v>452</v>
      </c>
      <c r="D161" s="5" t="s">
        <v>453</v>
      </c>
      <c r="E161" s="5">
        <v>833876</v>
      </c>
      <c r="F161" s="5">
        <v>22716</v>
      </c>
      <c r="G161" s="5">
        <v>61370</v>
      </c>
      <c r="H161" s="5">
        <v>19945</v>
      </c>
      <c r="I161" s="5">
        <v>32973</v>
      </c>
      <c r="J161" s="5">
        <v>147247</v>
      </c>
      <c r="K161" s="5">
        <v>79216</v>
      </c>
      <c r="L161" s="5">
        <v>49906</v>
      </c>
      <c r="M161" s="5">
        <v>8482</v>
      </c>
      <c r="N161" s="5">
        <v>54971</v>
      </c>
      <c r="O161" s="5">
        <v>33234</v>
      </c>
      <c r="P161" s="5">
        <v>101149</v>
      </c>
      <c r="Q161" s="5">
        <v>49580</v>
      </c>
      <c r="R161" s="5">
        <v>173086</v>
      </c>
    </row>
    <row r="162" spans="1:18">
      <c r="A162" s="5">
        <v>1397</v>
      </c>
      <c r="B162" s="5">
        <v>3</v>
      </c>
      <c r="C162" s="5" t="s">
        <v>454</v>
      </c>
      <c r="D162" s="5" t="s">
        <v>455</v>
      </c>
      <c r="E162" s="5">
        <v>483475</v>
      </c>
      <c r="F162" s="5">
        <v>11770</v>
      </c>
      <c r="G162" s="5">
        <v>43907</v>
      </c>
      <c r="H162" s="5">
        <v>17410</v>
      </c>
      <c r="I162" s="5">
        <v>21482</v>
      </c>
      <c r="J162" s="5">
        <v>91999</v>
      </c>
      <c r="K162" s="5">
        <v>50656</v>
      </c>
      <c r="L162" s="5">
        <v>32947</v>
      </c>
      <c r="M162" s="5">
        <v>5930</v>
      </c>
      <c r="N162" s="5">
        <v>33032</v>
      </c>
      <c r="O162" s="5">
        <v>25028</v>
      </c>
      <c r="P162" s="5">
        <v>48416</v>
      </c>
      <c r="Q162" s="5">
        <v>27811</v>
      </c>
      <c r="R162" s="5">
        <v>73086</v>
      </c>
    </row>
    <row r="163" spans="1:18">
      <c r="A163" s="5">
        <v>1397</v>
      </c>
      <c r="B163" s="5">
        <v>4</v>
      </c>
      <c r="C163" s="5" t="s">
        <v>456</v>
      </c>
      <c r="D163" s="5" t="s">
        <v>457</v>
      </c>
      <c r="E163" s="5">
        <v>9873</v>
      </c>
      <c r="F163" s="5">
        <v>0</v>
      </c>
      <c r="G163" s="5">
        <v>618</v>
      </c>
      <c r="H163" s="5">
        <v>2848</v>
      </c>
      <c r="I163" s="5">
        <v>246</v>
      </c>
      <c r="J163" s="5">
        <v>1475</v>
      </c>
      <c r="K163" s="5">
        <v>1466</v>
      </c>
      <c r="L163" s="5">
        <v>577</v>
      </c>
      <c r="M163" s="5">
        <v>290</v>
      </c>
      <c r="N163" s="5">
        <v>52</v>
      </c>
      <c r="O163" s="5">
        <v>804</v>
      </c>
      <c r="P163" s="5">
        <v>631</v>
      </c>
      <c r="Q163" s="5">
        <v>94</v>
      </c>
      <c r="R163" s="5">
        <v>772</v>
      </c>
    </row>
    <row r="164" spans="1:18">
      <c r="A164" s="5">
        <v>1397</v>
      </c>
      <c r="B164" s="5">
        <v>4</v>
      </c>
      <c r="C164" s="5" t="s">
        <v>458</v>
      </c>
      <c r="D164" s="5" t="s">
        <v>459</v>
      </c>
      <c r="E164" s="5">
        <v>1238</v>
      </c>
      <c r="F164" s="5">
        <v>64</v>
      </c>
      <c r="G164" s="5">
        <v>0</v>
      </c>
      <c r="H164" s="5">
        <v>30</v>
      </c>
      <c r="I164" s="5">
        <v>79</v>
      </c>
      <c r="J164" s="5">
        <v>806</v>
      </c>
      <c r="K164" s="5">
        <v>40</v>
      </c>
      <c r="L164" s="5">
        <v>105</v>
      </c>
      <c r="M164" s="5">
        <v>2</v>
      </c>
      <c r="N164" s="5">
        <v>11</v>
      </c>
      <c r="O164" s="5">
        <v>0</v>
      </c>
      <c r="P164" s="5">
        <v>40</v>
      </c>
      <c r="Q164" s="5">
        <v>0</v>
      </c>
      <c r="R164" s="5">
        <v>60</v>
      </c>
    </row>
    <row r="165" spans="1:18">
      <c r="A165" s="5">
        <v>1397</v>
      </c>
      <c r="B165" s="5">
        <v>4</v>
      </c>
      <c r="C165" s="5" t="s">
        <v>460</v>
      </c>
      <c r="D165" s="5" t="s">
        <v>461</v>
      </c>
      <c r="E165" s="5">
        <v>121263</v>
      </c>
      <c r="F165" s="5">
        <v>4889</v>
      </c>
      <c r="G165" s="5">
        <v>6944</v>
      </c>
      <c r="H165" s="5">
        <v>13397</v>
      </c>
      <c r="I165" s="5">
        <v>5415</v>
      </c>
      <c r="J165" s="5">
        <v>26704</v>
      </c>
      <c r="K165" s="5">
        <v>14425</v>
      </c>
      <c r="L165" s="5">
        <v>6995</v>
      </c>
      <c r="M165" s="5">
        <v>1152</v>
      </c>
      <c r="N165" s="5">
        <v>6301</v>
      </c>
      <c r="O165" s="5">
        <v>6496</v>
      </c>
      <c r="P165" s="5">
        <v>13217</v>
      </c>
      <c r="Q165" s="5">
        <v>5890</v>
      </c>
      <c r="R165" s="5">
        <v>9440</v>
      </c>
    </row>
    <row r="166" spans="1:18">
      <c r="A166" s="5">
        <v>1397</v>
      </c>
      <c r="B166" s="5">
        <v>4</v>
      </c>
      <c r="C166" s="5" t="s">
        <v>462</v>
      </c>
      <c r="D166" s="5" t="s">
        <v>463</v>
      </c>
      <c r="E166" s="5">
        <v>53813</v>
      </c>
      <c r="F166" s="5">
        <v>108</v>
      </c>
      <c r="G166" s="5">
        <v>13993</v>
      </c>
      <c r="H166" s="5">
        <v>530</v>
      </c>
      <c r="I166" s="5">
        <v>2580</v>
      </c>
      <c r="J166" s="5">
        <v>12730</v>
      </c>
      <c r="K166" s="5">
        <v>2938</v>
      </c>
      <c r="L166" s="5">
        <v>4269</v>
      </c>
      <c r="M166" s="5">
        <v>1054</v>
      </c>
      <c r="N166" s="5">
        <v>1737</v>
      </c>
      <c r="O166" s="5">
        <v>4640</v>
      </c>
      <c r="P166" s="5">
        <v>2218</v>
      </c>
      <c r="Q166" s="5">
        <v>78</v>
      </c>
      <c r="R166" s="5">
        <v>6938</v>
      </c>
    </row>
    <row r="167" spans="1:18">
      <c r="A167" s="5">
        <v>1397</v>
      </c>
      <c r="B167" s="5">
        <v>4</v>
      </c>
      <c r="C167" s="5" t="s">
        <v>464</v>
      </c>
      <c r="D167" s="5" t="s">
        <v>465</v>
      </c>
      <c r="E167" s="5">
        <v>9883</v>
      </c>
      <c r="F167" s="5">
        <v>0</v>
      </c>
      <c r="G167" s="5">
        <v>0</v>
      </c>
      <c r="H167" s="5">
        <v>0</v>
      </c>
      <c r="I167" s="5">
        <v>488</v>
      </c>
      <c r="J167" s="5">
        <v>1084</v>
      </c>
      <c r="K167" s="5">
        <v>992</v>
      </c>
      <c r="L167" s="5">
        <v>677</v>
      </c>
      <c r="M167" s="5">
        <v>1</v>
      </c>
      <c r="N167" s="5">
        <v>341</v>
      </c>
      <c r="O167" s="5">
        <v>1031</v>
      </c>
      <c r="P167" s="5">
        <v>2779</v>
      </c>
      <c r="Q167" s="5">
        <v>1444</v>
      </c>
      <c r="R167" s="5">
        <v>1046</v>
      </c>
    </row>
    <row r="168" spans="1:18">
      <c r="A168" s="5">
        <v>1397</v>
      </c>
      <c r="B168" s="5">
        <v>4</v>
      </c>
      <c r="C168" s="5" t="s">
        <v>466</v>
      </c>
      <c r="D168" s="5" t="s">
        <v>467</v>
      </c>
      <c r="E168" s="5">
        <v>45884</v>
      </c>
      <c r="F168" s="5">
        <v>0</v>
      </c>
      <c r="G168" s="5">
        <v>5264</v>
      </c>
      <c r="H168" s="5">
        <v>366</v>
      </c>
      <c r="I168" s="5">
        <v>2131</v>
      </c>
      <c r="J168" s="5">
        <v>7602</v>
      </c>
      <c r="K168" s="5">
        <v>4110</v>
      </c>
      <c r="L168" s="5">
        <v>1609</v>
      </c>
      <c r="M168" s="5">
        <v>657</v>
      </c>
      <c r="N168" s="5">
        <v>5383</v>
      </c>
      <c r="O168" s="5">
        <v>5023</v>
      </c>
      <c r="P168" s="5">
        <v>3863</v>
      </c>
      <c r="Q168" s="5">
        <v>4312</v>
      </c>
      <c r="R168" s="5">
        <v>5562</v>
      </c>
    </row>
    <row r="169" spans="1:18">
      <c r="A169" s="5">
        <v>1397</v>
      </c>
      <c r="B169" s="5">
        <v>4</v>
      </c>
      <c r="C169" s="5" t="s">
        <v>468</v>
      </c>
      <c r="D169" s="5" t="s">
        <v>469</v>
      </c>
      <c r="E169" s="5">
        <v>467</v>
      </c>
      <c r="F169" s="5">
        <v>0</v>
      </c>
      <c r="G169" s="5">
        <v>204</v>
      </c>
      <c r="H169" s="5">
        <v>0</v>
      </c>
      <c r="I169" s="5">
        <v>39</v>
      </c>
      <c r="J169" s="5">
        <v>77</v>
      </c>
      <c r="K169" s="5">
        <v>64</v>
      </c>
      <c r="L169" s="5">
        <v>0</v>
      </c>
      <c r="M169" s="5">
        <v>0</v>
      </c>
      <c r="N169" s="5">
        <v>4</v>
      </c>
      <c r="O169" s="5">
        <v>0</v>
      </c>
      <c r="P169" s="5">
        <v>8</v>
      </c>
      <c r="Q169" s="5">
        <v>0</v>
      </c>
      <c r="R169" s="5">
        <v>72</v>
      </c>
    </row>
    <row r="170" spans="1:18">
      <c r="A170" s="5">
        <v>1397</v>
      </c>
      <c r="B170" s="5">
        <v>9</v>
      </c>
      <c r="C170" s="5" t="s">
        <v>470</v>
      </c>
      <c r="D170" s="5" t="s">
        <v>471</v>
      </c>
      <c r="E170" s="5">
        <v>241054</v>
      </c>
      <c r="F170" s="5">
        <v>6709</v>
      </c>
      <c r="G170" s="5">
        <v>16884</v>
      </c>
      <c r="H170" s="5">
        <v>239</v>
      </c>
      <c r="I170" s="5">
        <v>10504</v>
      </c>
      <c r="J170" s="5">
        <v>41521</v>
      </c>
      <c r="K170" s="5">
        <v>26622</v>
      </c>
      <c r="L170" s="5">
        <v>18715</v>
      </c>
      <c r="M170" s="5">
        <v>2773</v>
      </c>
      <c r="N170" s="5">
        <v>19202</v>
      </c>
      <c r="O170" s="5">
        <v>7034</v>
      </c>
      <c r="P170" s="5">
        <v>25660</v>
      </c>
      <c r="Q170" s="5">
        <v>15994</v>
      </c>
      <c r="R170" s="5">
        <v>49195</v>
      </c>
    </row>
    <row r="171" spans="1:18">
      <c r="A171" s="5">
        <v>1397</v>
      </c>
      <c r="B171" s="5">
        <v>3</v>
      </c>
      <c r="C171" s="5" t="s">
        <v>472</v>
      </c>
      <c r="D171" s="5" t="s">
        <v>473</v>
      </c>
      <c r="E171" s="5">
        <v>350401</v>
      </c>
      <c r="F171" s="5">
        <v>10946</v>
      </c>
      <c r="G171" s="5">
        <v>17463</v>
      </c>
      <c r="H171" s="5">
        <v>2535</v>
      </c>
      <c r="I171" s="5">
        <v>11491</v>
      </c>
      <c r="J171" s="5">
        <v>55249</v>
      </c>
      <c r="K171" s="5">
        <v>28559</v>
      </c>
      <c r="L171" s="5">
        <v>16959</v>
      </c>
      <c r="M171" s="5">
        <v>2552</v>
      </c>
      <c r="N171" s="5">
        <v>21939</v>
      </c>
      <c r="O171" s="5">
        <v>8206</v>
      </c>
      <c r="P171" s="5">
        <v>52733</v>
      </c>
      <c r="Q171" s="5">
        <v>21769</v>
      </c>
      <c r="R171" s="5">
        <v>99999</v>
      </c>
    </row>
    <row r="172" spans="1:18">
      <c r="A172" s="5">
        <v>1397</v>
      </c>
      <c r="B172" s="5">
        <v>4</v>
      </c>
      <c r="C172" s="5" t="s">
        <v>474</v>
      </c>
      <c r="D172" s="5" t="s">
        <v>475</v>
      </c>
      <c r="E172" s="5">
        <v>64005</v>
      </c>
      <c r="F172" s="5">
        <v>4733</v>
      </c>
      <c r="G172" s="5">
        <v>2397</v>
      </c>
      <c r="H172" s="5">
        <v>280</v>
      </c>
      <c r="I172" s="5">
        <v>3872</v>
      </c>
      <c r="J172" s="5">
        <v>10603</v>
      </c>
      <c r="K172" s="5">
        <v>8948</v>
      </c>
      <c r="L172" s="5">
        <v>3618</v>
      </c>
      <c r="M172" s="5">
        <v>309</v>
      </c>
      <c r="N172" s="5">
        <v>3347</v>
      </c>
      <c r="O172" s="5">
        <v>2265</v>
      </c>
      <c r="P172" s="5">
        <v>14321</v>
      </c>
      <c r="Q172" s="5">
        <v>3969</v>
      </c>
      <c r="R172" s="5">
        <v>5343</v>
      </c>
    </row>
    <row r="173" spans="1:18">
      <c r="A173" s="5">
        <v>1397</v>
      </c>
      <c r="B173" s="5">
        <v>4</v>
      </c>
      <c r="C173" s="5" t="s">
        <v>476</v>
      </c>
      <c r="D173" s="5" t="s">
        <v>477</v>
      </c>
      <c r="E173" s="5">
        <v>35975</v>
      </c>
      <c r="F173" s="5">
        <v>210</v>
      </c>
      <c r="G173" s="5">
        <v>4280</v>
      </c>
      <c r="H173" s="5">
        <v>418</v>
      </c>
      <c r="I173" s="5">
        <v>1561</v>
      </c>
      <c r="J173" s="5">
        <v>4643</v>
      </c>
      <c r="K173" s="5">
        <v>6277</v>
      </c>
      <c r="L173" s="5">
        <v>1406</v>
      </c>
      <c r="M173" s="5">
        <v>352</v>
      </c>
      <c r="N173" s="5">
        <v>2666</v>
      </c>
      <c r="O173" s="5">
        <v>1302</v>
      </c>
      <c r="P173" s="5">
        <v>3361</v>
      </c>
      <c r="Q173" s="5">
        <v>1800</v>
      </c>
      <c r="R173" s="5">
        <v>7700</v>
      </c>
    </row>
    <row r="174" spans="1:18">
      <c r="A174" s="5">
        <v>1397</v>
      </c>
      <c r="B174" s="5">
        <v>4</v>
      </c>
      <c r="C174" s="5" t="s">
        <v>478</v>
      </c>
      <c r="D174" s="5" t="s">
        <v>479</v>
      </c>
      <c r="E174" s="5">
        <v>10285</v>
      </c>
      <c r="F174" s="5">
        <v>0</v>
      </c>
      <c r="G174" s="5">
        <v>1735</v>
      </c>
      <c r="H174" s="5">
        <v>300</v>
      </c>
      <c r="I174" s="5">
        <v>342</v>
      </c>
      <c r="J174" s="5">
        <v>1774</v>
      </c>
      <c r="K174" s="5">
        <v>412</v>
      </c>
      <c r="L174" s="5">
        <v>463</v>
      </c>
      <c r="M174" s="5">
        <v>34</v>
      </c>
      <c r="N174" s="5">
        <v>268</v>
      </c>
      <c r="O174" s="5">
        <v>774</v>
      </c>
      <c r="P174" s="5">
        <v>368</v>
      </c>
      <c r="Q174" s="5">
        <v>856</v>
      </c>
      <c r="R174" s="5">
        <v>2960</v>
      </c>
    </row>
    <row r="175" spans="1:18">
      <c r="A175" s="5">
        <v>1397</v>
      </c>
      <c r="B175" s="5">
        <v>4</v>
      </c>
      <c r="C175" s="5" t="s">
        <v>480</v>
      </c>
      <c r="D175" s="5" t="s">
        <v>481</v>
      </c>
      <c r="E175" s="5">
        <v>103977</v>
      </c>
      <c r="F175" s="5">
        <v>1850</v>
      </c>
      <c r="G175" s="5">
        <v>2623</v>
      </c>
      <c r="H175" s="5">
        <v>650</v>
      </c>
      <c r="I175" s="5">
        <v>2481</v>
      </c>
      <c r="J175" s="5">
        <v>21618</v>
      </c>
      <c r="K175" s="5">
        <v>6868</v>
      </c>
      <c r="L175" s="5">
        <v>5045</v>
      </c>
      <c r="M175" s="5">
        <v>626</v>
      </c>
      <c r="N175" s="5">
        <v>13325</v>
      </c>
      <c r="O175" s="5">
        <v>2528</v>
      </c>
      <c r="P175" s="5">
        <v>19029</v>
      </c>
      <c r="Q175" s="5">
        <v>9064</v>
      </c>
      <c r="R175" s="5">
        <v>18269</v>
      </c>
    </row>
    <row r="176" spans="1:18">
      <c r="A176" s="5">
        <v>1397</v>
      </c>
      <c r="B176" s="5">
        <v>4</v>
      </c>
      <c r="C176" s="5" t="s">
        <v>482</v>
      </c>
      <c r="D176" s="5" t="s">
        <v>483</v>
      </c>
      <c r="E176" s="5">
        <v>39387</v>
      </c>
      <c r="F176" s="5">
        <v>1800</v>
      </c>
      <c r="G176" s="5">
        <v>2904</v>
      </c>
      <c r="H176" s="5">
        <v>120</v>
      </c>
      <c r="I176" s="5">
        <v>1551</v>
      </c>
      <c r="J176" s="5">
        <v>12174</v>
      </c>
      <c r="K176" s="5">
        <v>2757</v>
      </c>
      <c r="L176" s="5">
        <v>2640</v>
      </c>
      <c r="M176" s="5">
        <v>117</v>
      </c>
      <c r="N176" s="5">
        <v>1641</v>
      </c>
      <c r="O176" s="5">
        <v>628</v>
      </c>
      <c r="P176" s="5">
        <v>3913</v>
      </c>
      <c r="Q176" s="5">
        <v>3502</v>
      </c>
      <c r="R176" s="5">
        <v>5641</v>
      </c>
    </row>
    <row r="177" spans="1:18">
      <c r="A177" s="5">
        <v>1397</v>
      </c>
      <c r="B177" s="5">
        <v>4</v>
      </c>
      <c r="C177" s="5" t="s">
        <v>484</v>
      </c>
      <c r="D177" s="5" t="s">
        <v>485</v>
      </c>
      <c r="E177" s="5">
        <v>3781</v>
      </c>
      <c r="F177" s="5">
        <v>0</v>
      </c>
      <c r="G177" s="5">
        <v>673</v>
      </c>
      <c r="H177" s="5">
        <v>2</v>
      </c>
      <c r="I177" s="5">
        <v>138</v>
      </c>
      <c r="J177" s="5">
        <v>261</v>
      </c>
      <c r="K177" s="5">
        <v>365</v>
      </c>
      <c r="L177" s="5">
        <v>200</v>
      </c>
      <c r="M177" s="5">
        <v>0</v>
      </c>
      <c r="N177" s="5">
        <v>48</v>
      </c>
      <c r="O177" s="5">
        <v>71</v>
      </c>
      <c r="P177" s="5">
        <v>752</v>
      </c>
      <c r="Q177" s="5">
        <v>0</v>
      </c>
      <c r="R177" s="5">
        <v>1271</v>
      </c>
    </row>
    <row r="178" spans="1:18">
      <c r="A178" s="5">
        <v>1397</v>
      </c>
      <c r="B178" s="5">
        <v>4</v>
      </c>
      <c r="C178" s="5" t="s">
        <v>486</v>
      </c>
      <c r="D178" s="5" t="s">
        <v>487</v>
      </c>
      <c r="E178" s="5">
        <v>92990</v>
      </c>
      <c r="F178" s="5">
        <v>2353</v>
      </c>
      <c r="G178" s="5">
        <v>2850</v>
      </c>
      <c r="H178" s="5">
        <v>765</v>
      </c>
      <c r="I178" s="5">
        <v>1546</v>
      </c>
      <c r="J178" s="5">
        <v>4176</v>
      </c>
      <c r="K178" s="5">
        <v>2933</v>
      </c>
      <c r="L178" s="5">
        <v>3587</v>
      </c>
      <c r="M178" s="5">
        <v>1114</v>
      </c>
      <c r="N178" s="5">
        <v>644</v>
      </c>
      <c r="O178" s="5">
        <v>637</v>
      </c>
      <c r="P178" s="5">
        <v>10990</v>
      </c>
      <c r="Q178" s="5">
        <v>2579</v>
      </c>
      <c r="R178" s="5">
        <v>58816</v>
      </c>
    </row>
    <row r="179" spans="1:18">
      <c r="A179" s="5">
        <v>1397</v>
      </c>
      <c r="B179" s="5">
        <v>2</v>
      </c>
      <c r="C179" s="5" t="s">
        <v>488</v>
      </c>
      <c r="D179" s="5" t="s">
        <v>489</v>
      </c>
      <c r="E179" s="5">
        <v>350118</v>
      </c>
      <c r="F179" s="5">
        <v>2722</v>
      </c>
      <c r="G179" s="5">
        <v>41096</v>
      </c>
      <c r="H179" s="5">
        <v>3410</v>
      </c>
      <c r="I179" s="5">
        <v>12593</v>
      </c>
      <c r="J179" s="5">
        <v>85204</v>
      </c>
      <c r="K179" s="5">
        <v>35327</v>
      </c>
      <c r="L179" s="5">
        <v>20088</v>
      </c>
      <c r="M179" s="5">
        <v>3562</v>
      </c>
      <c r="N179" s="5">
        <v>11941</v>
      </c>
      <c r="O179" s="5">
        <v>12696</v>
      </c>
      <c r="P179" s="5">
        <v>16412</v>
      </c>
      <c r="Q179" s="5">
        <v>7748</v>
      </c>
      <c r="R179" s="5">
        <v>97318</v>
      </c>
    </row>
    <row r="180" spans="1:18">
      <c r="A180" s="5">
        <v>1397</v>
      </c>
      <c r="B180" s="5">
        <v>3</v>
      </c>
      <c r="C180" s="5" t="s">
        <v>490</v>
      </c>
      <c r="D180" s="5" t="s">
        <v>491</v>
      </c>
      <c r="E180" s="5">
        <v>63715</v>
      </c>
      <c r="F180" s="5">
        <v>1353</v>
      </c>
      <c r="G180" s="5">
        <v>3138</v>
      </c>
      <c r="H180" s="5">
        <v>86</v>
      </c>
      <c r="I180" s="5">
        <v>449</v>
      </c>
      <c r="J180" s="5">
        <v>3976</v>
      </c>
      <c r="K180" s="5">
        <v>1575</v>
      </c>
      <c r="L180" s="5">
        <v>932</v>
      </c>
      <c r="M180" s="5">
        <v>86</v>
      </c>
      <c r="N180" s="5">
        <v>1117</v>
      </c>
      <c r="O180" s="5">
        <v>290</v>
      </c>
      <c r="P180" s="5">
        <v>3668</v>
      </c>
      <c r="Q180" s="5">
        <v>1997</v>
      </c>
      <c r="R180" s="5">
        <v>45048</v>
      </c>
    </row>
    <row r="181" spans="1:18">
      <c r="A181" s="5">
        <v>1397</v>
      </c>
      <c r="B181" s="5">
        <v>4</v>
      </c>
      <c r="C181" s="5" t="s">
        <v>492</v>
      </c>
      <c r="D181" s="5" t="s">
        <v>491</v>
      </c>
      <c r="E181" s="5">
        <v>63715</v>
      </c>
      <c r="F181" s="5">
        <v>1353</v>
      </c>
      <c r="G181" s="5">
        <v>3138</v>
      </c>
      <c r="H181" s="5">
        <v>86</v>
      </c>
      <c r="I181" s="5">
        <v>449</v>
      </c>
      <c r="J181" s="5">
        <v>3976</v>
      </c>
      <c r="K181" s="5">
        <v>1575</v>
      </c>
      <c r="L181" s="5">
        <v>932</v>
      </c>
      <c r="M181" s="5">
        <v>86</v>
      </c>
      <c r="N181" s="5">
        <v>1117</v>
      </c>
      <c r="O181" s="5">
        <v>290</v>
      </c>
      <c r="P181" s="5">
        <v>3668</v>
      </c>
      <c r="Q181" s="5">
        <v>1997</v>
      </c>
      <c r="R181" s="5">
        <v>45048</v>
      </c>
    </row>
    <row r="182" spans="1:18">
      <c r="A182" s="5">
        <v>1397</v>
      </c>
      <c r="B182" s="5">
        <v>3</v>
      </c>
      <c r="C182" s="5" t="s">
        <v>493</v>
      </c>
      <c r="D182" s="5" t="s">
        <v>494</v>
      </c>
      <c r="E182" s="5">
        <v>18936</v>
      </c>
      <c r="F182" s="5">
        <v>0</v>
      </c>
      <c r="G182" s="5">
        <v>2508</v>
      </c>
      <c r="H182" s="5">
        <v>3019</v>
      </c>
      <c r="I182" s="5">
        <v>971</v>
      </c>
      <c r="J182" s="5">
        <v>4381</v>
      </c>
      <c r="K182" s="5">
        <v>2624</v>
      </c>
      <c r="L182" s="5">
        <v>1197</v>
      </c>
      <c r="M182" s="5">
        <v>470</v>
      </c>
      <c r="N182" s="5">
        <v>327</v>
      </c>
      <c r="O182" s="5">
        <v>71</v>
      </c>
      <c r="P182" s="5">
        <v>1177</v>
      </c>
      <c r="Q182" s="5">
        <v>478</v>
      </c>
      <c r="R182" s="5">
        <v>1711</v>
      </c>
    </row>
    <row r="183" spans="1:18">
      <c r="A183" s="5">
        <v>1397</v>
      </c>
      <c r="B183" s="5">
        <v>4</v>
      </c>
      <c r="C183" s="5" t="s">
        <v>495</v>
      </c>
      <c r="D183" s="5" t="s">
        <v>494</v>
      </c>
      <c r="E183" s="5">
        <v>18936</v>
      </c>
      <c r="F183" s="5">
        <v>0</v>
      </c>
      <c r="G183" s="5">
        <v>2508</v>
      </c>
      <c r="H183" s="5">
        <v>3019</v>
      </c>
      <c r="I183" s="5">
        <v>971</v>
      </c>
      <c r="J183" s="5">
        <v>4381</v>
      </c>
      <c r="K183" s="5">
        <v>2624</v>
      </c>
      <c r="L183" s="5">
        <v>1197</v>
      </c>
      <c r="M183" s="5">
        <v>470</v>
      </c>
      <c r="N183" s="5">
        <v>327</v>
      </c>
      <c r="O183" s="5">
        <v>71</v>
      </c>
      <c r="P183" s="5">
        <v>1177</v>
      </c>
      <c r="Q183" s="5">
        <v>478</v>
      </c>
      <c r="R183" s="5">
        <v>1711</v>
      </c>
    </row>
    <row r="184" spans="1:18">
      <c r="A184" s="5">
        <v>1397</v>
      </c>
      <c r="B184" s="5">
        <v>3</v>
      </c>
      <c r="C184" s="5" t="s">
        <v>496</v>
      </c>
      <c r="D184" s="5" t="s">
        <v>497</v>
      </c>
      <c r="E184" s="5">
        <v>267467</v>
      </c>
      <c r="F184" s="5">
        <v>1369</v>
      </c>
      <c r="G184" s="5">
        <v>35450</v>
      </c>
      <c r="H184" s="5">
        <v>305</v>
      </c>
      <c r="I184" s="5">
        <v>11173</v>
      </c>
      <c r="J184" s="5">
        <v>76847</v>
      </c>
      <c r="K184" s="5">
        <v>31128</v>
      </c>
      <c r="L184" s="5">
        <v>17959</v>
      </c>
      <c r="M184" s="5">
        <v>3006</v>
      </c>
      <c r="N184" s="5">
        <v>10496</v>
      </c>
      <c r="O184" s="5">
        <v>12335</v>
      </c>
      <c r="P184" s="5">
        <v>11567</v>
      </c>
      <c r="Q184" s="5">
        <v>5273</v>
      </c>
      <c r="R184" s="5">
        <v>50559</v>
      </c>
    </row>
    <row r="185" spans="1:18">
      <c r="A185" s="5">
        <v>1397</v>
      </c>
      <c r="B185" s="5">
        <v>4</v>
      </c>
      <c r="C185" s="5" t="s">
        <v>498</v>
      </c>
      <c r="D185" s="5" t="s">
        <v>497</v>
      </c>
      <c r="E185" s="5">
        <v>267467</v>
      </c>
      <c r="F185" s="5">
        <v>1369</v>
      </c>
      <c r="G185" s="5">
        <v>35450</v>
      </c>
      <c r="H185" s="5">
        <v>305</v>
      </c>
      <c r="I185" s="5">
        <v>11173</v>
      </c>
      <c r="J185" s="5">
        <v>76847</v>
      </c>
      <c r="K185" s="5">
        <v>31128</v>
      </c>
      <c r="L185" s="5">
        <v>17959</v>
      </c>
      <c r="M185" s="5">
        <v>3006</v>
      </c>
      <c r="N185" s="5">
        <v>10496</v>
      </c>
      <c r="O185" s="5">
        <v>12335</v>
      </c>
      <c r="P185" s="5">
        <v>11567</v>
      </c>
      <c r="Q185" s="5">
        <v>5273</v>
      </c>
      <c r="R185" s="5">
        <v>50559</v>
      </c>
    </row>
    <row r="186" spans="1:18">
      <c r="A186" s="5">
        <v>1397</v>
      </c>
      <c r="B186" s="5">
        <v>2</v>
      </c>
      <c r="C186" s="5" t="s">
        <v>499</v>
      </c>
      <c r="D186" s="5" t="s">
        <v>500</v>
      </c>
      <c r="E186" s="5">
        <v>117582</v>
      </c>
      <c r="F186" s="5">
        <v>4405</v>
      </c>
      <c r="G186" s="5">
        <v>21484</v>
      </c>
      <c r="H186" s="5">
        <v>1457</v>
      </c>
      <c r="I186" s="5">
        <v>3015</v>
      </c>
      <c r="J186" s="5">
        <v>17327</v>
      </c>
      <c r="K186" s="5">
        <v>9214</v>
      </c>
      <c r="L186" s="5">
        <v>7697</v>
      </c>
      <c r="M186" s="5">
        <v>284</v>
      </c>
      <c r="N186" s="5">
        <v>2721</v>
      </c>
      <c r="O186" s="5">
        <v>11251</v>
      </c>
      <c r="P186" s="5">
        <v>8068</v>
      </c>
      <c r="Q186" s="5">
        <v>3188</v>
      </c>
      <c r="R186" s="5">
        <v>27470</v>
      </c>
    </row>
    <row r="187" spans="1:18">
      <c r="A187" s="5">
        <v>1397</v>
      </c>
      <c r="B187" s="5">
        <v>3</v>
      </c>
      <c r="C187" s="5" t="s">
        <v>501</v>
      </c>
      <c r="D187" s="5" t="s">
        <v>502</v>
      </c>
      <c r="E187" s="5">
        <v>10881</v>
      </c>
      <c r="F187" s="5">
        <v>0</v>
      </c>
      <c r="G187" s="5">
        <v>840</v>
      </c>
      <c r="H187" s="5">
        <v>1457</v>
      </c>
      <c r="I187" s="5">
        <v>450</v>
      </c>
      <c r="J187" s="5">
        <v>2357</v>
      </c>
      <c r="K187" s="5">
        <v>1259</v>
      </c>
      <c r="L187" s="5">
        <v>911</v>
      </c>
      <c r="M187" s="5">
        <v>100</v>
      </c>
      <c r="N187" s="5">
        <v>95</v>
      </c>
      <c r="O187" s="5">
        <v>1312</v>
      </c>
      <c r="P187" s="5">
        <v>1533</v>
      </c>
      <c r="Q187" s="5">
        <v>150</v>
      </c>
      <c r="R187" s="5">
        <v>417</v>
      </c>
    </row>
    <row r="188" spans="1:18">
      <c r="A188" s="5">
        <v>1397</v>
      </c>
      <c r="B188" s="5">
        <v>4</v>
      </c>
      <c r="C188" s="5" t="s">
        <v>503</v>
      </c>
      <c r="D188" s="5" t="s">
        <v>504</v>
      </c>
      <c r="E188" s="5">
        <v>10750</v>
      </c>
      <c r="F188" s="5">
        <v>0</v>
      </c>
      <c r="G188" s="5">
        <v>840</v>
      </c>
      <c r="H188" s="5">
        <v>1457</v>
      </c>
      <c r="I188" s="5">
        <v>432</v>
      </c>
      <c r="J188" s="5">
        <v>2357</v>
      </c>
      <c r="K188" s="5">
        <v>1242</v>
      </c>
      <c r="L188" s="5">
        <v>911</v>
      </c>
      <c r="M188" s="5">
        <v>100</v>
      </c>
      <c r="N188" s="5">
        <v>94</v>
      </c>
      <c r="O188" s="5">
        <v>1312</v>
      </c>
      <c r="P188" s="5">
        <v>1483</v>
      </c>
      <c r="Q188" s="5">
        <v>150</v>
      </c>
      <c r="R188" s="5">
        <v>371</v>
      </c>
    </row>
    <row r="189" spans="1:18">
      <c r="A189" s="5">
        <v>1397</v>
      </c>
      <c r="B189" s="5">
        <v>4</v>
      </c>
      <c r="C189" s="5" t="s">
        <v>505</v>
      </c>
      <c r="D189" s="5" t="s">
        <v>506</v>
      </c>
      <c r="E189" s="5">
        <v>131</v>
      </c>
      <c r="F189" s="5">
        <v>0</v>
      </c>
      <c r="G189" s="5">
        <v>0</v>
      </c>
      <c r="H189" s="5">
        <v>0</v>
      </c>
      <c r="I189" s="5">
        <v>17</v>
      </c>
      <c r="J189" s="5">
        <v>0</v>
      </c>
      <c r="K189" s="5">
        <v>17</v>
      </c>
      <c r="L189" s="5">
        <v>0</v>
      </c>
      <c r="M189" s="5">
        <v>0</v>
      </c>
      <c r="N189" s="5">
        <v>1</v>
      </c>
      <c r="O189" s="5">
        <v>0</v>
      </c>
      <c r="P189" s="5">
        <v>50</v>
      </c>
      <c r="Q189" s="5">
        <v>0</v>
      </c>
      <c r="R189" s="5">
        <v>46</v>
      </c>
    </row>
    <row r="190" spans="1:18">
      <c r="A190" s="5">
        <v>1397</v>
      </c>
      <c r="B190" s="5">
        <v>3</v>
      </c>
      <c r="C190" s="5" t="s">
        <v>507</v>
      </c>
      <c r="D190" s="5" t="s">
        <v>508</v>
      </c>
      <c r="E190" s="5">
        <v>36803</v>
      </c>
      <c r="F190" s="5">
        <v>314</v>
      </c>
      <c r="G190" s="5">
        <v>6289</v>
      </c>
      <c r="H190" s="5">
        <v>0</v>
      </c>
      <c r="I190" s="5">
        <v>751</v>
      </c>
      <c r="J190" s="5">
        <v>3092</v>
      </c>
      <c r="K190" s="5">
        <v>2007</v>
      </c>
      <c r="L190" s="5">
        <v>1955</v>
      </c>
      <c r="M190" s="5">
        <v>36</v>
      </c>
      <c r="N190" s="5">
        <v>675</v>
      </c>
      <c r="O190" s="5">
        <v>28</v>
      </c>
      <c r="P190" s="5">
        <v>2411</v>
      </c>
      <c r="Q190" s="5">
        <v>1757</v>
      </c>
      <c r="R190" s="5">
        <v>17487</v>
      </c>
    </row>
    <row r="191" spans="1:18">
      <c r="A191" s="5">
        <v>1397</v>
      </c>
      <c r="B191" s="5">
        <v>4</v>
      </c>
      <c r="C191" s="5" t="s">
        <v>509</v>
      </c>
      <c r="D191" s="5" t="s">
        <v>508</v>
      </c>
      <c r="E191" s="5">
        <v>36803</v>
      </c>
      <c r="F191" s="5">
        <v>314</v>
      </c>
      <c r="G191" s="5">
        <v>6289</v>
      </c>
      <c r="H191" s="5">
        <v>0</v>
      </c>
      <c r="I191" s="5">
        <v>751</v>
      </c>
      <c r="J191" s="5">
        <v>3092</v>
      </c>
      <c r="K191" s="5">
        <v>2007</v>
      </c>
      <c r="L191" s="5">
        <v>1955</v>
      </c>
      <c r="M191" s="5">
        <v>36</v>
      </c>
      <c r="N191" s="5">
        <v>675</v>
      </c>
      <c r="O191" s="5">
        <v>28</v>
      </c>
      <c r="P191" s="5">
        <v>2411</v>
      </c>
      <c r="Q191" s="5">
        <v>1757</v>
      </c>
      <c r="R191" s="5">
        <v>17487</v>
      </c>
    </row>
    <row r="192" spans="1:18">
      <c r="A192" s="5">
        <v>1397</v>
      </c>
      <c r="B192" s="5">
        <v>3</v>
      </c>
      <c r="C192" s="5" t="s">
        <v>510</v>
      </c>
      <c r="D192" s="5" t="s">
        <v>511</v>
      </c>
      <c r="E192" s="5">
        <v>69898</v>
      </c>
      <c r="F192" s="5">
        <v>4091</v>
      </c>
      <c r="G192" s="5">
        <v>14355</v>
      </c>
      <c r="H192" s="5">
        <v>0</v>
      </c>
      <c r="I192" s="5">
        <v>1814</v>
      </c>
      <c r="J192" s="5">
        <v>11878</v>
      </c>
      <c r="K192" s="5">
        <v>5948</v>
      </c>
      <c r="L192" s="5">
        <v>4831</v>
      </c>
      <c r="M192" s="5">
        <v>149</v>
      </c>
      <c r="N192" s="5">
        <v>1951</v>
      </c>
      <c r="O192" s="5">
        <v>9910</v>
      </c>
      <c r="P192" s="5">
        <v>4124</v>
      </c>
      <c r="Q192" s="5">
        <v>1281</v>
      </c>
      <c r="R192" s="5">
        <v>9567</v>
      </c>
    </row>
    <row r="193" spans="1:18">
      <c r="A193" s="5">
        <v>1397</v>
      </c>
      <c r="B193" s="5">
        <v>4</v>
      </c>
      <c r="C193" s="5" t="s">
        <v>512</v>
      </c>
      <c r="D193" s="5" t="s">
        <v>513</v>
      </c>
      <c r="E193" s="5">
        <v>49689</v>
      </c>
      <c r="F193" s="5">
        <v>4091</v>
      </c>
      <c r="G193" s="5">
        <v>2868</v>
      </c>
      <c r="H193" s="5">
        <v>0</v>
      </c>
      <c r="I193" s="5">
        <v>1361</v>
      </c>
      <c r="J193" s="5">
        <v>9649</v>
      </c>
      <c r="K193" s="5">
        <v>4837</v>
      </c>
      <c r="L193" s="5">
        <v>4478</v>
      </c>
      <c r="M193" s="5">
        <v>123</v>
      </c>
      <c r="N193" s="5">
        <v>1842</v>
      </c>
      <c r="O193" s="5">
        <v>9539</v>
      </c>
      <c r="P193" s="5">
        <v>2277</v>
      </c>
      <c r="Q193" s="5">
        <v>1281</v>
      </c>
      <c r="R193" s="5">
        <v>7344</v>
      </c>
    </row>
    <row r="194" spans="1:18">
      <c r="A194" s="5">
        <v>1397</v>
      </c>
      <c r="B194" s="5">
        <v>4</v>
      </c>
      <c r="C194" s="5" t="s">
        <v>514</v>
      </c>
      <c r="D194" s="5" t="s">
        <v>515</v>
      </c>
      <c r="E194" s="5">
        <v>14166</v>
      </c>
      <c r="F194" s="5">
        <v>0</v>
      </c>
      <c r="G194" s="5">
        <v>11000</v>
      </c>
      <c r="H194" s="5">
        <v>0</v>
      </c>
      <c r="I194" s="5">
        <v>217</v>
      </c>
      <c r="J194" s="5">
        <v>1585</v>
      </c>
      <c r="K194" s="5">
        <v>471</v>
      </c>
      <c r="L194" s="5">
        <v>150</v>
      </c>
      <c r="M194" s="5">
        <v>25</v>
      </c>
      <c r="N194" s="5">
        <v>57</v>
      </c>
      <c r="O194" s="5">
        <v>300</v>
      </c>
      <c r="P194" s="5">
        <v>245</v>
      </c>
      <c r="Q194" s="5">
        <v>0</v>
      </c>
      <c r="R194" s="5">
        <v>115</v>
      </c>
    </row>
    <row r="195" spans="1:18">
      <c r="A195" s="5">
        <v>1397</v>
      </c>
      <c r="B195" s="5">
        <v>4</v>
      </c>
      <c r="C195" s="5" t="s">
        <v>516</v>
      </c>
      <c r="D195" s="5" t="s">
        <v>511</v>
      </c>
      <c r="E195" s="5">
        <v>6043</v>
      </c>
      <c r="F195" s="5">
        <v>0</v>
      </c>
      <c r="G195" s="5">
        <v>487</v>
      </c>
      <c r="H195" s="5">
        <v>0</v>
      </c>
      <c r="I195" s="5">
        <v>235</v>
      </c>
      <c r="J195" s="5">
        <v>644</v>
      </c>
      <c r="K195" s="5">
        <v>641</v>
      </c>
      <c r="L195" s="5">
        <v>203</v>
      </c>
      <c r="M195" s="5">
        <v>0</v>
      </c>
      <c r="N195" s="5">
        <v>51</v>
      </c>
      <c r="O195" s="5">
        <v>71</v>
      </c>
      <c r="P195" s="5">
        <v>1602</v>
      </c>
      <c r="Q195" s="5">
        <v>0</v>
      </c>
      <c r="R195" s="5">
        <v>2108</v>
      </c>
    </row>
    <row r="196" spans="1:18">
      <c r="A196" s="5">
        <v>1397</v>
      </c>
      <c r="B196" s="5">
        <v>2</v>
      </c>
      <c r="C196" s="5" t="s">
        <v>517</v>
      </c>
      <c r="D196" s="5" t="s">
        <v>518</v>
      </c>
      <c r="E196" s="5">
        <v>222301</v>
      </c>
      <c r="F196" s="5">
        <v>1745</v>
      </c>
      <c r="G196" s="5">
        <v>30688</v>
      </c>
      <c r="H196" s="5">
        <v>489</v>
      </c>
      <c r="I196" s="5">
        <v>16088</v>
      </c>
      <c r="J196" s="5">
        <v>73858</v>
      </c>
      <c r="K196" s="5">
        <v>38688</v>
      </c>
      <c r="L196" s="5">
        <v>11281</v>
      </c>
      <c r="M196" s="5">
        <v>1829</v>
      </c>
      <c r="N196" s="5">
        <v>4937</v>
      </c>
      <c r="O196" s="5">
        <v>198</v>
      </c>
      <c r="P196" s="5">
        <v>22821</v>
      </c>
      <c r="Q196" s="5">
        <v>2543</v>
      </c>
      <c r="R196" s="5">
        <v>17136</v>
      </c>
    </row>
    <row r="197" spans="1:18">
      <c r="A197" s="5">
        <v>1397</v>
      </c>
      <c r="B197" s="5">
        <v>3</v>
      </c>
      <c r="C197" s="5" t="s">
        <v>519</v>
      </c>
      <c r="D197" s="5" t="s">
        <v>518</v>
      </c>
      <c r="E197" s="5">
        <v>222301</v>
      </c>
      <c r="F197" s="5">
        <v>1745</v>
      </c>
      <c r="G197" s="5">
        <v>30688</v>
      </c>
      <c r="H197" s="5">
        <v>489</v>
      </c>
      <c r="I197" s="5">
        <v>16088</v>
      </c>
      <c r="J197" s="5">
        <v>73858</v>
      </c>
      <c r="K197" s="5">
        <v>38688</v>
      </c>
      <c r="L197" s="5">
        <v>11281</v>
      </c>
      <c r="M197" s="5">
        <v>1829</v>
      </c>
      <c r="N197" s="5">
        <v>4937</v>
      </c>
      <c r="O197" s="5">
        <v>198</v>
      </c>
      <c r="P197" s="5">
        <v>22821</v>
      </c>
      <c r="Q197" s="5">
        <v>2543</v>
      </c>
      <c r="R197" s="5">
        <v>17136</v>
      </c>
    </row>
    <row r="198" spans="1:18">
      <c r="A198" s="5">
        <v>1397</v>
      </c>
      <c r="B198" s="5">
        <v>4</v>
      </c>
      <c r="C198" s="5" t="s">
        <v>520</v>
      </c>
      <c r="D198" s="5" t="s">
        <v>518</v>
      </c>
      <c r="E198" s="5">
        <v>222301</v>
      </c>
      <c r="F198" s="5">
        <v>1745</v>
      </c>
      <c r="G198" s="5">
        <v>30688</v>
      </c>
      <c r="H198" s="5">
        <v>489</v>
      </c>
      <c r="I198" s="5">
        <v>16088</v>
      </c>
      <c r="J198" s="5">
        <v>73858</v>
      </c>
      <c r="K198" s="5">
        <v>38688</v>
      </c>
      <c r="L198" s="5">
        <v>11281</v>
      </c>
      <c r="M198" s="5">
        <v>1829</v>
      </c>
      <c r="N198" s="5">
        <v>4937</v>
      </c>
      <c r="O198" s="5">
        <v>198</v>
      </c>
      <c r="P198" s="5">
        <v>22821</v>
      </c>
      <c r="Q198" s="5">
        <v>2543</v>
      </c>
      <c r="R198" s="5">
        <v>17136</v>
      </c>
    </row>
    <row r="199" spans="1:18">
      <c r="A199" s="5">
        <v>1397</v>
      </c>
      <c r="B199" s="5">
        <v>2</v>
      </c>
      <c r="C199" s="5" t="s">
        <v>521</v>
      </c>
      <c r="D199" s="5" t="s">
        <v>522</v>
      </c>
      <c r="E199" s="5">
        <v>560199</v>
      </c>
      <c r="F199" s="5">
        <v>15038</v>
      </c>
      <c r="G199" s="5">
        <v>24559</v>
      </c>
      <c r="H199" s="5">
        <v>1104</v>
      </c>
      <c r="I199" s="5">
        <v>16205</v>
      </c>
      <c r="J199" s="5">
        <v>78408</v>
      </c>
      <c r="K199" s="5">
        <v>158276</v>
      </c>
      <c r="L199" s="5">
        <v>25430</v>
      </c>
      <c r="M199" s="5">
        <v>3969</v>
      </c>
      <c r="N199" s="5">
        <v>19034</v>
      </c>
      <c r="O199" s="5">
        <v>20391</v>
      </c>
      <c r="P199" s="5">
        <v>64753</v>
      </c>
      <c r="Q199" s="5">
        <v>18095</v>
      </c>
      <c r="R199" s="5">
        <v>114937</v>
      </c>
    </row>
    <row r="200" spans="1:18">
      <c r="A200" s="5">
        <v>1397</v>
      </c>
      <c r="B200" s="5">
        <v>3</v>
      </c>
      <c r="C200" s="5" t="s">
        <v>523</v>
      </c>
      <c r="D200" s="5" t="s">
        <v>524</v>
      </c>
      <c r="E200" s="5">
        <v>5718</v>
      </c>
      <c r="F200" s="5">
        <v>0</v>
      </c>
      <c r="G200" s="5">
        <v>1202</v>
      </c>
      <c r="H200" s="5">
        <v>0</v>
      </c>
      <c r="I200" s="5">
        <v>875</v>
      </c>
      <c r="J200" s="5">
        <v>1191</v>
      </c>
      <c r="K200" s="5">
        <v>985</v>
      </c>
      <c r="L200" s="5">
        <v>205</v>
      </c>
      <c r="M200" s="5">
        <v>106</v>
      </c>
      <c r="N200" s="5">
        <v>31</v>
      </c>
      <c r="O200" s="5">
        <v>362</v>
      </c>
      <c r="P200" s="5">
        <v>586</v>
      </c>
      <c r="Q200" s="5">
        <v>0</v>
      </c>
      <c r="R200" s="5">
        <v>175</v>
      </c>
    </row>
    <row r="201" spans="1:18">
      <c r="A201" s="5">
        <v>1397</v>
      </c>
      <c r="B201" s="5">
        <v>9</v>
      </c>
      <c r="C201" s="5" t="s">
        <v>525</v>
      </c>
      <c r="D201" s="5" t="s">
        <v>526</v>
      </c>
      <c r="E201" s="5">
        <v>5718</v>
      </c>
      <c r="F201" s="5">
        <v>0</v>
      </c>
      <c r="G201" s="5">
        <v>1202</v>
      </c>
      <c r="H201" s="5">
        <v>0</v>
      </c>
      <c r="I201" s="5">
        <v>875</v>
      </c>
      <c r="J201" s="5">
        <v>1191</v>
      </c>
      <c r="K201" s="5">
        <v>985</v>
      </c>
      <c r="L201" s="5">
        <v>205</v>
      </c>
      <c r="M201" s="5">
        <v>106</v>
      </c>
      <c r="N201" s="5">
        <v>31</v>
      </c>
      <c r="O201" s="5">
        <v>362</v>
      </c>
      <c r="P201" s="5">
        <v>586</v>
      </c>
      <c r="Q201" s="5">
        <v>0</v>
      </c>
      <c r="R201" s="5">
        <v>175</v>
      </c>
    </row>
    <row r="202" spans="1:18">
      <c r="A202" s="5">
        <v>1397</v>
      </c>
      <c r="B202" s="5">
        <v>3</v>
      </c>
      <c r="C202" s="5" t="s">
        <v>527</v>
      </c>
      <c r="D202" s="5" t="s">
        <v>528</v>
      </c>
      <c r="E202" s="5">
        <v>11355</v>
      </c>
      <c r="F202" s="5">
        <v>413</v>
      </c>
      <c r="G202" s="5">
        <v>751</v>
      </c>
      <c r="H202" s="5">
        <v>20</v>
      </c>
      <c r="I202" s="5">
        <v>733</v>
      </c>
      <c r="J202" s="5">
        <v>5440</v>
      </c>
      <c r="K202" s="5">
        <v>1253</v>
      </c>
      <c r="L202" s="5">
        <v>435</v>
      </c>
      <c r="M202" s="5">
        <v>13</v>
      </c>
      <c r="N202" s="5">
        <v>69</v>
      </c>
      <c r="O202" s="5">
        <v>172</v>
      </c>
      <c r="P202" s="5">
        <v>1647</v>
      </c>
      <c r="Q202" s="5">
        <v>125</v>
      </c>
      <c r="R202" s="5">
        <v>284</v>
      </c>
    </row>
    <row r="203" spans="1:18">
      <c r="A203" s="5">
        <v>1397</v>
      </c>
      <c r="B203" s="5">
        <v>4</v>
      </c>
      <c r="C203" s="5" t="s">
        <v>529</v>
      </c>
      <c r="D203" s="5" t="s">
        <v>528</v>
      </c>
      <c r="E203" s="5">
        <v>11355</v>
      </c>
      <c r="F203" s="5">
        <v>413</v>
      </c>
      <c r="G203" s="5">
        <v>751</v>
      </c>
      <c r="H203" s="5">
        <v>20</v>
      </c>
      <c r="I203" s="5">
        <v>733</v>
      </c>
      <c r="J203" s="5">
        <v>5440</v>
      </c>
      <c r="K203" s="5">
        <v>1253</v>
      </c>
      <c r="L203" s="5">
        <v>435</v>
      </c>
      <c r="M203" s="5">
        <v>13</v>
      </c>
      <c r="N203" s="5">
        <v>69</v>
      </c>
      <c r="O203" s="5">
        <v>172</v>
      </c>
      <c r="P203" s="5">
        <v>1647</v>
      </c>
      <c r="Q203" s="5">
        <v>125</v>
      </c>
      <c r="R203" s="5">
        <v>284</v>
      </c>
    </row>
    <row r="204" spans="1:18">
      <c r="A204" s="5">
        <v>1397</v>
      </c>
      <c r="B204" s="5">
        <v>3</v>
      </c>
      <c r="C204" s="5" t="s">
        <v>530</v>
      </c>
      <c r="D204" s="5" t="s">
        <v>531</v>
      </c>
      <c r="E204" s="5">
        <v>5014</v>
      </c>
      <c r="F204" s="5">
        <v>161</v>
      </c>
      <c r="G204" s="5">
        <v>456</v>
      </c>
      <c r="H204" s="5">
        <v>0</v>
      </c>
      <c r="I204" s="5">
        <v>249</v>
      </c>
      <c r="J204" s="5">
        <v>806</v>
      </c>
      <c r="K204" s="5">
        <v>1756</v>
      </c>
      <c r="L204" s="5">
        <v>349</v>
      </c>
      <c r="M204" s="5">
        <v>10</v>
      </c>
      <c r="N204" s="5">
        <v>35</v>
      </c>
      <c r="O204" s="5">
        <v>335</v>
      </c>
      <c r="P204" s="5">
        <v>479</v>
      </c>
      <c r="Q204" s="5">
        <v>60</v>
      </c>
      <c r="R204" s="5">
        <v>318</v>
      </c>
    </row>
    <row r="205" spans="1:18">
      <c r="A205" s="5">
        <v>1397</v>
      </c>
      <c r="B205" s="5">
        <v>4</v>
      </c>
      <c r="C205" s="5" t="s">
        <v>532</v>
      </c>
      <c r="D205" s="5" t="s">
        <v>531</v>
      </c>
      <c r="E205" s="5">
        <v>5014</v>
      </c>
      <c r="F205" s="5">
        <v>161</v>
      </c>
      <c r="G205" s="5">
        <v>456</v>
      </c>
      <c r="H205" s="5">
        <v>0</v>
      </c>
      <c r="I205" s="5">
        <v>249</v>
      </c>
      <c r="J205" s="5">
        <v>806</v>
      </c>
      <c r="K205" s="5">
        <v>1756</v>
      </c>
      <c r="L205" s="5">
        <v>349</v>
      </c>
      <c r="M205" s="5">
        <v>10</v>
      </c>
      <c r="N205" s="5">
        <v>35</v>
      </c>
      <c r="O205" s="5">
        <v>335</v>
      </c>
      <c r="P205" s="5">
        <v>479</v>
      </c>
      <c r="Q205" s="5">
        <v>60</v>
      </c>
      <c r="R205" s="5">
        <v>318</v>
      </c>
    </row>
    <row r="206" spans="1:18">
      <c r="A206" s="5">
        <v>1397</v>
      </c>
      <c r="B206" s="5">
        <v>3</v>
      </c>
      <c r="C206" s="5" t="s">
        <v>533</v>
      </c>
      <c r="D206" s="5" t="s">
        <v>534</v>
      </c>
      <c r="E206" s="5">
        <v>201056</v>
      </c>
      <c r="F206" s="5">
        <v>3066</v>
      </c>
      <c r="G206" s="5">
        <v>13441</v>
      </c>
      <c r="H206" s="5">
        <v>805</v>
      </c>
      <c r="I206" s="5">
        <v>7166</v>
      </c>
      <c r="J206" s="5">
        <v>21361</v>
      </c>
      <c r="K206" s="5">
        <v>13965</v>
      </c>
      <c r="L206" s="5">
        <v>13414</v>
      </c>
      <c r="M206" s="5">
        <v>3672</v>
      </c>
      <c r="N206" s="5">
        <v>8180</v>
      </c>
      <c r="O206" s="5">
        <v>15590</v>
      </c>
      <c r="P206" s="5">
        <v>46212</v>
      </c>
      <c r="Q206" s="5">
        <v>11106</v>
      </c>
      <c r="R206" s="5">
        <v>43075</v>
      </c>
    </row>
    <row r="207" spans="1:18">
      <c r="A207" s="5">
        <v>1397</v>
      </c>
      <c r="B207" s="5">
        <v>4</v>
      </c>
      <c r="C207" s="5" t="s">
        <v>535</v>
      </c>
      <c r="D207" s="5" t="s">
        <v>534</v>
      </c>
      <c r="E207" s="5">
        <v>201056</v>
      </c>
      <c r="F207" s="5">
        <v>3066</v>
      </c>
      <c r="G207" s="5">
        <v>13441</v>
      </c>
      <c r="H207" s="5">
        <v>805</v>
      </c>
      <c r="I207" s="5">
        <v>7166</v>
      </c>
      <c r="J207" s="5">
        <v>21361</v>
      </c>
      <c r="K207" s="5">
        <v>13965</v>
      </c>
      <c r="L207" s="5">
        <v>13414</v>
      </c>
      <c r="M207" s="5">
        <v>3672</v>
      </c>
      <c r="N207" s="5">
        <v>8180</v>
      </c>
      <c r="O207" s="5">
        <v>15590</v>
      </c>
      <c r="P207" s="5">
        <v>46212</v>
      </c>
      <c r="Q207" s="5">
        <v>11106</v>
      </c>
      <c r="R207" s="5">
        <v>43075</v>
      </c>
    </row>
    <row r="208" spans="1:18">
      <c r="A208" s="5">
        <v>1397</v>
      </c>
      <c r="B208" s="5">
        <v>7</v>
      </c>
      <c r="C208" s="5" t="s">
        <v>536</v>
      </c>
      <c r="D208" s="5" t="s">
        <v>537</v>
      </c>
      <c r="E208" s="5">
        <v>337056</v>
      </c>
      <c r="F208" s="5">
        <v>11397</v>
      </c>
      <c r="G208" s="5">
        <v>8708</v>
      </c>
      <c r="H208" s="5">
        <v>279</v>
      </c>
      <c r="I208" s="5">
        <v>7181</v>
      </c>
      <c r="J208" s="5">
        <v>49610</v>
      </c>
      <c r="K208" s="5">
        <v>140316</v>
      </c>
      <c r="L208" s="5">
        <v>11027</v>
      </c>
      <c r="M208" s="5">
        <v>169</v>
      </c>
      <c r="N208" s="5">
        <v>10720</v>
      </c>
      <c r="O208" s="5">
        <v>3930</v>
      </c>
      <c r="P208" s="5">
        <v>15829</v>
      </c>
      <c r="Q208" s="5">
        <v>6803</v>
      </c>
      <c r="R208" s="5">
        <v>71085</v>
      </c>
    </row>
    <row r="209" spans="1:18">
      <c r="A209" s="5">
        <v>1397</v>
      </c>
      <c r="B209" s="5">
        <v>9</v>
      </c>
      <c r="C209" s="5" t="s">
        <v>538</v>
      </c>
      <c r="D209" s="5" t="s">
        <v>537</v>
      </c>
      <c r="E209" s="5">
        <v>337056</v>
      </c>
      <c r="F209" s="5">
        <v>11397</v>
      </c>
      <c r="G209" s="5">
        <v>8708</v>
      </c>
      <c r="H209" s="5">
        <v>279</v>
      </c>
      <c r="I209" s="5">
        <v>7181</v>
      </c>
      <c r="J209" s="5">
        <v>49610</v>
      </c>
      <c r="K209" s="5">
        <v>140316</v>
      </c>
      <c r="L209" s="5">
        <v>11027</v>
      </c>
      <c r="M209" s="5">
        <v>169</v>
      </c>
      <c r="N209" s="5">
        <v>10720</v>
      </c>
      <c r="O209" s="5">
        <v>3930</v>
      </c>
      <c r="P209" s="5">
        <v>15829</v>
      </c>
      <c r="Q209" s="5">
        <v>6803</v>
      </c>
      <c r="R209" s="5">
        <v>71085</v>
      </c>
    </row>
    <row r="210" spans="1:18">
      <c r="A210" s="5">
        <v>1397</v>
      </c>
      <c r="B210" s="5">
        <v>2</v>
      </c>
      <c r="C210" s="5" t="s">
        <v>539</v>
      </c>
      <c r="D210" s="5" t="s">
        <v>540</v>
      </c>
      <c r="E210" s="5">
        <v>56361</v>
      </c>
      <c r="F210" s="5">
        <v>0</v>
      </c>
      <c r="G210" s="5">
        <v>2441</v>
      </c>
      <c r="H210" s="5">
        <v>44670</v>
      </c>
      <c r="I210" s="5">
        <v>1038</v>
      </c>
      <c r="J210" s="5">
        <v>2855</v>
      </c>
      <c r="K210" s="5">
        <v>1706</v>
      </c>
      <c r="L210" s="5">
        <v>422</v>
      </c>
      <c r="M210" s="5">
        <v>73</v>
      </c>
      <c r="N210" s="5">
        <v>703</v>
      </c>
      <c r="O210" s="5">
        <v>90</v>
      </c>
      <c r="P210" s="5">
        <v>716</v>
      </c>
      <c r="Q210" s="5">
        <v>30</v>
      </c>
      <c r="R210" s="5">
        <v>1616</v>
      </c>
    </row>
    <row r="211" spans="1:18">
      <c r="A211" s="5">
        <v>1397</v>
      </c>
      <c r="B211" s="5">
        <v>7</v>
      </c>
      <c r="C211" s="5" t="s">
        <v>541</v>
      </c>
      <c r="D211" s="5" t="s">
        <v>542</v>
      </c>
      <c r="E211" s="5">
        <v>56361</v>
      </c>
      <c r="F211" s="5">
        <v>0</v>
      </c>
      <c r="G211" s="5">
        <v>2441</v>
      </c>
      <c r="H211" s="5">
        <v>44670</v>
      </c>
      <c r="I211" s="5">
        <v>1038</v>
      </c>
      <c r="J211" s="5">
        <v>2855</v>
      </c>
      <c r="K211" s="5">
        <v>1706</v>
      </c>
      <c r="L211" s="5">
        <v>422</v>
      </c>
      <c r="M211" s="5">
        <v>73</v>
      </c>
      <c r="N211" s="5">
        <v>703</v>
      </c>
      <c r="O211" s="5">
        <v>90</v>
      </c>
      <c r="P211" s="5">
        <v>716</v>
      </c>
      <c r="Q211" s="5">
        <v>30</v>
      </c>
      <c r="R211" s="5">
        <v>1616</v>
      </c>
    </row>
    <row r="212" spans="1:18">
      <c r="A212" s="5">
        <v>1397</v>
      </c>
      <c r="B212" s="5">
        <v>19</v>
      </c>
      <c r="C212" s="5" t="s">
        <v>543</v>
      </c>
      <c r="D212" s="5" t="s">
        <v>544</v>
      </c>
      <c r="E212" s="5">
        <v>1624</v>
      </c>
      <c r="F212" s="5">
        <v>0</v>
      </c>
      <c r="G212" s="5">
        <v>372</v>
      </c>
      <c r="H212" s="5">
        <v>0</v>
      </c>
      <c r="I212" s="5">
        <v>174</v>
      </c>
      <c r="J212" s="5">
        <v>85</v>
      </c>
      <c r="K212" s="5">
        <v>114</v>
      </c>
      <c r="L212" s="5">
        <v>75</v>
      </c>
      <c r="M212" s="5">
        <v>0</v>
      </c>
      <c r="N212" s="5">
        <v>251</v>
      </c>
      <c r="O212" s="5">
        <v>0</v>
      </c>
      <c r="P212" s="5">
        <v>260</v>
      </c>
      <c r="Q212" s="5">
        <v>0</v>
      </c>
      <c r="R212" s="5">
        <v>293</v>
      </c>
    </row>
    <row r="213" spans="1:18">
      <c r="A213" s="5">
        <v>1397</v>
      </c>
      <c r="B213" s="5">
        <v>4</v>
      </c>
      <c r="C213" s="5" t="s">
        <v>545</v>
      </c>
      <c r="D213" s="5" t="s">
        <v>546</v>
      </c>
      <c r="E213" s="5">
        <v>51234</v>
      </c>
      <c r="F213" s="5">
        <v>0</v>
      </c>
      <c r="G213" s="5">
        <v>1900</v>
      </c>
      <c r="H213" s="5">
        <v>44670</v>
      </c>
      <c r="I213" s="5">
        <v>397</v>
      </c>
      <c r="J213" s="5">
        <v>1978</v>
      </c>
      <c r="K213" s="5">
        <v>633</v>
      </c>
      <c r="L213" s="5">
        <v>74</v>
      </c>
      <c r="M213" s="5">
        <v>60</v>
      </c>
      <c r="N213" s="5">
        <v>234</v>
      </c>
      <c r="O213" s="5">
        <v>0</v>
      </c>
      <c r="P213" s="5">
        <v>275</v>
      </c>
      <c r="Q213" s="5">
        <v>30</v>
      </c>
      <c r="R213" s="5">
        <v>982</v>
      </c>
    </row>
    <row r="214" spans="1:18">
      <c r="A214" s="5">
        <v>1397</v>
      </c>
      <c r="B214" s="5">
        <v>4</v>
      </c>
      <c r="C214" s="5" t="s">
        <v>547</v>
      </c>
      <c r="D214" s="5" t="s">
        <v>548</v>
      </c>
      <c r="E214" s="5">
        <v>720</v>
      </c>
      <c r="F214" s="5">
        <v>0</v>
      </c>
      <c r="G214" s="5">
        <v>8</v>
      </c>
      <c r="H214" s="5">
        <v>0</v>
      </c>
      <c r="I214" s="5">
        <v>87</v>
      </c>
      <c r="J214" s="5">
        <v>124</v>
      </c>
      <c r="K214" s="5">
        <v>121</v>
      </c>
      <c r="L214" s="5">
        <v>23</v>
      </c>
      <c r="M214" s="5">
        <v>0</v>
      </c>
      <c r="N214" s="5">
        <v>16</v>
      </c>
      <c r="O214" s="5">
        <v>0</v>
      </c>
      <c r="P214" s="5">
        <v>179</v>
      </c>
      <c r="Q214" s="5">
        <v>0</v>
      </c>
      <c r="R214" s="5">
        <v>163</v>
      </c>
    </row>
    <row r="215" spans="1:18">
      <c r="A215" s="5">
        <v>1397</v>
      </c>
      <c r="B215" s="5">
        <v>4</v>
      </c>
      <c r="C215" s="5" t="s">
        <v>549</v>
      </c>
      <c r="D215" s="5" t="s">
        <v>550</v>
      </c>
      <c r="E215" s="5">
        <v>2784</v>
      </c>
      <c r="F215" s="5">
        <v>0</v>
      </c>
      <c r="G215" s="5">
        <v>162</v>
      </c>
      <c r="H215" s="5">
        <v>0</v>
      </c>
      <c r="I215" s="5">
        <v>380</v>
      </c>
      <c r="J215" s="5">
        <v>667</v>
      </c>
      <c r="K215" s="5">
        <v>838</v>
      </c>
      <c r="L215" s="5">
        <v>251</v>
      </c>
      <c r="M215" s="5">
        <v>13</v>
      </c>
      <c r="N215" s="5">
        <v>202</v>
      </c>
      <c r="O215" s="5">
        <v>90</v>
      </c>
      <c r="P215" s="5">
        <v>2</v>
      </c>
      <c r="Q215" s="5">
        <v>0</v>
      </c>
      <c r="R215" s="5">
        <v>178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31" t="s">
        <v>165</v>
      </c>
      <c r="B1" s="31"/>
      <c r="C1" s="36" t="str">
        <f>CONCATENATE("8-",'فهرست جداول'!B9,"-",MID('فهرست جداول'!B1, 30,25), "                  (میلیون ریال)")</f>
        <v>8-دریافتی خدمات غیر صنعتی کارگاه‏ها بر حسب فعالیت-49-10 نفر کارکن سال 1397                   (میلیون ریال)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ht="39" customHeight="1" thickBot="1">
      <c r="A2" s="16" t="s">
        <v>128</v>
      </c>
      <c r="B2" s="16" t="s">
        <v>157</v>
      </c>
      <c r="C2" s="16" t="s">
        <v>0</v>
      </c>
      <c r="D2" s="17" t="s">
        <v>1</v>
      </c>
      <c r="E2" s="17" t="s">
        <v>68</v>
      </c>
      <c r="F2" s="17" t="s">
        <v>69</v>
      </c>
      <c r="G2" s="17" t="s">
        <v>70</v>
      </c>
      <c r="H2" s="17" t="s">
        <v>71</v>
      </c>
      <c r="I2" s="17" t="s">
        <v>72</v>
      </c>
      <c r="J2" s="17" t="s">
        <v>73</v>
      </c>
      <c r="K2" s="17" t="s">
        <v>81</v>
      </c>
      <c r="L2" s="17" t="s">
        <v>82</v>
      </c>
      <c r="M2" s="17" t="s">
        <v>83</v>
      </c>
      <c r="N2" s="17" t="s">
        <v>84</v>
      </c>
      <c r="O2" s="17" t="s">
        <v>85</v>
      </c>
      <c r="P2" s="17" t="s">
        <v>80</v>
      </c>
    </row>
    <row r="3" spans="1:16">
      <c r="A3" s="5">
        <v>1397</v>
      </c>
      <c r="B3" s="5">
        <v>1</v>
      </c>
      <c r="C3" s="5" t="s">
        <v>168</v>
      </c>
      <c r="D3" s="5" t="s">
        <v>169</v>
      </c>
      <c r="E3" s="5">
        <v>1030427</v>
      </c>
      <c r="F3" s="5">
        <v>212061</v>
      </c>
      <c r="G3" s="5">
        <v>124643</v>
      </c>
      <c r="H3" s="5">
        <v>29393</v>
      </c>
      <c r="I3" s="5">
        <v>116</v>
      </c>
      <c r="J3" s="5">
        <v>136334</v>
      </c>
      <c r="K3" s="5">
        <v>49680</v>
      </c>
      <c r="L3" s="5">
        <v>24</v>
      </c>
      <c r="M3" s="5">
        <v>7004</v>
      </c>
      <c r="N3" s="5">
        <v>16609</v>
      </c>
      <c r="O3" s="5">
        <v>15000</v>
      </c>
      <c r="P3" s="5">
        <v>439564</v>
      </c>
    </row>
    <row r="4" spans="1:16">
      <c r="A4" s="5">
        <v>1397</v>
      </c>
      <c r="B4" s="5">
        <v>2</v>
      </c>
      <c r="C4" s="5" t="s">
        <v>170</v>
      </c>
      <c r="D4" s="5" t="s">
        <v>171</v>
      </c>
      <c r="E4" s="5">
        <v>262928</v>
      </c>
      <c r="F4" s="5">
        <v>34852</v>
      </c>
      <c r="G4" s="5">
        <v>64845</v>
      </c>
      <c r="H4" s="5">
        <v>857</v>
      </c>
      <c r="I4" s="5">
        <v>0</v>
      </c>
      <c r="J4" s="5">
        <v>4754</v>
      </c>
      <c r="K4" s="5">
        <v>18168</v>
      </c>
      <c r="L4" s="5">
        <v>0</v>
      </c>
      <c r="M4" s="5">
        <v>50</v>
      </c>
      <c r="N4" s="5">
        <v>13867</v>
      </c>
      <c r="O4" s="5">
        <v>0</v>
      </c>
      <c r="P4" s="5">
        <v>125536</v>
      </c>
    </row>
    <row r="5" spans="1:16">
      <c r="A5" s="5">
        <v>1397</v>
      </c>
      <c r="B5" s="5">
        <v>3</v>
      </c>
      <c r="C5" s="5" t="s">
        <v>172</v>
      </c>
      <c r="D5" s="5" t="s">
        <v>173</v>
      </c>
      <c r="E5" s="5">
        <v>29220</v>
      </c>
      <c r="F5" s="5">
        <v>28800</v>
      </c>
      <c r="G5" s="5">
        <v>420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</row>
    <row r="6" spans="1:16">
      <c r="A6" s="5">
        <v>1397</v>
      </c>
      <c r="B6" s="5">
        <v>4</v>
      </c>
      <c r="C6" s="5" t="s">
        <v>174</v>
      </c>
      <c r="D6" s="5" t="s">
        <v>173</v>
      </c>
      <c r="E6" s="5">
        <v>29220</v>
      </c>
      <c r="F6" s="5">
        <v>28800</v>
      </c>
      <c r="G6" s="5">
        <v>420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</row>
    <row r="7" spans="1:16">
      <c r="A7" s="5">
        <v>1397</v>
      </c>
      <c r="B7" s="5">
        <v>3</v>
      </c>
      <c r="C7" s="5" t="s">
        <v>175</v>
      </c>
      <c r="D7" s="5" t="s">
        <v>176</v>
      </c>
      <c r="E7" s="5">
        <v>771</v>
      </c>
      <c r="F7" s="5">
        <v>0</v>
      </c>
      <c r="G7" s="5">
        <v>420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351</v>
      </c>
    </row>
    <row r="8" spans="1:16">
      <c r="A8" s="5">
        <v>1397</v>
      </c>
      <c r="B8" s="5">
        <v>4</v>
      </c>
      <c r="C8" s="5" t="s">
        <v>177</v>
      </c>
      <c r="D8" s="5" t="s">
        <v>176</v>
      </c>
      <c r="E8" s="5">
        <v>771</v>
      </c>
      <c r="F8" s="5">
        <v>0</v>
      </c>
      <c r="G8" s="5">
        <v>420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351</v>
      </c>
    </row>
    <row r="9" spans="1:16">
      <c r="A9" s="5">
        <v>1397</v>
      </c>
      <c r="B9" s="5">
        <v>3</v>
      </c>
      <c r="C9" s="5" t="s">
        <v>178</v>
      </c>
      <c r="D9" s="5" t="s">
        <v>179</v>
      </c>
      <c r="E9" s="5">
        <v>4864</v>
      </c>
      <c r="F9" s="5">
        <v>2184</v>
      </c>
      <c r="G9" s="5">
        <v>2151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528</v>
      </c>
    </row>
    <row r="10" spans="1:16">
      <c r="A10" s="5">
        <v>1397</v>
      </c>
      <c r="B10" s="5">
        <v>4</v>
      </c>
      <c r="C10" s="5" t="s">
        <v>180</v>
      </c>
      <c r="D10" s="5" t="s">
        <v>179</v>
      </c>
      <c r="E10" s="5">
        <v>4864</v>
      </c>
      <c r="F10" s="5">
        <v>2184</v>
      </c>
      <c r="G10" s="5">
        <v>2151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528</v>
      </c>
    </row>
    <row r="11" spans="1:16">
      <c r="A11" s="5">
        <v>1397</v>
      </c>
      <c r="B11" s="5">
        <v>3</v>
      </c>
      <c r="C11" s="5" t="s">
        <v>181</v>
      </c>
      <c r="D11" s="5" t="s">
        <v>182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>
      <c r="A12" s="5">
        <v>1397</v>
      </c>
      <c r="B12" s="5">
        <v>4</v>
      </c>
      <c r="C12" s="5" t="s">
        <v>183</v>
      </c>
      <c r="D12" s="5" t="s">
        <v>182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>
      <c r="A13" s="5">
        <v>1397</v>
      </c>
      <c r="B13" s="5">
        <v>3</v>
      </c>
      <c r="C13" s="5" t="s">
        <v>184</v>
      </c>
      <c r="D13" s="5" t="s">
        <v>185</v>
      </c>
      <c r="E13" s="5">
        <v>1086</v>
      </c>
      <c r="F13" s="5">
        <v>0</v>
      </c>
      <c r="G13" s="5">
        <v>0</v>
      </c>
      <c r="H13" s="5">
        <v>700</v>
      </c>
      <c r="I13" s="5">
        <v>0</v>
      </c>
      <c r="J13" s="5">
        <v>100</v>
      </c>
      <c r="K13" s="5">
        <v>140</v>
      </c>
      <c r="L13" s="5">
        <v>0</v>
      </c>
      <c r="M13" s="5">
        <v>50</v>
      </c>
      <c r="N13" s="5">
        <v>96</v>
      </c>
      <c r="O13" s="5">
        <v>0</v>
      </c>
      <c r="P13" s="5">
        <v>0</v>
      </c>
    </row>
    <row r="14" spans="1:16">
      <c r="A14" s="5">
        <v>1397</v>
      </c>
      <c r="B14" s="5">
        <v>4</v>
      </c>
      <c r="C14" s="5" t="s">
        <v>186</v>
      </c>
      <c r="D14" s="5" t="s">
        <v>185</v>
      </c>
      <c r="E14" s="5">
        <v>1086</v>
      </c>
      <c r="F14" s="5">
        <v>0</v>
      </c>
      <c r="G14" s="5">
        <v>0</v>
      </c>
      <c r="H14" s="5">
        <v>700</v>
      </c>
      <c r="I14" s="5">
        <v>0</v>
      </c>
      <c r="J14" s="5">
        <v>100</v>
      </c>
      <c r="K14" s="5">
        <v>140</v>
      </c>
      <c r="L14" s="5">
        <v>0</v>
      </c>
      <c r="M14" s="5">
        <v>50</v>
      </c>
      <c r="N14" s="5">
        <v>96</v>
      </c>
      <c r="O14" s="5">
        <v>0</v>
      </c>
      <c r="P14" s="5">
        <v>0</v>
      </c>
    </row>
    <row r="15" spans="1:16">
      <c r="A15" s="5">
        <v>1397</v>
      </c>
      <c r="B15" s="5">
        <v>3</v>
      </c>
      <c r="C15" s="5" t="s">
        <v>187</v>
      </c>
      <c r="D15" s="5" t="s">
        <v>188</v>
      </c>
      <c r="E15" s="5">
        <v>134885</v>
      </c>
      <c r="F15" s="5">
        <v>3375</v>
      </c>
      <c r="G15" s="5">
        <v>14651</v>
      </c>
      <c r="H15" s="5">
        <v>0</v>
      </c>
      <c r="I15" s="5">
        <v>0</v>
      </c>
      <c r="J15" s="5">
        <v>3352</v>
      </c>
      <c r="K15" s="5">
        <v>627</v>
      </c>
      <c r="L15" s="5">
        <v>0</v>
      </c>
      <c r="M15" s="5">
        <v>0</v>
      </c>
      <c r="N15" s="5">
        <v>0</v>
      </c>
      <c r="O15" s="5">
        <v>0</v>
      </c>
      <c r="P15" s="5">
        <v>112880</v>
      </c>
    </row>
    <row r="16" spans="1:16">
      <c r="A16" s="5">
        <v>1397</v>
      </c>
      <c r="B16" s="5">
        <v>4</v>
      </c>
      <c r="C16" s="5" t="s">
        <v>189</v>
      </c>
      <c r="D16" s="5" t="s">
        <v>190</v>
      </c>
      <c r="E16" s="5">
        <v>134885</v>
      </c>
      <c r="F16" s="5">
        <v>3375</v>
      </c>
      <c r="G16" s="5">
        <v>14651</v>
      </c>
      <c r="H16" s="5">
        <v>0</v>
      </c>
      <c r="I16" s="5">
        <v>0</v>
      </c>
      <c r="J16" s="5">
        <v>3352</v>
      </c>
      <c r="K16" s="5">
        <v>627</v>
      </c>
      <c r="L16" s="5">
        <v>0</v>
      </c>
      <c r="M16" s="5">
        <v>0</v>
      </c>
      <c r="N16" s="5">
        <v>0</v>
      </c>
      <c r="O16" s="5">
        <v>0</v>
      </c>
      <c r="P16" s="5">
        <v>112880</v>
      </c>
    </row>
    <row r="17" spans="1:16">
      <c r="A17" s="5">
        <v>1397</v>
      </c>
      <c r="B17" s="5">
        <v>4</v>
      </c>
      <c r="C17" s="5" t="s">
        <v>191</v>
      </c>
      <c r="D17" s="5" t="s">
        <v>192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1397</v>
      </c>
      <c r="B18" s="5">
        <v>3</v>
      </c>
      <c r="C18" s="5" t="s">
        <v>193</v>
      </c>
      <c r="D18" s="5" t="s">
        <v>194</v>
      </c>
      <c r="E18" s="5">
        <v>84027</v>
      </c>
      <c r="F18" s="5">
        <v>493</v>
      </c>
      <c r="G18" s="5">
        <v>40441</v>
      </c>
      <c r="H18" s="5">
        <v>157</v>
      </c>
      <c r="I18" s="5">
        <v>0</v>
      </c>
      <c r="J18" s="5">
        <v>237</v>
      </c>
      <c r="K18" s="5">
        <v>17152</v>
      </c>
      <c r="L18" s="5">
        <v>0</v>
      </c>
      <c r="M18" s="5">
        <v>0</v>
      </c>
      <c r="N18" s="5">
        <v>13771</v>
      </c>
      <c r="O18" s="5">
        <v>0</v>
      </c>
      <c r="P18" s="5">
        <v>11777</v>
      </c>
    </row>
    <row r="19" spans="1:16">
      <c r="A19" s="5">
        <v>1397</v>
      </c>
      <c r="B19" s="5">
        <v>4</v>
      </c>
      <c r="C19" s="5" t="s">
        <v>195</v>
      </c>
      <c r="D19" s="5" t="s">
        <v>194</v>
      </c>
      <c r="E19" s="5">
        <v>1642</v>
      </c>
      <c r="F19" s="5">
        <v>0</v>
      </c>
      <c r="G19" s="5">
        <v>1200</v>
      </c>
      <c r="H19" s="5">
        <v>0</v>
      </c>
      <c r="I19" s="5">
        <v>0</v>
      </c>
      <c r="J19" s="5">
        <v>237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205</v>
      </c>
    </row>
    <row r="20" spans="1:16">
      <c r="A20" s="5">
        <v>1397</v>
      </c>
      <c r="B20" s="5">
        <v>4</v>
      </c>
      <c r="C20" s="5" t="s">
        <v>196</v>
      </c>
      <c r="D20" s="5" t="s">
        <v>197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r="21" spans="1:16">
      <c r="A21" s="5">
        <v>1397</v>
      </c>
      <c r="B21" s="5">
        <v>4</v>
      </c>
      <c r="C21" s="5" t="s">
        <v>198</v>
      </c>
      <c r="D21" s="5" t="s">
        <v>199</v>
      </c>
      <c r="E21" s="5">
        <v>7923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7834</v>
      </c>
      <c r="L21" s="5">
        <v>0</v>
      </c>
      <c r="M21" s="5">
        <v>0</v>
      </c>
      <c r="N21" s="5">
        <v>0</v>
      </c>
      <c r="O21" s="5">
        <v>0</v>
      </c>
      <c r="P21" s="5">
        <v>88</v>
      </c>
    </row>
    <row r="22" spans="1:16">
      <c r="A22" s="5">
        <v>1397</v>
      </c>
      <c r="B22" s="5">
        <v>4</v>
      </c>
      <c r="C22" s="5" t="s">
        <v>200</v>
      </c>
      <c r="D22" s="5" t="s">
        <v>201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r="23" spans="1:16">
      <c r="A23" s="5">
        <v>1397</v>
      </c>
      <c r="B23" s="5">
        <v>4</v>
      </c>
      <c r="C23" s="5" t="s">
        <v>202</v>
      </c>
      <c r="D23" s="5" t="s">
        <v>203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r="24" spans="1:16">
      <c r="A24" s="5">
        <v>1397</v>
      </c>
      <c r="B24" s="5">
        <v>4</v>
      </c>
      <c r="C24" s="5" t="s">
        <v>204</v>
      </c>
      <c r="D24" s="5" t="s">
        <v>205</v>
      </c>
      <c r="E24" s="5">
        <v>74462</v>
      </c>
      <c r="F24" s="5">
        <v>493</v>
      </c>
      <c r="G24" s="5">
        <v>39241</v>
      </c>
      <c r="H24" s="5">
        <v>157</v>
      </c>
      <c r="I24" s="5">
        <v>0</v>
      </c>
      <c r="J24" s="5">
        <v>0</v>
      </c>
      <c r="K24" s="5">
        <v>9318</v>
      </c>
      <c r="L24" s="5">
        <v>0</v>
      </c>
      <c r="M24" s="5">
        <v>0</v>
      </c>
      <c r="N24" s="5">
        <v>13771</v>
      </c>
      <c r="O24" s="5">
        <v>0</v>
      </c>
      <c r="P24" s="5">
        <v>11484</v>
      </c>
    </row>
    <row r="25" spans="1:16">
      <c r="A25" s="5">
        <v>1397</v>
      </c>
      <c r="B25" s="5">
        <v>3</v>
      </c>
      <c r="C25" s="5" t="s">
        <v>206</v>
      </c>
      <c r="D25" s="5" t="s">
        <v>207</v>
      </c>
      <c r="E25" s="5">
        <v>8075</v>
      </c>
      <c r="F25" s="5">
        <v>0</v>
      </c>
      <c r="G25" s="5">
        <v>6761</v>
      </c>
      <c r="H25" s="5">
        <v>0</v>
      </c>
      <c r="I25" s="5">
        <v>0</v>
      </c>
      <c r="J25" s="5">
        <v>1065</v>
      </c>
      <c r="K25" s="5">
        <v>248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</row>
    <row r="26" spans="1:16">
      <c r="A26" s="5">
        <v>1397</v>
      </c>
      <c r="B26" s="5">
        <v>4</v>
      </c>
      <c r="C26" s="5" t="s">
        <v>208</v>
      </c>
      <c r="D26" s="5" t="s">
        <v>207</v>
      </c>
      <c r="E26" s="5">
        <v>8075</v>
      </c>
      <c r="F26" s="5">
        <v>0</v>
      </c>
      <c r="G26" s="5">
        <v>6761</v>
      </c>
      <c r="H26" s="5">
        <v>0</v>
      </c>
      <c r="I26" s="5">
        <v>0</v>
      </c>
      <c r="J26" s="5">
        <v>1065</v>
      </c>
      <c r="K26" s="5">
        <v>248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</row>
    <row r="27" spans="1:16">
      <c r="A27" s="5">
        <v>1397</v>
      </c>
      <c r="B27" s="5">
        <v>2</v>
      </c>
      <c r="C27" s="5" t="s">
        <v>209</v>
      </c>
      <c r="D27" s="5" t="s">
        <v>210</v>
      </c>
      <c r="E27" s="5">
        <v>3958</v>
      </c>
      <c r="F27" s="5">
        <v>0</v>
      </c>
      <c r="G27" s="5">
        <v>0</v>
      </c>
      <c r="H27" s="5">
        <v>3538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355</v>
      </c>
      <c r="O27" s="5">
        <v>0</v>
      </c>
      <c r="P27" s="5">
        <v>65</v>
      </c>
    </row>
    <row r="28" spans="1:16">
      <c r="A28" s="5">
        <v>1397</v>
      </c>
      <c r="B28" s="5">
        <v>3</v>
      </c>
      <c r="C28" s="5" t="s">
        <v>211</v>
      </c>
      <c r="D28" s="5" t="s">
        <v>210</v>
      </c>
      <c r="E28" s="5">
        <v>3958</v>
      </c>
      <c r="F28" s="5">
        <v>0</v>
      </c>
      <c r="G28" s="5">
        <v>0</v>
      </c>
      <c r="H28" s="5">
        <v>3538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355</v>
      </c>
      <c r="O28" s="5">
        <v>0</v>
      </c>
      <c r="P28" s="5">
        <v>65</v>
      </c>
    </row>
    <row r="29" spans="1:16">
      <c r="A29" s="5">
        <v>1397</v>
      </c>
      <c r="B29" s="5">
        <v>4</v>
      </c>
      <c r="C29" s="5" t="s">
        <v>212</v>
      </c>
      <c r="D29" s="5" t="s">
        <v>213</v>
      </c>
      <c r="E29" s="5">
        <v>355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355</v>
      </c>
      <c r="O29" s="5">
        <v>0</v>
      </c>
      <c r="P29" s="5">
        <v>0</v>
      </c>
    </row>
    <row r="30" spans="1:16">
      <c r="A30" s="5">
        <v>1397</v>
      </c>
      <c r="B30" s="5">
        <v>0</v>
      </c>
      <c r="C30" s="5" t="s">
        <v>214</v>
      </c>
      <c r="D30" s="5" t="s">
        <v>215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1397</v>
      </c>
      <c r="B31" s="5">
        <v>4</v>
      </c>
      <c r="C31" s="5" t="s">
        <v>216</v>
      </c>
      <c r="D31" s="5" t="s">
        <v>217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</row>
    <row r="32" spans="1:16">
      <c r="A32" s="5">
        <v>1397</v>
      </c>
      <c r="B32" s="5">
        <v>4</v>
      </c>
      <c r="C32" s="5" t="s">
        <v>218</v>
      </c>
      <c r="D32" s="5" t="s">
        <v>219</v>
      </c>
      <c r="E32" s="5">
        <v>3603</v>
      </c>
      <c r="F32" s="5">
        <v>0</v>
      </c>
      <c r="G32" s="5">
        <v>0</v>
      </c>
      <c r="H32" s="5">
        <v>3538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65</v>
      </c>
    </row>
    <row r="33" spans="1:16">
      <c r="A33" s="5">
        <v>1397</v>
      </c>
      <c r="B33" s="5">
        <v>2</v>
      </c>
      <c r="C33" s="5" t="s">
        <v>220</v>
      </c>
      <c r="D33" s="5" t="s">
        <v>221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5">
        <v>1397</v>
      </c>
      <c r="B34" s="5">
        <v>3</v>
      </c>
      <c r="C34" s="5" t="s">
        <v>222</v>
      </c>
      <c r="D34" s="5" t="s">
        <v>223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>
      <c r="A35" s="5">
        <v>1397</v>
      </c>
      <c r="B35" s="5">
        <v>4</v>
      </c>
      <c r="C35" s="5" t="s">
        <v>224</v>
      </c>
      <c r="D35" s="5" t="s">
        <v>225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</row>
    <row r="36" spans="1:16">
      <c r="A36" s="5">
        <v>1397</v>
      </c>
      <c r="B36" s="5">
        <v>2</v>
      </c>
      <c r="C36" s="5" t="s">
        <v>226</v>
      </c>
      <c r="D36" s="5" t="s">
        <v>227</v>
      </c>
      <c r="E36" s="5">
        <v>31619</v>
      </c>
      <c r="F36" s="5">
        <v>0</v>
      </c>
      <c r="G36" s="5">
        <v>16830</v>
      </c>
      <c r="H36" s="5">
        <v>0</v>
      </c>
      <c r="I36" s="5">
        <v>0</v>
      </c>
      <c r="J36" s="5">
        <v>664</v>
      </c>
      <c r="K36" s="5">
        <v>697</v>
      </c>
      <c r="L36" s="5">
        <v>0</v>
      </c>
      <c r="M36" s="5">
        <v>0</v>
      </c>
      <c r="N36" s="5">
        <v>0</v>
      </c>
      <c r="O36" s="5">
        <v>0</v>
      </c>
      <c r="P36" s="5">
        <v>13428</v>
      </c>
    </row>
    <row r="37" spans="1:16">
      <c r="A37" s="5">
        <v>1397</v>
      </c>
      <c r="B37" s="5">
        <v>3</v>
      </c>
      <c r="C37" s="5" t="s">
        <v>228</v>
      </c>
      <c r="D37" s="5" t="s">
        <v>229</v>
      </c>
      <c r="E37" s="5">
        <v>31002</v>
      </c>
      <c r="F37" s="5">
        <v>0</v>
      </c>
      <c r="G37" s="5">
        <v>16829</v>
      </c>
      <c r="H37" s="5">
        <v>0</v>
      </c>
      <c r="I37" s="5">
        <v>0</v>
      </c>
      <c r="J37" s="5">
        <v>664</v>
      </c>
      <c r="K37" s="5">
        <v>110</v>
      </c>
      <c r="L37" s="5">
        <v>0</v>
      </c>
      <c r="M37" s="5">
        <v>0</v>
      </c>
      <c r="N37" s="5">
        <v>0</v>
      </c>
      <c r="O37" s="5">
        <v>0</v>
      </c>
      <c r="P37" s="5">
        <v>13398</v>
      </c>
    </row>
    <row r="38" spans="1:16">
      <c r="A38" s="5">
        <v>1397</v>
      </c>
      <c r="B38" s="5">
        <v>4</v>
      </c>
      <c r="C38" s="5" t="s">
        <v>230</v>
      </c>
      <c r="D38" s="5" t="s">
        <v>231</v>
      </c>
      <c r="E38" s="5">
        <v>30023</v>
      </c>
      <c r="F38" s="5">
        <v>0</v>
      </c>
      <c r="G38" s="5">
        <v>16625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13398</v>
      </c>
    </row>
    <row r="39" spans="1:16">
      <c r="A39" s="5">
        <v>1397</v>
      </c>
      <c r="B39" s="5">
        <v>4</v>
      </c>
      <c r="C39" s="5" t="s">
        <v>232</v>
      </c>
      <c r="D39" s="5" t="s">
        <v>233</v>
      </c>
      <c r="E39" s="5">
        <v>230</v>
      </c>
      <c r="F39" s="5">
        <v>0</v>
      </c>
      <c r="G39" s="5">
        <v>180</v>
      </c>
      <c r="H39" s="5">
        <v>0</v>
      </c>
      <c r="I39" s="5">
        <v>0</v>
      </c>
      <c r="J39" s="5">
        <v>0</v>
      </c>
      <c r="K39" s="5">
        <v>50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</row>
    <row r="40" spans="1:16">
      <c r="A40" s="5">
        <v>1397</v>
      </c>
      <c r="B40" s="5">
        <v>4</v>
      </c>
      <c r="C40" s="5" t="s">
        <v>234</v>
      </c>
      <c r="D40" s="5" t="s">
        <v>235</v>
      </c>
      <c r="E40" s="5">
        <v>749</v>
      </c>
      <c r="F40" s="5">
        <v>0</v>
      </c>
      <c r="G40" s="5">
        <v>24</v>
      </c>
      <c r="H40" s="5">
        <v>0</v>
      </c>
      <c r="I40" s="5">
        <v>0</v>
      </c>
      <c r="J40" s="5">
        <v>664</v>
      </c>
      <c r="K40" s="5">
        <v>60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</row>
    <row r="41" spans="1:16">
      <c r="A41" s="5">
        <v>1397</v>
      </c>
      <c r="B41" s="5">
        <v>3</v>
      </c>
      <c r="C41" s="5" t="s">
        <v>236</v>
      </c>
      <c r="D41" s="5" t="s">
        <v>237</v>
      </c>
      <c r="E41" s="5">
        <v>618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587</v>
      </c>
      <c r="L41" s="5">
        <v>0</v>
      </c>
      <c r="M41" s="5">
        <v>0</v>
      </c>
      <c r="N41" s="5">
        <v>0</v>
      </c>
      <c r="O41" s="5">
        <v>0</v>
      </c>
      <c r="P41" s="5">
        <v>30</v>
      </c>
    </row>
    <row r="42" spans="1:16">
      <c r="A42" s="5">
        <v>1397</v>
      </c>
      <c r="B42" s="5">
        <v>4</v>
      </c>
      <c r="C42" s="5" t="s">
        <v>238</v>
      </c>
      <c r="D42" s="5" t="s">
        <v>239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</row>
    <row r="43" spans="1:16">
      <c r="A43" s="5">
        <v>1397</v>
      </c>
      <c r="B43" s="5">
        <v>4</v>
      </c>
      <c r="C43" s="5" t="s">
        <v>240</v>
      </c>
      <c r="D43" s="5" t="s">
        <v>241</v>
      </c>
      <c r="E43" s="5">
        <v>1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</row>
    <row r="44" spans="1:16">
      <c r="A44" s="5">
        <v>1397</v>
      </c>
      <c r="B44" s="5">
        <v>4</v>
      </c>
      <c r="C44" s="5" t="s">
        <v>242</v>
      </c>
      <c r="D44" s="5" t="s">
        <v>243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1397</v>
      </c>
      <c r="B45" s="5">
        <v>4</v>
      </c>
      <c r="C45" s="5" t="s">
        <v>244</v>
      </c>
      <c r="D45" s="5" t="s">
        <v>245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>
      <c r="A46" s="5">
        <v>1397</v>
      </c>
      <c r="B46" s="5">
        <v>4</v>
      </c>
      <c r="C46" s="5" t="s">
        <v>246</v>
      </c>
      <c r="D46" s="5" t="s">
        <v>247</v>
      </c>
      <c r="E46" s="5">
        <v>617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587</v>
      </c>
      <c r="L46" s="5">
        <v>0</v>
      </c>
      <c r="M46" s="5">
        <v>0</v>
      </c>
      <c r="N46" s="5">
        <v>0</v>
      </c>
      <c r="O46" s="5">
        <v>0</v>
      </c>
      <c r="P46" s="5">
        <v>30</v>
      </c>
    </row>
    <row r="47" spans="1:16">
      <c r="A47" s="5">
        <v>1397</v>
      </c>
      <c r="B47" s="5">
        <v>2</v>
      </c>
      <c r="C47" s="5" t="s">
        <v>248</v>
      </c>
      <c r="D47" s="5" t="s">
        <v>249</v>
      </c>
      <c r="E47" s="5">
        <v>130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80</v>
      </c>
      <c r="L47" s="5">
        <v>0</v>
      </c>
      <c r="M47" s="5">
        <v>0</v>
      </c>
      <c r="N47" s="5">
        <v>0</v>
      </c>
      <c r="O47" s="5">
        <v>0</v>
      </c>
      <c r="P47" s="5">
        <v>50</v>
      </c>
    </row>
    <row r="48" spans="1:16">
      <c r="A48" s="5">
        <v>1397</v>
      </c>
      <c r="B48" s="5">
        <v>3</v>
      </c>
      <c r="C48" s="5" t="s">
        <v>250</v>
      </c>
      <c r="D48" s="5" t="s">
        <v>251</v>
      </c>
      <c r="E48" s="5">
        <v>130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80</v>
      </c>
      <c r="L48" s="5">
        <v>0</v>
      </c>
      <c r="M48" s="5">
        <v>0</v>
      </c>
      <c r="N48" s="5">
        <v>0</v>
      </c>
      <c r="O48" s="5">
        <v>0</v>
      </c>
      <c r="P48" s="5">
        <v>50</v>
      </c>
    </row>
    <row r="49" spans="1:16">
      <c r="A49" s="5">
        <v>1397</v>
      </c>
      <c r="B49" s="5">
        <v>4</v>
      </c>
      <c r="C49" s="5" t="s">
        <v>252</v>
      </c>
      <c r="D49" s="5" t="s">
        <v>251</v>
      </c>
      <c r="E49" s="5">
        <v>130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80</v>
      </c>
      <c r="L49" s="5">
        <v>0</v>
      </c>
      <c r="M49" s="5">
        <v>0</v>
      </c>
      <c r="N49" s="5">
        <v>0</v>
      </c>
      <c r="O49" s="5">
        <v>0</v>
      </c>
      <c r="P49" s="5">
        <v>50</v>
      </c>
    </row>
    <row r="50" spans="1:16">
      <c r="A50" s="5">
        <v>1397</v>
      </c>
      <c r="B50" s="5">
        <v>0</v>
      </c>
      <c r="C50" s="5" t="s">
        <v>253</v>
      </c>
      <c r="D50" s="5" t="s">
        <v>254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1397</v>
      </c>
      <c r="B51" s="5">
        <v>0</v>
      </c>
      <c r="C51" s="5" t="s">
        <v>255</v>
      </c>
      <c r="D51" s="5" t="s">
        <v>256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>
      <c r="A52" s="5">
        <v>1397</v>
      </c>
      <c r="B52" s="5">
        <v>3</v>
      </c>
      <c r="C52" s="5" t="s">
        <v>257</v>
      </c>
      <c r="D52" s="5" t="s">
        <v>258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1397</v>
      </c>
      <c r="B53" s="5">
        <v>4</v>
      </c>
      <c r="C53" s="5" t="s">
        <v>259</v>
      </c>
      <c r="D53" s="5" t="s">
        <v>258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>
      <c r="A54" s="5">
        <v>1397</v>
      </c>
      <c r="B54" s="5">
        <v>2</v>
      </c>
      <c r="C54" s="5" t="s">
        <v>260</v>
      </c>
      <c r="D54" s="5" t="s">
        <v>261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1397</v>
      </c>
      <c r="B55" s="5">
        <v>3</v>
      </c>
      <c r="C55" s="5" t="s">
        <v>262</v>
      </c>
      <c r="D55" s="5" t="s">
        <v>263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>
      <c r="A56" s="5">
        <v>1397</v>
      </c>
      <c r="B56" s="5">
        <v>4</v>
      </c>
      <c r="C56" s="5" t="s">
        <v>264</v>
      </c>
      <c r="D56" s="5" t="s">
        <v>265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>
      <c r="A57" s="5">
        <v>1397</v>
      </c>
      <c r="B57" s="5">
        <v>4</v>
      </c>
      <c r="C57" s="5" t="s">
        <v>266</v>
      </c>
      <c r="D57" s="5" t="s">
        <v>267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>
      <c r="A58" s="5">
        <v>1397</v>
      </c>
      <c r="B58" s="5">
        <v>3</v>
      </c>
      <c r="C58" s="5" t="s">
        <v>268</v>
      </c>
      <c r="D58" s="5" t="s">
        <v>269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>
      <c r="A59" s="5">
        <v>1397</v>
      </c>
      <c r="B59" s="5">
        <v>4</v>
      </c>
      <c r="C59" s="5" t="s">
        <v>270</v>
      </c>
      <c r="D59" s="5" t="s">
        <v>269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>
        <v>1397</v>
      </c>
      <c r="B60" s="5">
        <v>2</v>
      </c>
      <c r="C60" s="5" t="s">
        <v>271</v>
      </c>
      <c r="D60" s="5" t="s">
        <v>272</v>
      </c>
      <c r="E60" s="5">
        <v>3966</v>
      </c>
      <c r="F60" s="5">
        <v>500</v>
      </c>
      <c r="G60" s="5">
        <v>0</v>
      </c>
      <c r="H60" s="5">
        <v>0</v>
      </c>
      <c r="I60" s="5">
        <v>0</v>
      </c>
      <c r="J60" s="5">
        <v>0</v>
      </c>
      <c r="K60" s="5">
        <v>128</v>
      </c>
      <c r="L60" s="5">
        <v>0</v>
      </c>
      <c r="M60" s="5">
        <v>0</v>
      </c>
      <c r="N60" s="5">
        <v>0</v>
      </c>
      <c r="O60" s="5">
        <v>0</v>
      </c>
      <c r="P60" s="5">
        <v>3338</v>
      </c>
    </row>
    <row r="61" spans="1:16">
      <c r="A61" s="5">
        <v>1397</v>
      </c>
      <c r="B61" s="5">
        <v>3</v>
      </c>
      <c r="C61" s="5" t="s">
        <v>273</v>
      </c>
      <c r="D61" s="5" t="s">
        <v>274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>
      <c r="A62" s="5">
        <v>1397</v>
      </c>
      <c r="B62" s="5">
        <v>4</v>
      </c>
      <c r="C62" s="5" t="s">
        <v>275</v>
      </c>
      <c r="D62" s="5" t="s">
        <v>274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>
      <c r="A63" s="5">
        <v>1397</v>
      </c>
      <c r="B63" s="5">
        <v>3</v>
      </c>
      <c r="C63" s="5" t="s">
        <v>276</v>
      </c>
      <c r="D63" s="5" t="s">
        <v>277</v>
      </c>
      <c r="E63" s="5">
        <v>3966</v>
      </c>
      <c r="F63" s="5">
        <v>500</v>
      </c>
      <c r="G63" s="5">
        <v>0</v>
      </c>
      <c r="H63" s="5">
        <v>0</v>
      </c>
      <c r="I63" s="5">
        <v>0</v>
      </c>
      <c r="J63" s="5">
        <v>0</v>
      </c>
      <c r="K63" s="5">
        <v>128</v>
      </c>
      <c r="L63" s="5">
        <v>0</v>
      </c>
      <c r="M63" s="5">
        <v>0</v>
      </c>
      <c r="N63" s="5">
        <v>0</v>
      </c>
      <c r="O63" s="5">
        <v>0</v>
      </c>
      <c r="P63" s="5">
        <v>3338</v>
      </c>
    </row>
    <row r="64" spans="1:16">
      <c r="A64" s="5">
        <v>1397</v>
      </c>
      <c r="B64" s="5">
        <v>4</v>
      </c>
      <c r="C64" s="5" t="s">
        <v>278</v>
      </c>
      <c r="D64" s="5" t="s">
        <v>279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1397</v>
      </c>
      <c r="B65" s="5">
        <v>4</v>
      </c>
      <c r="C65" s="5" t="s">
        <v>280</v>
      </c>
      <c r="D65" s="5" t="s">
        <v>281</v>
      </c>
      <c r="E65" s="5">
        <v>631</v>
      </c>
      <c r="F65" s="5">
        <v>500</v>
      </c>
      <c r="G65" s="5">
        <v>0</v>
      </c>
      <c r="H65" s="5">
        <v>0</v>
      </c>
      <c r="I65" s="5">
        <v>0</v>
      </c>
      <c r="J65" s="5">
        <v>0</v>
      </c>
      <c r="K65" s="5">
        <v>128</v>
      </c>
      <c r="L65" s="5">
        <v>0</v>
      </c>
      <c r="M65" s="5">
        <v>0</v>
      </c>
      <c r="N65" s="5">
        <v>0</v>
      </c>
      <c r="O65" s="5">
        <v>0</v>
      </c>
      <c r="P65" s="5">
        <v>3</v>
      </c>
    </row>
    <row r="66" spans="1:16">
      <c r="A66" s="5">
        <v>1397</v>
      </c>
      <c r="B66" s="5">
        <v>4</v>
      </c>
      <c r="C66" s="5" t="s">
        <v>282</v>
      </c>
      <c r="D66" s="5" t="s">
        <v>283</v>
      </c>
      <c r="E66" s="5">
        <v>3335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3335</v>
      </c>
    </row>
    <row r="67" spans="1:16">
      <c r="A67" s="5">
        <v>1397</v>
      </c>
      <c r="B67" s="5">
        <v>4</v>
      </c>
      <c r="C67" s="5" t="s">
        <v>284</v>
      </c>
      <c r="D67" s="5" t="s">
        <v>285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>
      <c r="A68" s="5">
        <v>1397</v>
      </c>
      <c r="B68" s="5">
        <v>2</v>
      </c>
      <c r="C68" s="5" t="s">
        <v>286</v>
      </c>
      <c r="D68" s="5" t="s">
        <v>287</v>
      </c>
      <c r="E68" s="5">
        <v>1578</v>
      </c>
      <c r="F68" s="5">
        <v>0</v>
      </c>
      <c r="G68" s="5">
        <v>145</v>
      </c>
      <c r="H68" s="5">
        <v>0</v>
      </c>
      <c r="I68" s="5">
        <v>0</v>
      </c>
      <c r="J68" s="5">
        <v>0</v>
      </c>
      <c r="K68" s="5">
        <v>1399</v>
      </c>
      <c r="L68" s="5">
        <v>24</v>
      </c>
      <c r="M68" s="5">
        <v>0</v>
      </c>
      <c r="N68" s="5">
        <v>0</v>
      </c>
      <c r="O68" s="5">
        <v>0</v>
      </c>
      <c r="P68" s="5">
        <v>11</v>
      </c>
    </row>
    <row r="69" spans="1:16">
      <c r="A69" s="5">
        <v>1397</v>
      </c>
      <c r="B69" s="5">
        <v>3</v>
      </c>
      <c r="C69" s="5" t="s">
        <v>288</v>
      </c>
      <c r="D69" s="5" t="s">
        <v>287</v>
      </c>
      <c r="E69" s="5">
        <v>1578</v>
      </c>
      <c r="F69" s="5">
        <v>0</v>
      </c>
      <c r="G69" s="5">
        <v>145</v>
      </c>
      <c r="H69" s="5">
        <v>0</v>
      </c>
      <c r="I69" s="5">
        <v>0</v>
      </c>
      <c r="J69" s="5">
        <v>0</v>
      </c>
      <c r="K69" s="5">
        <v>1399</v>
      </c>
      <c r="L69" s="5">
        <v>24</v>
      </c>
      <c r="M69" s="5">
        <v>0</v>
      </c>
      <c r="N69" s="5">
        <v>0</v>
      </c>
      <c r="O69" s="5">
        <v>0</v>
      </c>
      <c r="P69" s="5">
        <v>11</v>
      </c>
    </row>
    <row r="70" spans="1:16">
      <c r="A70" s="5">
        <v>1397</v>
      </c>
      <c r="B70" s="5">
        <v>4</v>
      </c>
      <c r="C70" s="5" t="s">
        <v>289</v>
      </c>
      <c r="D70" s="5" t="s">
        <v>290</v>
      </c>
      <c r="E70" s="5">
        <v>11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11</v>
      </c>
    </row>
    <row r="71" spans="1:16">
      <c r="A71" s="5">
        <v>1397</v>
      </c>
      <c r="B71" s="5">
        <v>4</v>
      </c>
      <c r="C71" s="5" t="s">
        <v>291</v>
      </c>
      <c r="D71" s="5" t="s">
        <v>292</v>
      </c>
      <c r="E71" s="5">
        <v>64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40</v>
      </c>
      <c r="L71" s="5">
        <v>24</v>
      </c>
      <c r="M71" s="5">
        <v>0</v>
      </c>
      <c r="N71" s="5">
        <v>0</v>
      </c>
      <c r="O71" s="5">
        <v>0</v>
      </c>
      <c r="P71" s="5">
        <v>0</v>
      </c>
    </row>
    <row r="72" spans="1:16">
      <c r="A72" s="5">
        <v>1397</v>
      </c>
      <c r="B72" s="5">
        <v>4</v>
      </c>
      <c r="C72" s="5" t="s">
        <v>293</v>
      </c>
      <c r="D72" s="5" t="s">
        <v>294</v>
      </c>
      <c r="E72" s="5">
        <v>1503</v>
      </c>
      <c r="F72" s="5">
        <v>0</v>
      </c>
      <c r="G72" s="5">
        <v>145</v>
      </c>
      <c r="H72" s="5">
        <v>0</v>
      </c>
      <c r="I72" s="5">
        <v>0</v>
      </c>
      <c r="J72" s="5">
        <v>0</v>
      </c>
      <c r="K72" s="5">
        <v>1359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</row>
    <row r="73" spans="1:16">
      <c r="A73" s="5">
        <v>1397</v>
      </c>
      <c r="B73" s="5">
        <v>2</v>
      </c>
      <c r="C73" s="5" t="s">
        <v>295</v>
      </c>
      <c r="D73" s="5" t="s">
        <v>296</v>
      </c>
      <c r="E73" s="5">
        <v>17821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20</v>
      </c>
      <c r="N73" s="5">
        <v>0</v>
      </c>
      <c r="O73" s="5">
        <v>15000</v>
      </c>
      <c r="P73" s="5">
        <v>2801</v>
      </c>
    </row>
    <row r="74" spans="1:16">
      <c r="A74" s="5">
        <v>1397</v>
      </c>
      <c r="B74" s="5">
        <v>7</v>
      </c>
      <c r="C74" s="5" t="s">
        <v>297</v>
      </c>
      <c r="D74" s="5" t="s">
        <v>298</v>
      </c>
      <c r="E74" s="5">
        <v>17821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20</v>
      </c>
      <c r="N74" s="5">
        <v>0</v>
      </c>
      <c r="O74" s="5">
        <v>15000</v>
      </c>
      <c r="P74" s="5">
        <v>2801</v>
      </c>
    </row>
    <row r="75" spans="1:16">
      <c r="A75" s="5">
        <v>1397</v>
      </c>
      <c r="B75" s="5">
        <v>4</v>
      </c>
      <c r="C75" s="5" t="s">
        <v>299</v>
      </c>
      <c r="D75" s="5" t="s">
        <v>300</v>
      </c>
      <c r="E75" s="5">
        <v>17821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20</v>
      </c>
      <c r="N75" s="5">
        <v>0</v>
      </c>
      <c r="O75" s="5">
        <v>15000</v>
      </c>
      <c r="P75" s="5">
        <v>2801</v>
      </c>
    </row>
    <row r="76" spans="1:16">
      <c r="A76" s="5">
        <v>1397</v>
      </c>
      <c r="B76" s="5">
        <v>9</v>
      </c>
      <c r="C76" s="5" t="s">
        <v>301</v>
      </c>
      <c r="D76" s="5" t="s">
        <v>302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1397</v>
      </c>
      <c r="B77" s="5">
        <v>2</v>
      </c>
      <c r="C77" s="5" t="s">
        <v>303</v>
      </c>
      <c r="D77" s="5" t="s">
        <v>304</v>
      </c>
      <c r="E77" s="5">
        <v>33978</v>
      </c>
      <c r="F77" s="5">
        <v>7122</v>
      </c>
      <c r="G77" s="5">
        <v>0</v>
      </c>
      <c r="H77" s="5">
        <v>260</v>
      </c>
      <c r="I77" s="5">
        <v>0</v>
      </c>
      <c r="J77" s="5">
        <v>77</v>
      </c>
      <c r="K77" s="5">
        <v>6485</v>
      </c>
      <c r="L77" s="5">
        <v>0</v>
      </c>
      <c r="M77" s="5">
        <v>19</v>
      </c>
      <c r="N77" s="5">
        <v>928</v>
      </c>
      <c r="O77" s="5">
        <v>0</v>
      </c>
      <c r="P77" s="5">
        <v>19087</v>
      </c>
    </row>
    <row r="78" spans="1:16">
      <c r="A78" s="5">
        <v>1397</v>
      </c>
      <c r="B78" s="5">
        <v>3</v>
      </c>
      <c r="C78" s="5" t="s">
        <v>305</v>
      </c>
      <c r="D78" s="5" t="s">
        <v>306</v>
      </c>
      <c r="E78" s="5">
        <v>260</v>
      </c>
      <c r="F78" s="5">
        <v>0</v>
      </c>
      <c r="G78" s="5">
        <v>0</v>
      </c>
      <c r="H78" s="5">
        <v>260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</row>
    <row r="79" spans="1:16">
      <c r="A79" s="5">
        <v>1397</v>
      </c>
      <c r="B79" s="5">
        <v>4</v>
      </c>
      <c r="C79" s="5" t="s">
        <v>307</v>
      </c>
      <c r="D79" s="5" t="s">
        <v>308</v>
      </c>
      <c r="E79" s="5">
        <v>260</v>
      </c>
      <c r="F79" s="5">
        <v>0</v>
      </c>
      <c r="G79" s="5">
        <v>0</v>
      </c>
      <c r="H79" s="5">
        <v>260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</row>
    <row r="80" spans="1:16">
      <c r="A80" s="5">
        <v>1397</v>
      </c>
      <c r="B80" s="5">
        <v>3</v>
      </c>
      <c r="C80" s="5" t="s">
        <v>309</v>
      </c>
      <c r="D80" s="5" t="s">
        <v>310</v>
      </c>
      <c r="E80" s="5">
        <v>33718</v>
      </c>
      <c r="F80" s="5">
        <v>7122</v>
      </c>
      <c r="G80" s="5">
        <v>0</v>
      </c>
      <c r="H80" s="5">
        <v>0</v>
      </c>
      <c r="I80" s="5">
        <v>0</v>
      </c>
      <c r="J80" s="5">
        <v>77</v>
      </c>
      <c r="K80" s="5">
        <v>6485</v>
      </c>
      <c r="L80" s="5">
        <v>0</v>
      </c>
      <c r="M80" s="5">
        <v>19</v>
      </c>
      <c r="N80" s="5">
        <v>928</v>
      </c>
      <c r="O80" s="5">
        <v>0</v>
      </c>
      <c r="P80" s="5">
        <v>19087</v>
      </c>
    </row>
    <row r="81" spans="1:16">
      <c r="A81" s="5">
        <v>1397</v>
      </c>
      <c r="B81" s="5">
        <v>4</v>
      </c>
      <c r="C81" s="5" t="s">
        <v>311</v>
      </c>
      <c r="D81" s="5" t="s">
        <v>310</v>
      </c>
      <c r="E81" s="5">
        <v>33718</v>
      </c>
      <c r="F81" s="5">
        <v>7122</v>
      </c>
      <c r="G81" s="5">
        <v>0</v>
      </c>
      <c r="H81" s="5">
        <v>0</v>
      </c>
      <c r="I81" s="5">
        <v>0</v>
      </c>
      <c r="J81" s="5">
        <v>77</v>
      </c>
      <c r="K81" s="5">
        <v>6485</v>
      </c>
      <c r="L81" s="5">
        <v>0</v>
      </c>
      <c r="M81" s="5">
        <v>19</v>
      </c>
      <c r="N81" s="5">
        <v>928</v>
      </c>
      <c r="O81" s="5">
        <v>0</v>
      </c>
      <c r="P81" s="5">
        <v>19087</v>
      </c>
    </row>
    <row r="82" spans="1:16">
      <c r="A82" s="5">
        <v>1397</v>
      </c>
      <c r="B82" s="5">
        <v>2</v>
      </c>
      <c r="C82" s="5" t="s">
        <v>312</v>
      </c>
      <c r="D82" s="5" t="s">
        <v>313</v>
      </c>
      <c r="E82" s="5">
        <v>74054</v>
      </c>
      <c r="F82" s="5">
        <v>6821</v>
      </c>
      <c r="G82" s="5">
        <v>16800</v>
      </c>
      <c r="H82" s="5">
        <v>0</v>
      </c>
      <c r="I82" s="5">
        <v>0</v>
      </c>
      <c r="J82" s="5">
        <v>0</v>
      </c>
      <c r="K82" s="5">
        <v>6817</v>
      </c>
      <c r="L82" s="5">
        <v>0</v>
      </c>
      <c r="M82" s="5">
        <v>332</v>
      </c>
      <c r="N82" s="5">
        <v>0</v>
      </c>
      <c r="O82" s="5">
        <v>0</v>
      </c>
      <c r="P82" s="5">
        <v>43285</v>
      </c>
    </row>
    <row r="83" spans="1:16">
      <c r="A83" s="5">
        <v>1397</v>
      </c>
      <c r="B83" s="5">
        <v>3</v>
      </c>
      <c r="C83" s="5" t="s">
        <v>314</v>
      </c>
      <c r="D83" s="5" t="s">
        <v>315</v>
      </c>
      <c r="E83" s="5">
        <v>29141</v>
      </c>
      <c r="F83" s="5">
        <v>0</v>
      </c>
      <c r="G83" s="5">
        <v>15377</v>
      </c>
      <c r="H83" s="5">
        <v>0</v>
      </c>
      <c r="I83" s="5">
        <v>0</v>
      </c>
      <c r="J83" s="5">
        <v>0</v>
      </c>
      <c r="K83" s="5">
        <v>567</v>
      </c>
      <c r="L83" s="5">
        <v>0</v>
      </c>
      <c r="M83" s="5">
        <v>332</v>
      </c>
      <c r="N83" s="5">
        <v>0</v>
      </c>
      <c r="O83" s="5">
        <v>0</v>
      </c>
      <c r="P83" s="5">
        <v>12865</v>
      </c>
    </row>
    <row r="84" spans="1:16">
      <c r="A84" s="5">
        <v>1397</v>
      </c>
      <c r="B84" s="5">
        <v>4</v>
      </c>
      <c r="C84" s="5" t="s">
        <v>316</v>
      </c>
      <c r="D84" s="5" t="s">
        <v>317</v>
      </c>
      <c r="E84" s="5">
        <v>1352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466</v>
      </c>
      <c r="L84" s="5">
        <v>0</v>
      </c>
      <c r="M84" s="5">
        <v>0</v>
      </c>
      <c r="N84" s="5">
        <v>0</v>
      </c>
      <c r="O84" s="5">
        <v>0</v>
      </c>
      <c r="P84" s="5">
        <v>886</v>
      </c>
    </row>
    <row r="85" spans="1:16">
      <c r="A85" s="5">
        <v>1397</v>
      </c>
      <c r="B85" s="5">
        <v>4</v>
      </c>
      <c r="C85" s="5" t="s">
        <v>318</v>
      </c>
      <c r="D85" s="5" t="s">
        <v>319</v>
      </c>
      <c r="E85" s="5">
        <v>15571</v>
      </c>
      <c r="F85" s="5">
        <v>0</v>
      </c>
      <c r="G85" s="5">
        <v>12529</v>
      </c>
      <c r="H85" s="5">
        <v>0</v>
      </c>
      <c r="I85" s="5">
        <v>0</v>
      </c>
      <c r="J85" s="5">
        <v>0</v>
      </c>
      <c r="K85" s="5">
        <v>40</v>
      </c>
      <c r="L85" s="5">
        <v>0</v>
      </c>
      <c r="M85" s="5">
        <v>0</v>
      </c>
      <c r="N85" s="5">
        <v>0</v>
      </c>
      <c r="O85" s="5">
        <v>0</v>
      </c>
      <c r="P85" s="5">
        <v>3002</v>
      </c>
    </row>
    <row r="86" spans="1:16">
      <c r="A86" s="5">
        <v>1397</v>
      </c>
      <c r="B86" s="5">
        <v>4</v>
      </c>
      <c r="C86" s="5" t="s">
        <v>320</v>
      </c>
      <c r="D86" s="5" t="s">
        <v>321</v>
      </c>
      <c r="E86" s="5">
        <v>12218</v>
      </c>
      <c r="F86" s="5">
        <v>0</v>
      </c>
      <c r="G86" s="5">
        <v>2849</v>
      </c>
      <c r="H86" s="5">
        <v>0</v>
      </c>
      <c r="I86" s="5">
        <v>0</v>
      </c>
      <c r="J86" s="5">
        <v>0</v>
      </c>
      <c r="K86" s="5">
        <v>60</v>
      </c>
      <c r="L86" s="5">
        <v>0</v>
      </c>
      <c r="M86" s="5">
        <v>332</v>
      </c>
      <c r="N86" s="5">
        <v>0</v>
      </c>
      <c r="O86" s="5">
        <v>0</v>
      </c>
      <c r="P86" s="5">
        <v>8977</v>
      </c>
    </row>
    <row r="87" spans="1:16">
      <c r="A87" s="5">
        <v>1397</v>
      </c>
      <c r="B87" s="5">
        <v>3</v>
      </c>
      <c r="C87" s="5" t="s">
        <v>322</v>
      </c>
      <c r="D87" s="5" t="s">
        <v>323</v>
      </c>
      <c r="E87" s="5">
        <v>44142</v>
      </c>
      <c r="F87" s="5">
        <v>6821</v>
      </c>
      <c r="G87" s="5">
        <v>652</v>
      </c>
      <c r="H87" s="5">
        <v>0</v>
      </c>
      <c r="I87" s="5">
        <v>0</v>
      </c>
      <c r="J87" s="5">
        <v>0</v>
      </c>
      <c r="K87" s="5">
        <v>6250</v>
      </c>
      <c r="L87" s="5">
        <v>0</v>
      </c>
      <c r="M87" s="5">
        <v>0</v>
      </c>
      <c r="N87" s="5">
        <v>0</v>
      </c>
      <c r="O87" s="5">
        <v>0</v>
      </c>
      <c r="P87" s="5">
        <v>30420</v>
      </c>
    </row>
    <row r="88" spans="1:16">
      <c r="A88" s="5">
        <v>1397</v>
      </c>
      <c r="B88" s="5">
        <v>4</v>
      </c>
      <c r="C88" s="5" t="s">
        <v>324</v>
      </c>
      <c r="D88" s="5" t="s">
        <v>325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</row>
    <row r="89" spans="1:16">
      <c r="A89" s="5">
        <v>1397</v>
      </c>
      <c r="B89" s="5">
        <v>4</v>
      </c>
      <c r="C89" s="5" t="s">
        <v>326</v>
      </c>
      <c r="D89" s="5" t="s">
        <v>327</v>
      </c>
      <c r="E89" s="5">
        <v>42631</v>
      </c>
      <c r="F89" s="5">
        <v>6821</v>
      </c>
      <c r="G89" s="5">
        <v>101</v>
      </c>
      <c r="H89" s="5">
        <v>0</v>
      </c>
      <c r="I89" s="5">
        <v>0</v>
      </c>
      <c r="J89" s="5">
        <v>0</v>
      </c>
      <c r="K89" s="5">
        <v>6000</v>
      </c>
      <c r="L89" s="5">
        <v>0</v>
      </c>
      <c r="M89" s="5">
        <v>0</v>
      </c>
      <c r="N89" s="5">
        <v>0</v>
      </c>
      <c r="O89" s="5">
        <v>0</v>
      </c>
      <c r="P89" s="5">
        <v>29709</v>
      </c>
    </row>
    <row r="90" spans="1:16">
      <c r="A90" s="5">
        <v>1397</v>
      </c>
      <c r="B90" s="5">
        <v>4</v>
      </c>
      <c r="C90" s="5" t="s">
        <v>328</v>
      </c>
      <c r="D90" s="5" t="s">
        <v>329</v>
      </c>
      <c r="E90" s="5">
        <v>960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250</v>
      </c>
      <c r="L90" s="5">
        <v>0</v>
      </c>
      <c r="M90" s="5">
        <v>0</v>
      </c>
      <c r="N90" s="5">
        <v>0</v>
      </c>
      <c r="O90" s="5">
        <v>0</v>
      </c>
      <c r="P90" s="5">
        <v>710</v>
      </c>
    </row>
    <row r="91" spans="1:16">
      <c r="A91" s="5">
        <v>1397</v>
      </c>
      <c r="B91" s="5">
        <v>4</v>
      </c>
      <c r="C91" s="5" t="s">
        <v>330</v>
      </c>
      <c r="D91" s="5" t="s">
        <v>331</v>
      </c>
      <c r="E91" s="5">
        <v>551</v>
      </c>
      <c r="F91" s="5">
        <v>0</v>
      </c>
      <c r="G91" s="5">
        <v>551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</row>
    <row r="92" spans="1:16">
      <c r="A92" s="5">
        <v>1397</v>
      </c>
      <c r="B92" s="5">
        <v>3</v>
      </c>
      <c r="C92" s="5" t="s">
        <v>332</v>
      </c>
      <c r="D92" s="5" t="s">
        <v>333</v>
      </c>
      <c r="E92" s="5">
        <v>771</v>
      </c>
      <c r="F92" s="5">
        <v>0</v>
      </c>
      <c r="G92" s="5">
        <v>771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</row>
    <row r="93" spans="1:16">
      <c r="A93" s="5">
        <v>1397</v>
      </c>
      <c r="B93" s="5">
        <v>4</v>
      </c>
      <c r="C93" s="5" t="s">
        <v>334</v>
      </c>
      <c r="D93" s="5" t="s">
        <v>333</v>
      </c>
      <c r="E93" s="5">
        <v>771</v>
      </c>
      <c r="F93" s="5">
        <v>0</v>
      </c>
      <c r="G93" s="5">
        <v>771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</row>
    <row r="94" spans="1:16">
      <c r="A94" s="5">
        <v>1397</v>
      </c>
      <c r="B94" s="5">
        <v>2</v>
      </c>
      <c r="C94" s="5" t="s">
        <v>335</v>
      </c>
      <c r="D94" s="5" t="s">
        <v>336</v>
      </c>
      <c r="E94" s="5">
        <v>82865</v>
      </c>
      <c r="F94" s="5">
        <v>82082</v>
      </c>
      <c r="G94" s="5">
        <v>50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733</v>
      </c>
    </row>
    <row r="95" spans="1:16">
      <c r="A95" s="5">
        <v>1397</v>
      </c>
      <c r="B95" s="5">
        <v>3</v>
      </c>
      <c r="C95" s="5" t="s">
        <v>337</v>
      </c>
      <c r="D95" s="5" t="s">
        <v>336</v>
      </c>
      <c r="E95" s="5">
        <v>82865</v>
      </c>
      <c r="F95" s="5">
        <v>82082</v>
      </c>
      <c r="G95" s="5">
        <v>50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733</v>
      </c>
    </row>
    <row r="96" spans="1:16">
      <c r="A96" s="5">
        <v>1397</v>
      </c>
      <c r="B96" s="5">
        <v>4</v>
      </c>
      <c r="C96" s="5" t="s">
        <v>338</v>
      </c>
      <c r="D96" s="5" t="s">
        <v>336</v>
      </c>
      <c r="E96" s="5">
        <v>82865</v>
      </c>
      <c r="F96" s="5">
        <v>82082</v>
      </c>
      <c r="G96" s="5">
        <v>50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733</v>
      </c>
    </row>
    <row r="97" spans="1:16">
      <c r="A97" s="5">
        <v>1397</v>
      </c>
      <c r="B97" s="5">
        <v>2</v>
      </c>
      <c r="C97" s="5" t="s">
        <v>339</v>
      </c>
      <c r="D97" s="5" t="s">
        <v>340</v>
      </c>
      <c r="E97" s="5">
        <v>98803</v>
      </c>
      <c r="F97" s="5">
        <v>9498</v>
      </c>
      <c r="G97" s="5">
        <v>2446</v>
      </c>
      <c r="H97" s="5">
        <v>681</v>
      </c>
      <c r="I97" s="5">
        <v>0</v>
      </c>
      <c r="J97" s="5">
        <v>203</v>
      </c>
      <c r="K97" s="5">
        <v>4545</v>
      </c>
      <c r="L97" s="5">
        <v>0</v>
      </c>
      <c r="M97" s="5">
        <v>0</v>
      </c>
      <c r="N97" s="5">
        <v>1414</v>
      </c>
      <c r="O97" s="5">
        <v>0</v>
      </c>
      <c r="P97" s="5">
        <v>80015</v>
      </c>
    </row>
    <row r="98" spans="1:16">
      <c r="A98" s="5">
        <v>1397</v>
      </c>
      <c r="B98" s="5">
        <v>3</v>
      </c>
      <c r="C98" s="5" t="s">
        <v>341</v>
      </c>
      <c r="D98" s="5" t="s">
        <v>342</v>
      </c>
      <c r="E98" s="5">
        <v>7302</v>
      </c>
      <c r="F98" s="5">
        <v>7262</v>
      </c>
      <c r="G98" s="5">
        <v>40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</row>
    <row r="99" spans="1:16">
      <c r="A99" s="5">
        <v>1397</v>
      </c>
      <c r="B99" s="5">
        <v>4</v>
      </c>
      <c r="C99" s="5" t="s">
        <v>343</v>
      </c>
      <c r="D99" s="5" t="s">
        <v>344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</row>
    <row r="100" spans="1:16">
      <c r="A100" s="5">
        <v>1397</v>
      </c>
      <c r="B100" s="5">
        <v>4</v>
      </c>
      <c r="C100" s="5" t="s">
        <v>345</v>
      </c>
      <c r="D100" s="5" t="s">
        <v>346</v>
      </c>
      <c r="E100" s="5">
        <v>7302</v>
      </c>
      <c r="F100" s="5">
        <v>7262</v>
      </c>
      <c r="G100" s="5">
        <v>40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</row>
    <row r="101" spans="1:16">
      <c r="A101" s="5">
        <v>1397</v>
      </c>
      <c r="B101" s="5">
        <v>3</v>
      </c>
      <c r="C101" s="5" t="s">
        <v>347</v>
      </c>
      <c r="D101" s="5" t="s">
        <v>348</v>
      </c>
      <c r="E101" s="5">
        <v>91501</v>
      </c>
      <c r="F101" s="5">
        <v>2236</v>
      </c>
      <c r="G101" s="5">
        <v>2406</v>
      </c>
      <c r="H101" s="5">
        <v>681</v>
      </c>
      <c r="I101" s="5">
        <v>0</v>
      </c>
      <c r="J101" s="5">
        <v>203</v>
      </c>
      <c r="K101" s="5">
        <v>4545</v>
      </c>
      <c r="L101" s="5">
        <v>0</v>
      </c>
      <c r="M101" s="5">
        <v>0</v>
      </c>
      <c r="N101" s="5">
        <v>1414</v>
      </c>
      <c r="O101" s="5">
        <v>0</v>
      </c>
      <c r="P101" s="5">
        <v>80015</v>
      </c>
    </row>
    <row r="102" spans="1:16">
      <c r="A102" s="5">
        <v>1397</v>
      </c>
      <c r="B102" s="5">
        <v>4</v>
      </c>
      <c r="C102" s="5" t="s">
        <v>349</v>
      </c>
      <c r="D102" s="5" t="s">
        <v>348</v>
      </c>
      <c r="E102" s="5">
        <v>91501</v>
      </c>
      <c r="F102" s="5">
        <v>2236</v>
      </c>
      <c r="G102" s="5">
        <v>2406</v>
      </c>
      <c r="H102" s="5">
        <v>681</v>
      </c>
      <c r="I102" s="5">
        <v>0</v>
      </c>
      <c r="J102" s="5">
        <v>203</v>
      </c>
      <c r="K102" s="5">
        <v>4545</v>
      </c>
      <c r="L102" s="5">
        <v>0</v>
      </c>
      <c r="M102" s="5">
        <v>0</v>
      </c>
      <c r="N102" s="5">
        <v>1414</v>
      </c>
      <c r="O102" s="5">
        <v>0</v>
      </c>
      <c r="P102" s="5">
        <v>80015</v>
      </c>
    </row>
    <row r="103" spans="1:16">
      <c r="A103" s="5">
        <v>1397</v>
      </c>
      <c r="B103" s="5">
        <v>2</v>
      </c>
      <c r="C103" s="5" t="s">
        <v>350</v>
      </c>
      <c r="D103" s="5" t="s">
        <v>351</v>
      </c>
      <c r="E103" s="5">
        <v>213093</v>
      </c>
      <c r="F103" s="5">
        <v>17436</v>
      </c>
      <c r="G103" s="5">
        <v>503</v>
      </c>
      <c r="H103" s="5">
        <v>21398</v>
      </c>
      <c r="I103" s="5">
        <v>116</v>
      </c>
      <c r="J103" s="5">
        <v>129182</v>
      </c>
      <c r="K103" s="5">
        <v>7735</v>
      </c>
      <c r="L103" s="5">
        <v>0</v>
      </c>
      <c r="M103" s="5">
        <v>0</v>
      </c>
      <c r="N103" s="5">
        <v>0</v>
      </c>
      <c r="O103" s="5">
        <v>0</v>
      </c>
      <c r="P103" s="5">
        <v>36723</v>
      </c>
    </row>
    <row r="104" spans="1:16">
      <c r="A104" s="5">
        <v>1397</v>
      </c>
      <c r="B104" s="5">
        <v>3</v>
      </c>
      <c r="C104" s="5" t="s">
        <v>352</v>
      </c>
      <c r="D104" s="5" t="s">
        <v>353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</row>
    <row r="105" spans="1:16">
      <c r="A105" s="5">
        <v>1397</v>
      </c>
      <c r="B105" s="5">
        <v>4</v>
      </c>
      <c r="C105" s="5" t="s">
        <v>354</v>
      </c>
      <c r="D105" s="5" t="s">
        <v>353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</row>
    <row r="106" spans="1:16">
      <c r="A106" s="5">
        <v>1397</v>
      </c>
      <c r="B106" s="5">
        <v>3</v>
      </c>
      <c r="C106" s="5" t="s">
        <v>355</v>
      </c>
      <c r="D106" s="5" t="s">
        <v>356</v>
      </c>
      <c r="E106" s="5">
        <v>213093</v>
      </c>
      <c r="F106" s="5">
        <v>17436</v>
      </c>
      <c r="G106" s="5">
        <v>503</v>
      </c>
      <c r="H106" s="5">
        <v>21398</v>
      </c>
      <c r="I106" s="5">
        <v>116</v>
      </c>
      <c r="J106" s="5">
        <v>129182</v>
      </c>
      <c r="K106" s="5">
        <v>7735</v>
      </c>
      <c r="L106" s="5">
        <v>0</v>
      </c>
      <c r="M106" s="5">
        <v>0</v>
      </c>
      <c r="N106" s="5">
        <v>0</v>
      </c>
      <c r="O106" s="5">
        <v>0</v>
      </c>
      <c r="P106" s="5">
        <v>36723</v>
      </c>
    </row>
    <row r="107" spans="1:16">
      <c r="A107" s="5">
        <v>1397</v>
      </c>
      <c r="B107" s="5">
        <v>4</v>
      </c>
      <c r="C107" s="5" t="s">
        <v>357</v>
      </c>
      <c r="D107" s="5" t="s">
        <v>358</v>
      </c>
      <c r="E107" s="5">
        <v>14327</v>
      </c>
      <c r="F107" s="5">
        <v>0</v>
      </c>
      <c r="G107" s="5">
        <v>0</v>
      </c>
      <c r="H107" s="5">
        <v>0</v>
      </c>
      <c r="I107" s="5">
        <v>0</v>
      </c>
      <c r="J107" s="5">
        <v>13687</v>
      </c>
      <c r="K107" s="5">
        <v>415</v>
      </c>
      <c r="L107" s="5">
        <v>0</v>
      </c>
      <c r="M107" s="5">
        <v>0</v>
      </c>
      <c r="N107" s="5">
        <v>0</v>
      </c>
      <c r="O107" s="5">
        <v>0</v>
      </c>
      <c r="P107" s="5">
        <v>225</v>
      </c>
    </row>
    <row r="108" spans="1:16">
      <c r="A108" s="5">
        <v>1397</v>
      </c>
      <c r="B108" s="5">
        <v>4</v>
      </c>
      <c r="C108" s="5" t="s">
        <v>359</v>
      </c>
      <c r="D108" s="5" t="s">
        <v>360</v>
      </c>
      <c r="E108" s="5">
        <v>51664</v>
      </c>
      <c r="F108" s="5">
        <v>0</v>
      </c>
      <c r="G108" s="5">
        <v>0</v>
      </c>
      <c r="H108" s="5">
        <v>0</v>
      </c>
      <c r="I108" s="5">
        <v>0</v>
      </c>
      <c r="J108" s="5">
        <v>49307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2357</v>
      </c>
    </row>
    <row r="109" spans="1:16">
      <c r="A109" s="5">
        <v>1397</v>
      </c>
      <c r="B109" s="5">
        <v>4</v>
      </c>
      <c r="C109" s="5" t="s">
        <v>361</v>
      </c>
      <c r="D109" s="5" t="s">
        <v>362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</row>
    <row r="110" spans="1:16">
      <c r="A110" s="5">
        <v>1397</v>
      </c>
      <c r="B110" s="5">
        <v>4</v>
      </c>
      <c r="C110" s="5" t="s">
        <v>363</v>
      </c>
      <c r="D110" s="5" t="s">
        <v>364</v>
      </c>
      <c r="E110" s="5">
        <v>25052</v>
      </c>
      <c r="F110" s="5">
        <v>0</v>
      </c>
      <c r="G110" s="5">
        <v>384</v>
      </c>
      <c r="H110" s="5">
        <v>27</v>
      </c>
      <c r="I110" s="5">
        <v>0</v>
      </c>
      <c r="J110" s="5">
        <v>0</v>
      </c>
      <c r="K110" s="5">
        <v>7</v>
      </c>
      <c r="L110" s="5">
        <v>0</v>
      </c>
      <c r="M110" s="5">
        <v>0</v>
      </c>
      <c r="N110" s="5">
        <v>0</v>
      </c>
      <c r="O110" s="5">
        <v>0</v>
      </c>
      <c r="P110" s="5">
        <v>24634</v>
      </c>
    </row>
    <row r="111" spans="1:16">
      <c r="A111" s="5">
        <v>1397</v>
      </c>
      <c r="B111" s="5">
        <v>4</v>
      </c>
      <c r="C111" s="5" t="s">
        <v>365</v>
      </c>
      <c r="D111" s="5" t="s">
        <v>366</v>
      </c>
      <c r="E111" s="5">
        <v>94671</v>
      </c>
      <c r="F111" s="5">
        <v>13606</v>
      </c>
      <c r="G111" s="5">
        <v>0</v>
      </c>
      <c r="H111" s="5">
        <v>12568</v>
      </c>
      <c r="I111" s="5">
        <v>0</v>
      </c>
      <c r="J111" s="5">
        <v>64424</v>
      </c>
      <c r="K111" s="5">
        <v>2935</v>
      </c>
      <c r="L111" s="5">
        <v>0</v>
      </c>
      <c r="M111" s="5">
        <v>0</v>
      </c>
      <c r="N111" s="5">
        <v>0</v>
      </c>
      <c r="O111" s="5">
        <v>0</v>
      </c>
      <c r="P111" s="5">
        <v>1138</v>
      </c>
    </row>
    <row r="112" spans="1:16">
      <c r="A112" s="5">
        <v>1397</v>
      </c>
      <c r="B112" s="5">
        <v>4</v>
      </c>
      <c r="C112" s="5" t="s">
        <v>367</v>
      </c>
      <c r="D112" s="5" t="s">
        <v>368</v>
      </c>
      <c r="E112" s="5">
        <v>4333</v>
      </c>
      <c r="F112" s="5">
        <v>3830</v>
      </c>
      <c r="G112" s="5">
        <v>0</v>
      </c>
      <c r="H112" s="5">
        <v>0</v>
      </c>
      <c r="I112" s="5">
        <v>0</v>
      </c>
      <c r="J112" s="5">
        <v>503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</row>
    <row r="113" spans="1:16">
      <c r="A113" s="5">
        <v>1397</v>
      </c>
      <c r="B113" s="5">
        <v>4</v>
      </c>
      <c r="C113" s="5" t="s">
        <v>369</v>
      </c>
      <c r="D113" s="5" t="s">
        <v>370</v>
      </c>
      <c r="E113" s="5">
        <v>23046</v>
      </c>
      <c r="F113" s="5">
        <v>0</v>
      </c>
      <c r="G113" s="5">
        <v>119</v>
      </c>
      <c r="H113" s="5">
        <v>8804</v>
      </c>
      <c r="I113" s="5">
        <v>116</v>
      </c>
      <c r="J113" s="5">
        <v>1262</v>
      </c>
      <c r="K113" s="5">
        <v>4378</v>
      </c>
      <c r="L113" s="5">
        <v>0</v>
      </c>
      <c r="M113" s="5">
        <v>0</v>
      </c>
      <c r="N113" s="5">
        <v>0</v>
      </c>
      <c r="O113" s="5">
        <v>0</v>
      </c>
      <c r="P113" s="5">
        <v>8369</v>
      </c>
    </row>
    <row r="114" spans="1:16">
      <c r="A114" s="5">
        <v>1397</v>
      </c>
      <c r="B114" s="5">
        <v>2</v>
      </c>
      <c r="C114" s="5" t="s">
        <v>371</v>
      </c>
      <c r="D114" s="5" t="s">
        <v>372</v>
      </c>
      <c r="E114" s="5">
        <v>17866</v>
      </c>
      <c r="F114" s="5">
        <v>0</v>
      </c>
      <c r="G114" s="5">
        <v>3526</v>
      </c>
      <c r="H114" s="5">
        <v>0</v>
      </c>
      <c r="I114" s="5">
        <v>0</v>
      </c>
      <c r="J114" s="5">
        <v>0</v>
      </c>
      <c r="K114" s="5">
        <v>1094</v>
      </c>
      <c r="L114" s="5">
        <v>0</v>
      </c>
      <c r="M114" s="5">
        <v>0</v>
      </c>
      <c r="N114" s="5">
        <v>0</v>
      </c>
      <c r="O114" s="5">
        <v>0</v>
      </c>
      <c r="P114" s="5">
        <v>13246</v>
      </c>
    </row>
    <row r="115" spans="1:16">
      <c r="A115" s="5">
        <v>1397</v>
      </c>
      <c r="B115" s="5">
        <v>3</v>
      </c>
      <c r="C115" s="5" t="s">
        <v>373</v>
      </c>
      <c r="D115" s="5" t="s">
        <v>374</v>
      </c>
      <c r="E115" s="5">
        <v>941</v>
      </c>
      <c r="F115" s="5">
        <v>0</v>
      </c>
      <c r="G115" s="5">
        <v>244</v>
      </c>
      <c r="H115" s="5">
        <v>0</v>
      </c>
      <c r="I115" s="5">
        <v>0</v>
      </c>
      <c r="J115" s="5">
        <v>0</v>
      </c>
      <c r="K115" s="5">
        <v>697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</row>
    <row r="116" spans="1:16">
      <c r="A116" s="5">
        <v>1397</v>
      </c>
      <c r="B116" s="5">
        <v>4</v>
      </c>
      <c r="C116" s="5" t="s">
        <v>375</v>
      </c>
      <c r="D116" s="5" t="s">
        <v>374</v>
      </c>
      <c r="E116" s="5">
        <v>941</v>
      </c>
      <c r="F116" s="5">
        <v>0</v>
      </c>
      <c r="G116" s="5">
        <v>244</v>
      </c>
      <c r="H116" s="5">
        <v>0</v>
      </c>
      <c r="I116" s="5">
        <v>0</v>
      </c>
      <c r="J116" s="5">
        <v>0</v>
      </c>
      <c r="K116" s="5">
        <v>697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</row>
    <row r="117" spans="1:16">
      <c r="A117" s="5">
        <v>1397</v>
      </c>
      <c r="B117" s="5">
        <v>3</v>
      </c>
      <c r="C117" s="5" t="s">
        <v>376</v>
      </c>
      <c r="D117" s="5" t="s">
        <v>377</v>
      </c>
      <c r="E117" s="5">
        <v>8173</v>
      </c>
      <c r="F117" s="5">
        <v>0</v>
      </c>
      <c r="G117" s="5">
        <v>3283</v>
      </c>
      <c r="H117" s="5">
        <v>0</v>
      </c>
      <c r="I117" s="5">
        <v>0</v>
      </c>
      <c r="J117" s="5">
        <v>0</v>
      </c>
      <c r="K117" s="5">
        <v>397</v>
      </c>
      <c r="L117" s="5">
        <v>0</v>
      </c>
      <c r="M117" s="5">
        <v>0</v>
      </c>
      <c r="N117" s="5">
        <v>0</v>
      </c>
      <c r="O117" s="5">
        <v>0</v>
      </c>
      <c r="P117" s="5">
        <v>4494</v>
      </c>
    </row>
    <row r="118" spans="1:16">
      <c r="A118" s="5">
        <v>1397</v>
      </c>
      <c r="B118" s="5">
        <v>4</v>
      </c>
      <c r="C118" s="5" t="s">
        <v>378</v>
      </c>
      <c r="D118" s="5" t="s">
        <v>377</v>
      </c>
      <c r="E118" s="5">
        <v>8173</v>
      </c>
      <c r="F118" s="5">
        <v>0</v>
      </c>
      <c r="G118" s="5">
        <v>3283</v>
      </c>
      <c r="H118" s="5">
        <v>0</v>
      </c>
      <c r="I118" s="5">
        <v>0</v>
      </c>
      <c r="J118" s="5">
        <v>0</v>
      </c>
      <c r="K118" s="5">
        <v>397</v>
      </c>
      <c r="L118" s="5">
        <v>0</v>
      </c>
      <c r="M118" s="5">
        <v>0</v>
      </c>
      <c r="N118" s="5">
        <v>0</v>
      </c>
      <c r="O118" s="5">
        <v>0</v>
      </c>
      <c r="P118" s="5">
        <v>4494</v>
      </c>
    </row>
    <row r="119" spans="1:16">
      <c r="A119" s="5">
        <v>1397</v>
      </c>
      <c r="B119" s="5">
        <v>3</v>
      </c>
      <c r="C119" s="5" t="s">
        <v>379</v>
      </c>
      <c r="D119" s="5" t="s">
        <v>380</v>
      </c>
      <c r="E119" s="5">
        <v>8752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8752</v>
      </c>
    </row>
    <row r="120" spans="1:16">
      <c r="A120" s="5">
        <v>1397</v>
      </c>
      <c r="B120" s="5">
        <v>4</v>
      </c>
      <c r="C120" s="5" t="s">
        <v>381</v>
      </c>
      <c r="D120" s="5" t="s">
        <v>382</v>
      </c>
      <c r="E120" s="5">
        <v>8752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8752</v>
      </c>
    </row>
    <row r="121" spans="1:16">
      <c r="A121" s="5">
        <v>1397</v>
      </c>
      <c r="B121" s="5">
        <v>4</v>
      </c>
      <c r="C121" s="5" t="s">
        <v>383</v>
      </c>
      <c r="D121" s="5" t="s">
        <v>384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</row>
    <row r="122" spans="1:16">
      <c r="A122" s="5">
        <v>1397</v>
      </c>
      <c r="B122" s="5">
        <v>2</v>
      </c>
      <c r="C122" s="5" t="s">
        <v>385</v>
      </c>
      <c r="D122" s="5" t="s">
        <v>386</v>
      </c>
      <c r="E122" s="5">
        <v>36610</v>
      </c>
      <c r="F122" s="5">
        <v>1796</v>
      </c>
      <c r="G122" s="5">
        <v>5033</v>
      </c>
      <c r="H122" s="5">
        <v>1458</v>
      </c>
      <c r="I122" s="5">
        <v>0</v>
      </c>
      <c r="J122" s="5">
        <v>469</v>
      </c>
      <c r="K122" s="5">
        <v>504</v>
      </c>
      <c r="L122" s="5">
        <v>0</v>
      </c>
      <c r="M122" s="5">
        <v>0</v>
      </c>
      <c r="N122" s="5">
        <v>0</v>
      </c>
      <c r="O122" s="5">
        <v>0</v>
      </c>
      <c r="P122" s="5">
        <v>27350</v>
      </c>
    </row>
    <row r="123" spans="1:16">
      <c r="A123" s="5">
        <v>1397</v>
      </c>
      <c r="B123" s="5">
        <v>3</v>
      </c>
      <c r="C123" s="5" t="s">
        <v>387</v>
      </c>
      <c r="D123" s="5" t="s">
        <v>388</v>
      </c>
      <c r="E123" s="5">
        <v>5771</v>
      </c>
      <c r="F123" s="5">
        <v>1796</v>
      </c>
      <c r="G123" s="5">
        <v>2070</v>
      </c>
      <c r="H123" s="5">
        <v>0</v>
      </c>
      <c r="I123" s="5">
        <v>0</v>
      </c>
      <c r="J123" s="5">
        <v>8</v>
      </c>
      <c r="K123" s="5">
        <v>70</v>
      </c>
      <c r="L123" s="5">
        <v>0</v>
      </c>
      <c r="M123" s="5">
        <v>0</v>
      </c>
      <c r="N123" s="5">
        <v>0</v>
      </c>
      <c r="O123" s="5">
        <v>0</v>
      </c>
      <c r="P123" s="5">
        <v>1827</v>
      </c>
    </row>
    <row r="124" spans="1:16">
      <c r="A124" s="5">
        <v>1397</v>
      </c>
      <c r="B124" s="5">
        <v>4</v>
      </c>
      <c r="C124" s="5" t="s">
        <v>389</v>
      </c>
      <c r="D124" s="5" t="s">
        <v>390</v>
      </c>
      <c r="E124" s="5">
        <v>5541</v>
      </c>
      <c r="F124" s="5">
        <v>1796</v>
      </c>
      <c r="G124" s="5">
        <v>2070</v>
      </c>
      <c r="H124" s="5">
        <v>0</v>
      </c>
      <c r="I124" s="5">
        <v>0</v>
      </c>
      <c r="J124" s="5">
        <v>8</v>
      </c>
      <c r="K124" s="5">
        <v>40</v>
      </c>
      <c r="L124" s="5">
        <v>0</v>
      </c>
      <c r="M124" s="5">
        <v>0</v>
      </c>
      <c r="N124" s="5">
        <v>0</v>
      </c>
      <c r="O124" s="5">
        <v>0</v>
      </c>
      <c r="P124" s="5">
        <v>1627</v>
      </c>
    </row>
    <row r="125" spans="1:16">
      <c r="A125" s="5">
        <v>1397</v>
      </c>
      <c r="B125" s="5">
        <v>4</v>
      </c>
      <c r="C125" s="5" t="s">
        <v>391</v>
      </c>
      <c r="D125" s="5" t="s">
        <v>392</v>
      </c>
      <c r="E125" s="5">
        <v>200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200</v>
      </c>
    </row>
    <row r="126" spans="1:16">
      <c r="A126" s="5">
        <v>1397</v>
      </c>
      <c r="B126" s="5">
        <v>4</v>
      </c>
      <c r="C126" s="5" t="s">
        <v>393</v>
      </c>
      <c r="D126" s="5" t="s">
        <v>394</v>
      </c>
      <c r="E126" s="5">
        <v>30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30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</row>
    <row r="127" spans="1:16">
      <c r="A127" s="5">
        <v>1397</v>
      </c>
      <c r="B127" s="5">
        <v>3</v>
      </c>
      <c r="C127" s="5" t="s">
        <v>395</v>
      </c>
      <c r="D127" s="5" t="s">
        <v>396</v>
      </c>
      <c r="E127" s="5">
        <v>30839</v>
      </c>
      <c r="F127" s="5">
        <v>0</v>
      </c>
      <c r="G127" s="5">
        <v>2963</v>
      </c>
      <c r="H127" s="5">
        <v>1458</v>
      </c>
      <c r="I127" s="5">
        <v>0</v>
      </c>
      <c r="J127" s="5">
        <v>461</v>
      </c>
      <c r="K127" s="5">
        <v>434</v>
      </c>
      <c r="L127" s="5">
        <v>0</v>
      </c>
      <c r="M127" s="5">
        <v>0</v>
      </c>
      <c r="N127" s="5">
        <v>0</v>
      </c>
      <c r="O127" s="5">
        <v>0</v>
      </c>
      <c r="P127" s="5">
        <v>25522</v>
      </c>
    </row>
    <row r="128" spans="1:16">
      <c r="A128" s="5">
        <v>1397</v>
      </c>
      <c r="B128" s="5">
        <v>4</v>
      </c>
      <c r="C128" s="5" t="s">
        <v>397</v>
      </c>
      <c r="D128" s="5" t="s">
        <v>398</v>
      </c>
      <c r="E128" s="5">
        <v>27856</v>
      </c>
      <c r="F128" s="5">
        <v>0</v>
      </c>
      <c r="G128" s="5">
        <v>947</v>
      </c>
      <c r="H128" s="5">
        <v>1458</v>
      </c>
      <c r="I128" s="5">
        <v>0</v>
      </c>
      <c r="J128" s="5">
        <v>0</v>
      </c>
      <c r="K128" s="5">
        <v>434</v>
      </c>
      <c r="L128" s="5">
        <v>0</v>
      </c>
      <c r="M128" s="5">
        <v>0</v>
      </c>
      <c r="N128" s="5">
        <v>0</v>
      </c>
      <c r="O128" s="5">
        <v>0</v>
      </c>
      <c r="P128" s="5">
        <v>25016</v>
      </c>
    </row>
    <row r="129" spans="1:16">
      <c r="A129" s="5">
        <v>1397</v>
      </c>
      <c r="B129" s="5">
        <v>4</v>
      </c>
      <c r="C129" s="5" t="s">
        <v>399</v>
      </c>
      <c r="D129" s="5" t="s">
        <v>400</v>
      </c>
      <c r="E129" s="5">
        <v>150</v>
      </c>
      <c r="F129" s="5">
        <v>0</v>
      </c>
      <c r="G129" s="5">
        <v>0</v>
      </c>
      <c r="H129" s="5">
        <v>0</v>
      </c>
      <c r="I129" s="5">
        <v>0</v>
      </c>
      <c r="J129" s="5">
        <v>15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135</v>
      </c>
    </row>
    <row r="130" spans="1:16">
      <c r="A130" s="5">
        <v>1397</v>
      </c>
      <c r="B130" s="5">
        <v>4</v>
      </c>
      <c r="C130" s="5" t="s">
        <v>401</v>
      </c>
      <c r="D130" s="5" t="s">
        <v>402</v>
      </c>
      <c r="E130" s="5">
        <v>2315</v>
      </c>
      <c r="F130" s="5">
        <v>0</v>
      </c>
      <c r="G130" s="5">
        <v>2015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300</v>
      </c>
    </row>
    <row r="131" spans="1:16">
      <c r="A131" s="5">
        <v>1397</v>
      </c>
      <c r="B131" s="5">
        <v>4</v>
      </c>
      <c r="C131" s="5" t="s">
        <v>403</v>
      </c>
      <c r="D131" s="5" t="s">
        <v>404</v>
      </c>
      <c r="E131" s="5">
        <v>518</v>
      </c>
      <c r="F131" s="5">
        <v>0</v>
      </c>
      <c r="G131" s="5">
        <v>0</v>
      </c>
      <c r="H131" s="5">
        <v>0</v>
      </c>
      <c r="I131" s="5">
        <v>0</v>
      </c>
      <c r="J131" s="5">
        <v>446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71</v>
      </c>
    </row>
    <row r="132" spans="1:16">
      <c r="A132" s="5">
        <v>1397</v>
      </c>
      <c r="B132" s="5">
        <v>2</v>
      </c>
      <c r="C132" s="5" t="s">
        <v>405</v>
      </c>
      <c r="D132" s="5" t="s">
        <v>406</v>
      </c>
      <c r="E132" s="5">
        <v>59200</v>
      </c>
      <c r="F132" s="5">
        <v>0</v>
      </c>
      <c r="G132" s="5">
        <v>202</v>
      </c>
      <c r="H132" s="5">
        <v>0</v>
      </c>
      <c r="I132" s="5">
        <v>0</v>
      </c>
      <c r="J132" s="5">
        <v>0</v>
      </c>
      <c r="K132" s="5">
        <v>19</v>
      </c>
      <c r="L132" s="5">
        <v>0</v>
      </c>
      <c r="M132" s="5">
        <v>0</v>
      </c>
      <c r="N132" s="5">
        <v>0</v>
      </c>
      <c r="O132" s="5">
        <v>0</v>
      </c>
      <c r="P132" s="5">
        <v>58979</v>
      </c>
    </row>
    <row r="133" spans="1:16">
      <c r="A133" s="5">
        <v>1397</v>
      </c>
      <c r="B133" s="5">
        <v>3</v>
      </c>
      <c r="C133" s="5" t="s">
        <v>407</v>
      </c>
      <c r="D133" s="5" t="s">
        <v>408</v>
      </c>
      <c r="E133" s="5">
        <v>1964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1964</v>
      </c>
    </row>
    <row r="134" spans="1:16">
      <c r="A134" s="5">
        <v>1397</v>
      </c>
      <c r="B134" s="5">
        <v>4</v>
      </c>
      <c r="C134" s="5" t="s">
        <v>409</v>
      </c>
      <c r="D134" s="5" t="s">
        <v>408</v>
      </c>
      <c r="E134" s="5">
        <v>1964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1964</v>
      </c>
    </row>
    <row r="135" spans="1:16">
      <c r="A135" s="5">
        <v>1397</v>
      </c>
      <c r="B135" s="5">
        <v>3</v>
      </c>
      <c r="C135" s="5" t="s">
        <v>410</v>
      </c>
      <c r="D135" s="5" t="s">
        <v>411</v>
      </c>
      <c r="E135" s="5">
        <v>133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133</v>
      </c>
    </row>
    <row r="136" spans="1:16">
      <c r="A136" s="5">
        <v>1397</v>
      </c>
      <c r="B136" s="5">
        <v>4</v>
      </c>
      <c r="C136" s="5" t="s">
        <v>412</v>
      </c>
      <c r="D136" s="5" t="s">
        <v>411</v>
      </c>
      <c r="E136" s="5">
        <v>133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133</v>
      </c>
    </row>
    <row r="137" spans="1:16">
      <c r="A137" s="5">
        <v>1397</v>
      </c>
      <c r="B137" s="5">
        <v>3</v>
      </c>
      <c r="C137" s="5" t="s">
        <v>413</v>
      </c>
      <c r="D137" s="5" t="s">
        <v>414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</row>
    <row r="138" spans="1:16">
      <c r="A138" s="5">
        <v>1397</v>
      </c>
      <c r="B138" s="5">
        <v>4</v>
      </c>
      <c r="C138" s="5" t="s">
        <v>415</v>
      </c>
      <c r="D138" s="5" t="s">
        <v>414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</row>
    <row r="139" spans="1:16">
      <c r="A139" s="5">
        <v>1397</v>
      </c>
      <c r="B139" s="5">
        <v>3</v>
      </c>
      <c r="C139" s="5" t="s">
        <v>416</v>
      </c>
      <c r="D139" s="5" t="s">
        <v>417</v>
      </c>
      <c r="E139" s="5">
        <v>225</v>
      </c>
      <c r="F139" s="5">
        <v>0</v>
      </c>
      <c r="G139" s="5">
        <v>180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45</v>
      </c>
    </row>
    <row r="140" spans="1:16">
      <c r="A140" s="5">
        <v>1397</v>
      </c>
      <c r="B140" s="5">
        <v>4</v>
      </c>
      <c r="C140" s="5" t="s">
        <v>418</v>
      </c>
      <c r="D140" s="5" t="s">
        <v>417</v>
      </c>
      <c r="E140" s="5">
        <v>225</v>
      </c>
      <c r="F140" s="5">
        <v>0</v>
      </c>
      <c r="G140" s="5">
        <v>180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45</v>
      </c>
    </row>
    <row r="141" spans="1:16">
      <c r="A141" s="5">
        <v>1397</v>
      </c>
      <c r="B141" s="5">
        <v>3</v>
      </c>
      <c r="C141" s="5" t="s">
        <v>419</v>
      </c>
      <c r="D141" s="5" t="s">
        <v>420</v>
      </c>
      <c r="E141" s="5">
        <v>56857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19</v>
      </c>
      <c r="L141" s="5">
        <v>0</v>
      </c>
      <c r="M141" s="5">
        <v>0</v>
      </c>
      <c r="N141" s="5">
        <v>0</v>
      </c>
      <c r="O141" s="5">
        <v>0</v>
      </c>
      <c r="P141" s="5">
        <v>56838</v>
      </c>
    </row>
    <row r="142" spans="1:16">
      <c r="A142" s="5">
        <v>1397</v>
      </c>
      <c r="B142" s="5">
        <v>4</v>
      </c>
      <c r="C142" s="5" t="s">
        <v>421</v>
      </c>
      <c r="D142" s="5" t="s">
        <v>422</v>
      </c>
      <c r="E142" s="5">
        <v>56857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19</v>
      </c>
      <c r="L142" s="5">
        <v>0</v>
      </c>
      <c r="M142" s="5">
        <v>0</v>
      </c>
      <c r="N142" s="5">
        <v>0</v>
      </c>
      <c r="O142" s="5">
        <v>0</v>
      </c>
      <c r="P142" s="5">
        <v>56838</v>
      </c>
    </row>
    <row r="143" spans="1:16">
      <c r="A143" s="5">
        <v>1397</v>
      </c>
      <c r="B143" s="5">
        <v>0</v>
      </c>
      <c r="C143" s="5" t="s">
        <v>423</v>
      </c>
      <c r="D143" s="5" t="s">
        <v>424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</row>
    <row r="144" spans="1:16">
      <c r="A144" s="5">
        <v>1397</v>
      </c>
      <c r="B144" s="5">
        <v>3</v>
      </c>
      <c r="C144" s="5" t="s">
        <v>425</v>
      </c>
      <c r="D144" s="5" t="s">
        <v>426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</row>
    <row r="145" spans="1:16">
      <c r="A145" s="5">
        <v>1397</v>
      </c>
      <c r="B145" s="5">
        <v>4</v>
      </c>
      <c r="C145" s="5" t="s">
        <v>427</v>
      </c>
      <c r="D145" s="5" t="s">
        <v>426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</row>
    <row r="146" spans="1:16">
      <c r="A146" s="5">
        <v>1397</v>
      </c>
      <c r="B146" s="5">
        <v>7</v>
      </c>
      <c r="C146" s="5" t="s">
        <v>428</v>
      </c>
      <c r="D146" s="5" t="s">
        <v>429</v>
      </c>
      <c r="E146" s="5">
        <v>22</v>
      </c>
      <c r="F146" s="5">
        <v>0</v>
      </c>
      <c r="G146" s="5">
        <v>22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</row>
    <row r="147" spans="1:16">
      <c r="A147" s="5">
        <v>1397</v>
      </c>
      <c r="B147" s="5">
        <v>9</v>
      </c>
      <c r="C147" s="5" t="s">
        <v>430</v>
      </c>
      <c r="D147" s="5" t="s">
        <v>429</v>
      </c>
      <c r="E147" s="5">
        <v>22</v>
      </c>
      <c r="F147" s="5">
        <v>0</v>
      </c>
      <c r="G147" s="5">
        <v>22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</row>
    <row r="148" spans="1:16">
      <c r="A148" s="5">
        <v>1397</v>
      </c>
      <c r="B148" s="5">
        <v>2</v>
      </c>
      <c r="C148" s="5" t="s">
        <v>431</v>
      </c>
      <c r="D148" s="5" t="s">
        <v>432</v>
      </c>
      <c r="E148" s="5">
        <v>60684</v>
      </c>
      <c r="F148" s="5">
        <v>51778</v>
      </c>
      <c r="G148" s="5">
        <v>961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6561</v>
      </c>
      <c r="N148" s="5">
        <v>45</v>
      </c>
      <c r="O148" s="5">
        <v>0</v>
      </c>
      <c r="P148" s="5">
        <v>1339</v>
      </c>
    </row>
    <row r="149" spans="1:16">
      <c r="A149" s="5">
        <v>1397</v>
      </c>
      <c r="B149" s="5">
        <v>3</v>
      </c>
      <c r="C149" s="5" t="s">
        <v>433</v>
      </c>
      <c r="D149" s="5" t="s">
        <v>434</v>
      </c>
      <c r="E149" s="5">
        <v>8441</v>
      </c>
      <c r="F149" s="5">
        <v>0</v>
      </c>
      <c r="G149" s="5">
        <v>777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6561</v>
      </c>
      <c r="N149" s="5">
        <v>0</v>
      </c>
      <c r="O149" s="5">
        <v>0</v>
      </c>
      <c r="P149" s="5">
        <v>1103</v>
      </c>
    </row>
    <row r="150" spans="1:16">
      <c r="A150" s="5">
        <v>1397</v>
      </c>
      <c r="B150" s="5">
        <v>4</v>
      </c>
      <c r="C150" s="5" t="s">
        <v>435</v>
      </c>
      <c r="D150" s="5" t="s">
        <v>434</v>
      </c>
      <c r="E150" s="5">
        <v>8441</v>
      </c>
      <c r="F150" s="5">
        <v>0</v>
      </c>
      <c r="G150" s="5">
        <v>777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6561</v>
      </c>
      <c r="N150" s="5">
        <v>0</v>
      </c>
      <c r="O150" s="5">
        <v>0</v>
      </c>
      <c r="P150" s="5">
        <v>1103</v>
      </c>
    </row>
    <row r="151" spans="1:16">
      <c r="A151" s="5">
        <v>1397</v>
      </c>
      <c r="B151" s="5">
        <v>3</v>
      </c>
      <c r="C151" s="5" t="s">
        <v>436</v>
      </c>
      <c r="D151" s="5" t="s">
        <v>437</v>
      </c>
      <c r="E151" s="5">
        <v>184</v>
      </c>
      <c r="F151" s="5">
        <v>0</v>
      </c>
      <c r="G151" s="5">
        <v>184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</row>
    <row r="152" spans="1:16">
      <c r="A152" s="5">
        <v>1397</v>
      </c>
      <c r="B152" s="5">
        <v>4</v>
      </c>
      <c r="C152" s="5" t="s">
        <v>438</v>
      </c>
      <c r="D152" s="5" t="s">
        <v>437</v>
      </c>
      <c r="E152" s="5">
        <v>184</v>
      </c>
      <c r="F152" s="5">
        <v>0</v>
      </c>
      <c r="G152" s="5">
        <v>184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</row>
    <row r="153" spans="1:16">
      <c r="A153" s="5">
        <v>1397</v>
      </c>
      <c r="B153" s="5">
        <v>3</v>
      </c>
      <c r="C153" s="5" t="s">
        <v>439</v>
      </c>
      <c r="D153" s="5" t="s">
        <v>440</v>
      </c>
      <c r="E153" s="5">
        <v>281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45</v>
      </c>
      <c r="O153" s="5">
        <v>0</v>
      </c>
      <c r="P153" s="5">
        <v>236</v>
      </c>
    </row>
    <row r="154" spans="1:16">
      <c r="A154" s="5">
        <v>1397</v>
      </c>
      <c r="B154" s="5">
        <v>14</v>
      </c>
      <c r="C154" s="5" t="s">
        <v>441</v>
      </c>
      <c r="D154" s="5" t="s">
        <v>442</v>
      </c>
      <c r="E154" s="5">
        <v>281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45</v>
      </c>
      <c r="O154" s="5">
        <v>0</v>
      </c>
      <c r="P154" s="5">
        <v>236</v>
      </c>
    </row>
    <row r="155" spans="1:16">
      <c r="A155" s="5">
        <v>1397</v>
      </c>
      <c r="B155" s="5">
        <v>3</v>
      </c>
      <c r="C155" s="5" t="s">
        <v>443</v>
      </c>
      <c r="D155" s="5" t="s">
        <v>444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</row>
    <row r="156" spans="1:16">
      <c r="A156" s="5">
        <v>1397</v>
      </c>
      <c r="B156" s="5">
        <v>4</v>
      </c>
      <c r="C156" s="5" t="s">
        <v>445</v>
      </c>
      <c r="D156" s="5" t="s">
        <v>444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</row>
    <row r="157" spans="1:16">
      <c r="A157" s="5">
        <v>1397</v>
      </c>
      <c r="B157" s="5">
        <v>3</v>
      </c>
      <c r="C157" s="5" t="s">
        <v>446</v>
      </c>
      <c r="D157" s="5" t="s">
        <v>447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</row>
    <row r="158" spans="1:16">
      <c r="A158" s="5">
        <v>1397</v>
      </c>
      <c r="B158" s="5">
        <v>4</v>
      </c>
      <c r="C158" s="5" t="s">
        <v>448</v>
      </c>
      <c r="D158" s="5" t="s">
        <v>447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</row>
    <row r="159" spans="1:16">
      <c r="A159" s="5">
        <v>1397</v>
      </c>
      <c r="B159" s="5">
        <v>3</v>
      </c>
      <c r="C159" s="5" t="s">
        <v>449</v>
      </c>
      <c r="D159" s="5" t="s">
        <v>450</v>
      </c>
      <c r="E159" s="5">
        <v>51778</v>
      </c>
      <c r="F159" s="5">
        <v>51778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</row>
    <row r="160" spans="1:16">
      <c r="A160" s="5">
        <v>1397</v>
      </c>
      <c r="B160" s="5">
        <v>4</v>
      </c>
      <c r="C160" s="5" t="s">
        <v>451</v>
      </c>
      <c r="D160" s="5" t="s">
        <v>450</v>
      </c>
      <c r="E160" s="5">
        <v>51778</v>
      </c>
      <c r="F160" s="5">
        <v>51778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</row>
    <row r="161" spans="1:16">
      <c r="A161" s="5">
        <v>1397</v>
      </c>
      <c r="B161" s="5">
        <v>2</v>
      </c>
      <c r="C161" s="5" t="s">
        <v>452</v>
      </c>
      <c r="D161" s="5" t="s">
        <v>453</v>
      </c>
      <c r="E161" s="5">
        <v>13227</v>
      </c>
      <c r="F161" s="5">
        <v>175</v>
      </c>
      <c r="G161" s="5">
        <v>2237</v>
      </c>
      <c r="H161" s="5">
        <v>0</v>
      </c>
      <c r="I161" s="5">
        <v>0</v>
      </c>
      <c r="J161" s="5">
        <v>0</v>
      </c>
      <c r="K161" s="5">
        <v>1535</v>
      </c>
      <c r="L161" s="5">
        <v>0</v>
      </c>
      <c r="M161" s="5">
        <v>23</v>
      </c>
      <c r="N161" s="5">
        <v>0</v>
      </c>
      <c r="O161" s="5">
        <v>0</v>
      </c>
      <c r="P161" s="5">
        <v>9258</v>
      </c>
    </row>
    <row r="162" spans="1:16">
      <c r="A162" s="5">
        <v>1397</v>
      </c>
      <c r="B162" s="5">
        <v>3</v>
      </c>
      <c r="C162" s="5" t="s">
        <v>454</v>
      </c>
      <c r="D162" s="5" t="s">
        <v>455</v>
      </c>
      <c r="E162" s="5">
        <v>8996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831</v>
      </c>
      <c r="L162" s="5">
        <v>0</v>
      </c>
      <c r="M162" s="5">
        <v>23</v>
      </c>
      <c r="N162" s="5">
        <v>0</v>
      </c>
      <c r="O162" s="5">
        <v>0</v>
      </c>
      <c r="P162" s="5">
        <v>8142</v>
      </c>
    </row>
    <row r="163" spans="1:16">
      <c r="A163" s="5">
        <v>1397</v>
      </c>
      <c r="B163" s="5">
        <v>4</v>
      </c>
      <c r="C163" s="5" t="s">
        <v>456</v>
      </c>
      <c r="D163" s="5" t="s">
        <v>457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</row>
    <row r="164" spans="1:16">
      <c r="A164" s="5">
        <v>1397</v>
      </c>
      <c r="B164" s="5">
        <v>4</v>
      </c>
      <c r="C164" s="5" t="s">
        <v>458</v>
      </c>
      <c r="D164" s="5" t="s">
        <v>459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1397</v>
      </c>
      <c r="B165" s="5">
        <v>4</v>
      </c>
      <c r="C165" s="5" t="s">
        <v>460</v>
      </c>
      <c r="D165" s="5" t="s">
        <v>461</v>
      </c>
      <c r="E165" s="5">
        <v>523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23</v>
      </c>
      <c r="N165" s="5">
        <v>0</v>
      </c>
      <c r="O165" s="5">
        <v>0</v>
      </c>
      <c r="P165" s="5">
        <v>500</v>
      </c>
    </row>
    <row r="166" spans="1:16">
      <c r="A166" s="5">
        <v>1397</v>
      </c>
      <c r="B166" s="5">
        <v>4</v>
      </c>
      <c r="C166" s="5" t="s">
        <v>462</v>
      </c>
      <c r="D166" s="5" t="s">
        <v>463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1397</v>
      </c>
      <c r="B167" s="5">
        <v>4</v>
      </c>
      <c r="C167" s="5" t="s">
        <v>464</v>
      </c>
      <c r="D167" s="5" t="s">
        <v>465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</row>
    <row r="168" spans="1:16">
      <c r="A168" s="5">
        <v>1397</v>
      </c>
      <c r="B168" s="5">
        <v>4</v>
      </c>
      <c r="C168" s="5" t="s">
        <v>466</v>
      </c>
      <c r="D168" s="5" t="s">
        <v>467</v>
      </c>
      <c r="E168" s="5">
        <v>5185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5185</v>
      </c>
    </row>
    <row r="169" spans="1:16">
      <c r="A169" s="5">
        <v>1397</v>
      </c>
      <c r="B169" s="5">
        <v>4</v>
      </c>
      <c r="C169" s="5" t="s">
        <v>468</v>
      </c>
      <c r="D169" s="5" t="s">
        <v>469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</row>
    <row r="170" spans="1:16">
      <c r="A170" s="5">
        <v>1397</v>
      </c>
      <c r="B170" s="5">
        <v>9</v>
      </c>
      <c r="C170" s="5" t="s">
        <v>470</v>
      </c>
      <c r="D170" s="5" t="s">
        <v>471</v>
      </c>
      <c r="E170" s="5">
        <v>3288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831</v>
      </c>
      <c r="L170" s="5">
        <v>0</v>
      </c>
      <c r="M170" s="5">
        <v>0</v>
      </c>
      <c r="N170" s="5">
        <v>0</v>
      </c>
      <c r="O170" s="5">
        <v>0</v>
      </c>
      <c r="P170" s="5">
        <v>2457</v>
      </c>
    </row>
    <row r="171" spans="1:16">
      <c r="A171" s="5">
        <v>1397</v>
      </c>
      <c r="B171" s="5">
        <v>3</v>
      </c>
      <c r="C171" s="5" t="s">
        <v>472</v>
      </c>
      <c r="D171" s="5" t="s">
        <v>473</v>
      </c>
      <c r="E171" s="5">
        <v>4231</v>
      </c>
      <c r="F171" s="5">
        <v>175</v>
      </c>
      <c r="G171" s="5">
        <v>2237</v>
      </c>
      <c r="H171" s="5">
        <v>0</v>
      </c>
      <c r="I171" s="5">
        <v>0</v>
      </c>
      <c r="J171" s="5">
        <v>0</v>
      </c>
      <c r="K171" s="5">
        <v>704</v>
      </c>
      <c r="L171" s="5">
        <v>0</v>
      </c>
      <c r="M171" s="5">
        <v>0</v>
      </c>
      <c r="N171" s="5">
        <v>0</v>
      </c>
      <c r="O171" s="5">
        <v>0</v>
      </c>
      <c r="P171" s="5">
        <v>1116</v>
      </c>
    </row>
    <row r="172" spans="1:16">
      <c r="A172" s="5">
        <v>1397</v>
      </c>
      <c r="B172" s="5">
        <v>4</v>
      </c>
      <c r="C172" s="5" t="s">
        <v>474</v>
      </c>
      <c r="D172" s="5" t="s">
        <v>475</v>
      </c>
      <c r="E172" s="5">
        <v>1012</v>
      </c>
      <c r="F172" s="5">
        <v>175</v>
      </c>
      <c r="G172" s="5">
        <v>137</v>
      </c>
      <c r="H172" s="5">
        <v>0</v>
      </c>
      <c r="I172" s="5">
        <v>0</v>
      </c>
      <c r="J172" s="5">
        <v>0</v>
      </c>
      <c r="K172" s="5">
        <v>700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</row>
    <row r="173" spans="1:16">
      <c r="A173" s="5">
        <v>1397</v>
      </c>
      <c r="B173" s="5">
        <v>4</v>
      </c>
      <c r="C173" s="5" t="s">
        <v>476</v>
      </c>
      <c r="D173" s="5" t="s">
        <v>477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</row>
    <row r="174" spans="1:16">
      <c r="A174" s="5">
        <v>1397</v>
      </c>
      <c r="B174" s="5">
        <v>4</v>
      </c>
      <c r="C174" s="5" t="s">
        <v>478</v>
      </c>
      <c r="D174" s="5" t="s">
        <v>479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1397</v>
      </c>
      <c r="B175" s="5">
        <v>4</v>
      </c>
      <c r="C175" s="5" t="s">
        <v>480</v>
      </c>
      <c r="D175" s="5" t="s">
        <v>481</v>
      </c>
      <c r="E175" s="5">
        <v>2316</v>
      </c>
      <c r="F175" s="5">
        <v>0</v>
      </c>
      <c r="G175" s="5">
        <v>1200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1116</v>
      </c>
    </row>
    <row r="176" spans="1:16">
      <c r="A176" s="5">
        <v>1397</v>
      </c>
      <c r="B176" s="5">
        <v>4</v>
      </c>
      <c r="C176" s="5" t="s">
        <v>482</v>
      </c>
      <c r="D176" s="5" t="s">
        <v>483</v>
      </c>
      <c r="E176" s="5">
        <v>904</v>
      </c>
      <c r="F176" s="5">
        <v>0</v>
      </c>
      <c r="G176" s="5">
        <v>900</v>
      </c>
      <c r="H176" s="5">
        <v>0</v>
      </c>
      <c r="I176" s="5">
        <v>0</v>
      </c>
      <c r="J176" s="5">
        <v>0</v>
      </c>
      <c r="K176" s="5">
        <v>4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</row>
    <row r="177" spans="1:16">
      <c r="A177" s="5">
        <v>1397</v>
      </c>
      <c r="B177" s="5">
        <v>4</v>
      </c>
      <c r="C177" s="5" t="s">
        <v>484</v>
      </c>
      <c r="D177" s="5" t="s">
        <v>485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</row>
    <row r="178" spans="1:16">
      <c r="A178" s="5">
        <v>1397</v>
      </c>
      <c r="B178" s="5">
        <v>4</v>
      </c>
      <c r="C178" s="5" t="s">
        <v>486</v>
      </c>
      <c r="D178" s="5" t="s">
        <v>487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</row>
    <row r="179" spans="1:16">
      <c r="A179" s="5">
        <v>1397</v>
      </c>
      <c r="B179" s="5">
        <v>2</v>
      </c>
      <c r="C179" s="5" t="s">
        <v>488</v>
      </c>
      <c r="D179" s="5" t="s">
        <v>489</v>
      </c>
      <c r="E179" s="5">
        <v>10511</v>
      </c>
      <c r="F179" s="5">
        <v>0</v>
      </c>
      <c r="G179" s="5">
        <v>5297</v>
      </c>
      <c r="H179" s="5">
        <v>0</v>
      </c>
      <c r="I179" s="5">
        <v>0</v>
      </c>
      <c r="J179" s="5">
        <v>985</v>
      </c>
      <c r="K179" s="5">
        <v>163</v>
      </c>
      <c r="L179" s="5">
        <v>0</v>
      </c>
      <c r="M179" s="5">
        <v>0</v>
      </c>
      <c r="N179" s="5">
        <v>0</v>
      </c>
      <c r="O179" s="5">
        <v>0</v>
      </c>
      <c r="P179" s="5">
        <v>4066</v>
      </c>
    </row>
    <row r="180" spans="1:16">
      <c r="A180" s="5">
        <v>1397</v>
      </c>
      <c r="B180" s="5">
        <v>3</v>
      </c>
      <c r="C180" s="5" t="s">
        <v>490</v>
      </c>
      <c r="D180" s="5" t="s">
        <v>491</v>
      </c>
      <c r="E180" s="5">
        <v>3259</v>
      </c>
      <c r="F180" s="5">
        <v>0</v>
      </c>
      <c r="G180" s="5">
        <v>559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2700</v>
      </c>
    </row>
    <row r="181" spans="1:16">
      <c r="A181" s="5">
        <v>1397</v>
      </c>
      <c r="B181" s="5">
        <v>4</v>
      </c>
      <c r="C181" s="5" t="s">
        <v>492</v>
      </c>
      <c r="D181" s="5" t="s">
        <v>491</v>
      </c>
      <c r="E181" s="5">
        <v>3259</v>
      </c>
      <c r="F181" s="5">
        <v>0</v>
      </c>
      <c r="G181" s="5">
        <v>559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2700</v>
      </c>
    </row>
    <row r="182" spans="1:16">
      <c r="A182" s="5">
        <v>1397</v>
      </c>
      <c r="B182" s="5">
        <v>3</v>
      </c>
      <c r="C182" s="5" t="s">
        <v>493</v>
      </c>
      <c r="D182" s="5" t="s">
        <v>494</v>
      </c>
      <c r="E182" s="5">
        <v>128</v>
      </c>
      <c r="F182" s="5">
        <v>0</v>
      </c>
      <c r="G182" s="5">
        <v>128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</row>
    <row r="183" spans="1:16">
      <c r="A183" s="5">
        <v>1397</v>
      </c>
      <c r="B183" s="5">
        <v>4</v>
      </c>
      <c r="C183" s="5" t="s">
        <v>495</v>
      </c>
      <c r="D183" s="5" t="s">
        <v>494</v>
      </c>
      <c r="E183" s="5">
        <v>128</v>
      </c>
      <c r="F183" s="5">
        <v>0</v>
      </c>
      <c r="G183" s="5">
        <v>128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</row>
    <row r="184" spans="1:16">
      <c r="A184" s="5">
        <v>1397</v>
      </c>
      <c r="B184" s="5">
        <v>3</v>
      </c>
      <c r="C184" s="5" t="s">
        <v>496</v>
      </c>
      <c r="D184" s="5" t="s">
        <v>497</v>
      </c>
      <c r="E184" s="5">
        <v>7124</v>
      </c>
      <c r="F184" s="5">
        <v>0</v>
      </c>
      <c r="G184" s="5">
        <v>4610</v>
      </c>
      <c r="H184" s="5">
        <v>0</v>
      </c>
      <c r="I184" s="5">
        <v>0</v>
      </c>
      <c r="J184" s="5">
        <v>985</v>
      </c>
      <c r="K184" s="5">
        <v>163</v>
      </c>
      <c r="L184" s="5">
        <v>0</v>
      </c>
      <c r="M184" s="5">
        <v>0</v>
      </c>
      <c r="N184" s="5">
        <v>0</v>
      </c>
      <c r="O184" s="5">
        <v>0</v>
      </c>
      <c r="P184" s="5">
        <v>1366</v>
      </c>
    </row>
    <row r="185" spans="1:16">
      <c r="A185" s="5">
        <v>1397</v>
      </c>
      <c r="B185" s="5">
        <v>4</v>
      </c>
      <c r="C185" s="5" t="s">
        <v>498</v>
      </c>
      <c r="D185" s="5" t="s">
        <v>497</v>
      </c>
      <c r="E185" s="5">
        <v>7124</v>
      </c>
      <c r="F185" s="5">
        <v>0</v>
      </c>
      <c r="G185" s="5">
        <v>4610</v>
      </c>
      <c r="H185" s="5">
        <v>0</v>
      </c>
      <c r="I185" s="5">
        <v>0</v>
      </c>
      <c r="J185" s="5">
        <v>985</v>
      </c>
      <c r="K185" s="5">
        <v>163</v>
      </c>
      <c r="L185" s="5">
        <v>0</v>
      </c>
      <c r="M185" s="5">
        <v>0</v>
      </c>
      <c r="N185" s="5">
        <v>0</v>
      </c>
      <c r="O185" s="5">
        <v>0</v>
      </c>
      <c r="P185" s="5">
        <v>1366</v>
      </c>
    </row>
    <row r="186" spans="1:16">
      <c r="A186" s="5">
        <v>1397</v>
      </c>
      <c r="B186" s="5">
        <v>2</v>
      </c>
      <c r="C186" s="5" t="s">
        <v>499</v>
      </c>
      <c r="D186" s="5" t="s">
        <v>500</v>
      </c>
      <c r="E186" s="5">
        <v>5076</v>
      </c>
      <c r="F186" s="5">
        <v>0</v>
      </c>
      <c r="G186" s="5">
        <v>3876</v>
      </c>
      <c r="H186" s="5">
        <v>1200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1397</v>
      </c>
      <c r="B187" s="5">
        <v>3</v>
      </c>
      <c r="C187" s="5" t="s">
        <v>501</v>
      </c>
      <c r="D187" s="5" t="s">
        <v>502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</row>
    <row r="188" spans="1:16">
      <c r="A188" s="5">
        <v>1397</v>
      </c>
      <c r="B188" s="5">
        <v>4</v>
      </c>
      <c r="C188" s="5" t="s">
        <v>503</v>
      </c>
      <c r="D188" s="5" t="s">
        <v>504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</row>
    <row r="189" spans="1:16">
      <c r="A189" s="5">
        <v>1397</v>
      </c>
      <c r="B189" s="5">
        <v>4</v>
      </c>
      <c r="C189" s="5" t="s">
        <v>505</v>
      </c>
      <c r="D189" s="5" t="s">
        <v>506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</row>
    <row r="190" spans="1:16">
      <c r="A190" s="5">
        <v>1397</v>
      </c>
      <c r="B190" s="5">
        <v>3</v>
      </c>
      <c r="C190" s="5" t="s">
        <v>507</v>
      </c>
      <c r="D190" s="5" t="s">
        <v>508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1397</v>
      </c>
      <c r="B191" s="5">
        <v>4</v>
      </c>
      <c r="C191" s="5" t="s">
        <v>509</v>
      </c>
      <c r="D191" s="5" t="s">
        <v>508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1397</v>
      </c>
      <c r="B192" s="5">
        <v>3</v>
      </c>
      <c r="C192" s="5" t="s">
        <v>510</v>
      </c>
      <c r="D192" s="5" t="s">
        <v>511</v>
      </c>
      <c r="E192" s="5">
        <v>5076</v>
      </c>
      <c r="F192" s="5">
        <v>0</v>
      </c>
      <c r="G192" s="5">
        <v>3876</v>
      </c>
      <c r="H192" s="5">
        <v>1200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1397</v>
      </c>
      <c r="B193" s="5">
        <v>4</v>
      </c>
      <c r="C193" s="5" t="s">
        <v>512</v>
      </c>
      <c r="D193" s="5" t="s">
        <v>513</v>
      </c>
      <c r="E193" s="5">
        <v>3629</v>
      </c>
      <c r="F193" s="5">
        <v>0</v>
      </c>
      <c r="G193" s="5">
        <v>3629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</row>
    <row r="194" spans="1:16">
      <c r="A194" s="5">
        <v>1397</v>
      </c>
      <c r="B194" s="5">
        <v>4</v>
      </c>
      <c r="C194" s="5" t="s">
        <v>514</v>
      </c>
      <c r="D194" s="5" t="s">
        <v>515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</row>
    <row r="195" spans="1:16">
      <c r="A195" s="5">
        <v>1397</v>
      </c>
      <c r="B195" s="5">
        <v>4</v>
      </c>
      <c r="C195" s="5" t="s">
        <v>516</v>
      </c>
      <c r="D195" s="5" t="s">
        <v>511</v>
      </c>
      <c r="E195" s="5">
        <v>1447</v>
      </c>
      <c r="F195" s="5">
        <v>0</v>
      </c>
      <c r="G195" s="5">
        <v>247</v>
      </c>
      <c r="H195" s="5">
        <v>1200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</row>
    <row r="196" spans="1:16">
      <c r="A196" s="5">
        <v>1397</v>
      </c>
      <c r="B196" s="5">
        <v>2</v>
      </c>
      <c r="C196" s="5" t="s">
        <v>517</v>
      </c>
      <c r="D196" s="5" t="s">
        <v>518</v>
      </c>
      <c r="E196" s="5">
        <v>568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313</v>
      </c>
      <c r="L196" s="5">
        <v>0</v>
      </c>
      <c r="M196" s="5">
        <v>0</v>
      </c>
      <c r="N196" s="5">
        <v>0</v>
      </c>
      <c r="O196" s="5">
        <v>0</v>
      </c>
      <c r="P196" s="5">
        <v>255</v>
      </c>
    </row>
    <row r="197" spans="1:16">
      <c r="A197" s="5">
        <v>1397</v>
      </c>
      <c r="B197" s="5">
        <v>3</v>
      </c>
      <c r="C197" s="5" t="s">
        <v>519</v>
      </c>
      <c r="D197" s="5" t="s">
        <v>518</v>
      </c>
      <c r="E197" s="5">
        <v>568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313</v>
      </c>
      <c r="L197" s="5">
        <v>0</v>
      </c>
      <c r="M197" s="5">
        <v>0</v>
      </c>
      <c r="N197" s="5">
        <v>0</v>
      </c>
      <c r="O197" s="5">
        <v>0</v>
      </c>
      <c r="P197" s="5">
        <v>255</v>
      </c>
    </row>
    <row r="198" spans="1:16">
      <c r="A198" s="5">
        <v>1397</v>
      </c>
      <c r="B198" s="5">
        <v>4</v>
      </c>
      <c r="C198" s="5" t="s">
        <v>520</v>
      </c>
      <c r="D198" s="5" t="s">
        <v>518</v>
      </c>
      <c r="E198" s="5">
        <v>568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313</v>
      </c>
      <c r="L198" s="5">
        <v>0</v>
      </c>
      <c r="M198" s="5">
        <v>0</v>
      </c>
      <c r="N198" s="5">
        <v>0</v>
      </c>
      <c r="O198" s="5">
        <v>0</v>
      </c>
      <c r="P198" s="5">
        <v>255</v>
      </c>
    </row>
    <row r="199" spans="1:16">
      <c r="A199" s="5">
        <v>1397</v>
      </c>
      <c r="B199" s="5">
        <v>2</v>
      </c>
      <c r="C199" s="5" t="s">
        <v>521</v>
      </c>
      <c r="D199" s="5" t="s">
        <v>522</v>
      </c>
      <c r="E199" s="5">
        <v>1892</v>
      </c>
      <c r="F199" s="5">
        <v>0</v>
      </c>
      <c r="G199" s="5">
        <v>1892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1397</v>
      </c>
      <c r="B200" s="5">
        <v>3</v>
      </c>
      <c r="C200" s="5" t="s">
        <v>523</v>
      </c>
      <c r="D200" s="5" t="s">
        <v>524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1397</v>
      </c>
      <c r="B201" s="5">
        <v>9</v>
      </c>
      <c r="C201" s="5" t="s">
        <v>525</v>
      </c>
      <c r="D201" s="5" t="s">
        <v>526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1397</v>
      </c>
      <c r="B202" s="5">
        <v>3</v>
      </c>
      <c r="C202" s="5" t="s">
        <v>527</v>
      </c>
      <c r="D202" s="5" t="s">
        <v>528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1397</v>
      </c>
      <c r="B203" s="5">
        <v>4</v>
      </c>
      <c r="C203" s="5" t="s">
        <v>529</v>
      </c>
      <c r="D203" s="5" t="s">
        <v>528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</row>
    <row r="204" spans="1:16">
      <c r="A204" s="5">
        <v>1397</v>
      </c>
      <c r="B204" s="5">
        <v>3</v>
      </c>
      <c r="C204" s="5" t="s">
        <v>530</v>
      </c>
      <c r="D204" s="5" t="s">
        <v>531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</row>
    <row r="205" spans="1:16">
      <c r="A205" s="5">
        <v>1397</v>
      </c>
      <c r="B205" s="5">
        <v>4</v>
      </c>
      <c r="C205" s="5" t="s">
        <v>532</v>
      </c>
      <c r="D205" s="5" t="s">
        <v>531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</row>
    <row r="206" spans="1:16">
      <c r="A206" s="5">
        <v>1397</v>
      </c>
      <c r="B206" s="5">
        <v>3</v>
      </c>
      <c r="C206" s="5" t="s">
        <v>533</v>
      </c>
      <c r="D206" s="5" t="s">
        <v>534</v>
      </c>
      <c r="E206" s="5">
        <v>1892</v>
      </c>
      <c r="F206" s="5">
        <v>0</v>
      </c>
      <c r="G206" s="5">
        <v>1892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</row>
    <row r="207" spans="1:16">
      <c r="A207" s="5">
        <v>1397</v>
      </c>
      <c r="B207" s="5">
        <v>4</v>
      </c>
      <c r="C207" s="5" t="s">
        <v>535</v>
      </c>
      <c r="D207" s="5" t="s">
        <v>534</v>
      </c>
      <c r="E207" s="5">
        <v>1892</v>
      </c>
      <c r="F207" s="5">
        <v>0</v>
      </c>
      <c r="G207" s="5">
        <v>1892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</row>
    <row r="208" spans="1:16">
      <c r="A208" s="5">
        <v>1397</v>
      </c>
      <c r="B208" s="5">
        <v>7</v>
      </c>
      <c r="C208" s="5" t="s">
        <v>536</v>
      </c>
      <c r="D208" s="5" t="s">
        <v>537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1397</v>
      </c>
      <c r="B209" s="5">
        <v>9</v>
      </c>
      <c r="C209" s="5" t="s">
        <v>538</v>
      </c>
      <c r="D209" s="5" t="s">
        <v>537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1397</v>
      </c>
      <c r="B210" s="5">
        <v>2</v>
      </c>
      <c r="C210" s="5" t="s">
        <v>539</v>
      </c>
      <c r="D210" s="5" t="s">
        <v>540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1397</v>
      </c>
      <c r="B211" s="5">
        <v>7</v>
      </c>
      <c r="C211" s="5" t="s">
        <v>541</v>
      </c>
      <c r="D211" s="5" t="s">
        <v>542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1397</v>
      </c>
      <c r="B212" s="5">
        <v>19</v>
      </c>
      <c r="C212" s="5" t="s">
        <v>543</v>
      </c>
      <c r="D212" s="5" t="s">
        <v>544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1397</v>
      </c>
      <c r="B213" s="5">
        <v>4</v>
      </c>
      <c r="C213" s="5" t="s">
        <v>545</v>
      </c>
      <c r="D213" s="5" t="s">
        <v>546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1397</v>
      </c>
      <c r="B214" s="5">
        <v>4</v>
      </c>
      <c r="C214" s="5" t="s">
        <v>547</v>
      </c>
      <c r="D214" s="5" t="s">
        <v>548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1397</v>
      </c>
      <c r="B215" s="5">
        <v>4</v>
      </c>
      <c r="C215" s="5" t="s">
        <v>549</v>
      </c>
      <c r="D215" s="5" t="s">
        <v>550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2020-12-28T05:55:30Z</dcterms:modified>
</cp:coreProperties>
</file>