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24000" windowHeight="973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<sst xmlns="http://schemas.openxmlformats.org/spreadsheetml/2006/main" count="4990" uniqueCount="572">
  <si>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</si>
  <si>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</si>
  <si>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</si>
  <si>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</si>
  <si>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</si>
  <si>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</si>
  <si>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</si>
  <si>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</si>
  <si>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</si>
  <si>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</si>
  <si>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</si>
  <si>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</si>
  <si>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</si>
  <si>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</si>
  <si>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</si>
  <si>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</si>
  <si>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</si>
  <si>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</si>
  <si>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</si>
  <si>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</si>
  <si>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</si>
  <si>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</si>
  <si>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</si>
  <si>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</si>
  <si>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</si>
  <si>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</si>
  <si>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</si>
  <si>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</si>
  <si>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</si>
  <si>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</si>
  <si>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</si>
  <si>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</si>
  <si>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</si>
  <si>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</si>
  <si>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</si>
  <si>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</si>
  <si>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</si>
  <si>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</si>
  <si>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</si>
  <si>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</si>
  <si>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</si>
  <si>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</si>
  <si>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</si>
  <si>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</si>
  <si>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</si>
  <si>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</si>
  <si>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</si>
  <si>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</si>
  <si>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</si>
  <si>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</si>
  <si>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</si>
  <si>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</si>
  <si>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</si>
  <si>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</si>
  <si>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</si>
  <si>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</si>
  <si>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</si>
  <si>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</si>
  <si>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</si>
  <si>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</si>
  <si>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</si>
  <si>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</si>
  <si>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</si>
  <si>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</si>
  <si>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</si>
  <si>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</si>
  <si>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</si>
  <si>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</si>
  <si>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</si>
  <si>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</si>
  <si>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</si>
  <si>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</si>
  <si>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</si>
  <si>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</si>
  <si>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</si>
  <si>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</si>
  <si>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</si>
  <si>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</si>
  <si>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</si>
  <si>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</si>
  <si>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</si>
  <si>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</si>
  <si>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</si>
  <si>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</si>
  <si>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</si>
  <si>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</si>
  <si>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</si>
  <si>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</si>
  <si>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</si>
  <si>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</si>
  <si>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</si>
  <si>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</si>
  <si>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</si>
  <si>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</si>
  <si>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</si>
  <si>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</si>
  <si>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</si>
  <si>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</si>
  <si>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</si>
  <si>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</si>
  <si>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</si>
  <si>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</si>
  <si>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</si>
  <si>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</si>
  <si>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</si>
  <si>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</si>
  <si>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</si>
  <si>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</si>
  <si>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</si>
  <si>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</si>
  <si>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</si>
  <si>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</si>
  <si>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</si>
  <si>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</si>
  <si>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</si>
  <si>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</si>
  <si>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</si>
  <si>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</si>
  <si>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</si>
  <si>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</si>
  <si>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</si>
  <si>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</si>
  <si>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</si>
  <si>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</si>
  <si>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</si>
  <si>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</si>
  <si>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</si>
  <si>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</si>
  <si>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</si>
  <si>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</si>
  <si>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</si>
  <si>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</si>
  <si>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</si>
  <si>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</si>
  <si>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</si>
  <si>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</si>
  <si>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</si>
  <si>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</si>
  <si>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</si>
  <si>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</si>
  <si>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</si>
  <si>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</si>
  <si>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</si>
  <si>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</si>
  <si>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</si>
  <si>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</si>
  <si>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</si>
  <si>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</si>
  <si>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</si>
  <si>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</si>
  <si>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</si>
  <si>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</si>
  <si>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</si>
  <si>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</si>
  <si>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</si>
  <si>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</si>
  <si>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</si>
  <si>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</si>
  <si>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</si>
  <si>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</si>
  <si>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</si>
  <si>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</si>
  <si>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</si>
  <si>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</si>
  <si>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</si>
  <si>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</si>
  <si>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</si>
  <si>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</si>
  <si>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</si>
  <si>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</si>
  <si>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</si>
  <si>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</si>
  <si>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</si>
  <si>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</si>
  <si>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</si>
  <si>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</si>
  <si>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</si>
  <si>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</si>
  <si>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</si>
  <si>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</si>
  <si>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</si>
  <si>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</si>
  <si>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</si>
  <si>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</si>
  <si>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</si>
  <si>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</si>
  <si>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</si>
  <si>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</si>
  <si>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</si>
  <si>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</si>
  <si>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</si>
  <si>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</si>
  <si>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</si>
  <si>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</si>
  <si>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</si>
  <si>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</si>
  <si>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</si>
  <si>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</si>
  <si>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</si>
  <si>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</si>
  <si>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</si>
  <si>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</si>
  <si>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</si>
  <si>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</si>
  <si>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</si>
  <si>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</si>
  <si>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</si>
  <si>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</si>
  <si>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</si>
  <si>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</si>
  <si>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</si>
  <si>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</si>
  <si>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</si>
  <si>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</si>
  <si>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</si>
  <si>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</si>
  <si>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</si>
  <si>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</si>
  <si>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</si>
  <si>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</si>
  <si>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</si>
  <si>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</si>
  <si>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</si>
  <si>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</si>
  <si>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</si>
  <si>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</si>
  <si>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</si>
  <si>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</si>
  <si>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</si>
  <si>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</si>
  <si>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</si>
  <si>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</si>
  <si>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</si>
  <si>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</si>
  <si>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</si>
  <si>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</si>
  <si>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</si>
  <si>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</si>
  <si>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</si>
  <si>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</si>
  <si>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</si>
  <si>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</si>
  <si>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</si>
  <si>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</si>
  <si>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</si>
  <si>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</si>
  <si>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</si>
  <si>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</si>
  <si>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</si>
  <si>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</si>
  <si>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</si>
  <si>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</si>
  <si>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</si>
  <si>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</si>
  <si>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</si>
  <si>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</si>
  <si>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</si>
  <si>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</si>
  <si>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</si>
  <si>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</si>
  <si>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</si>
  <si>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</si>
  <si>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</si>
  <si>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</si>
  <si>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</si>
  <si>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</si>
  <si>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</si>
  <si>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</si>
  <si>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</si>
  <si>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</si>
  <si>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</si>
  <si>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</si>
  <si>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</si>
  <si>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</si>
  <si>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</si>
  <si>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</si>
  <si>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</si>
  <si>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</si>
  <si>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</si>
  <si>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</si>
  <si>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</si>
  <si>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</si>
  <si>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</si>
  <si>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</si>
  <si>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</si>
  <si>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</si>
  <si>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</si>
  <si>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</si>
  <si>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</si>
  <si>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</si>
  <si>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</si>
  <si>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</si>
  <si>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</si>
  <si>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</si>
  <si>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</si>
  <si>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</si>
  <si>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</si>
  <si>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</si>
  <si>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</si>
  <si>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</si>
  <si>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</si>
  <si>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</si>
  <si>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</si>
  <si>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</si>
  <si>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</si>
  <si>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</si>
  <si>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</si>
  <si>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</si>
  <si>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</si>
  <si>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</si>
  <si>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</si>
  <si>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</si>
  <si>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</si>
  <si>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</si>
  <si>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</si>
  <si>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</si>
  <si>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</si>
  <si>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</si>
  <si>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</si>
  <si>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</si>
  <si>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</si>
  <si>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</si>
  <si>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</si>
  <si>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</si>
  <si>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</si>
  <si>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</si>
  <si>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</si>
  <si>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</si>
  <si>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</si>
  <si>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</si>
  <si>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</si>
  <si>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</si>
  <si>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</si>
  <si>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</si>
  <si>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</si>
  <si>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</si>
  <si>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</si>
  <si>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</si>
  <si>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</si>
  <si>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</si>
  <si>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</si>
  <si>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</si>
  <si>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</si>
  <si>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</si>
  <si>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</si>
  <si>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</si>
  <si>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</si>
  <si>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</si>
  <si>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</si>
  <si>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</si>
  <si>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</si>
  <si>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</si>
  <si>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</si>
  <si>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</si>
  <si>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</si>
  <si>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</si>
  <si>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</si>
  <si>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</si>
  <si>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</si>
  <si>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</si>
  <si>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</si>
  <si>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</si>
  <si>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</si>
  <si>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</si>
  <si>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</si>
  <si>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</si>
  <si>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</si>
  <si>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</si>
  <si>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</si>
  <si>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</si>
  <si>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</si>
  <si>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</si>
  <si>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</si>
  <si>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</si>
  <si>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</si>
  <si>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</si>
  <si>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</si>
  <si>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</si>
  <si>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</si>
  <si>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</si>
  <si>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</si>
  <si>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</si>
  <si>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</si>
  <si>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</si>
  <si>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</si>
  <si>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</si>
  <si>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</si>
  <si>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</si>
  <si>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</si>
  <si>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</si>
  <si>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</si>
  <si>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</si>
  <si>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</si>
  <si>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</si>
  <si>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</si>
  <si>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</si>
  <si>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</si>
  <si>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</si>
  <si>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</si>
  <si>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</si>
  <si>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</si>
  <si>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</si>
  <si>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</si>
  <si>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</si>
  <si>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</si>
  <si>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</si>
  <si>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</si>
  <si>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</si>
  <si>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</si>
  <si>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</si>
  <si>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</si>
  <si>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</si>
  <si>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</si>
  <si>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</si>
  <si>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</si>
  <si>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</si>
  <si>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</si>
  <si>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</si>
  <si>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</si>
  <si>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</si>
  <si>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</si>
  <si>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</si>
  <si>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</si>
  <si>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</si>
  <si>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</si>
  <si>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</si>
  <si>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</si>
  <si>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</si>
  <si>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</si>
  <si>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</si>
  <si>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</si>
  <si>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</si>
  <si>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</si>
  <si>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</si>
  <si>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</si>
  <si>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</si>
  <si>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</si>
  <si>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</si>
  <si>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</si>
  <si>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</si>
  <si>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</si>
  <si>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</si>
  <si>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</si>
  <si>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</si>
  <si>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</si>
  <si>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</si>
  <si>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</si>
  <si>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</si>
  <si>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</si>
  <si>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</si>
  <si>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</si>
  <si>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</si>
  <si>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</si>
  <si>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</si>
  <si>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</si>
  <si>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</si>
  <si>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</si>
  <si>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</si>
  <si>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</si>
  <si>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</si>
  <si>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</si>
  <si>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</si>
  <si>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</si>
  <si>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</si>
  <si>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</si>
  <si>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</si>
  <si>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</si>
  <si>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</si>
  <si>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</si>
  <si>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</si>
  <si>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</si>
  <si>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</si>
  <si>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</si>
  <si>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</si>
  <si>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</si>
  <si>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</si>
  <si>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</si>
  <si>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</si>
  <si>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</si>
  <si>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</si>
  <si>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</si>
  <si>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</si>
  <si>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</si>
  <si>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</si>
  <si>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</si>
  <si>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</si>
  <si>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</si>
  <si>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</si>
  <si>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</si>
  <si>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</si>
  <si>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</si>
  <si>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</si>
  <si>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</si>
  <si>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</si>
  <si>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</si>
  <si>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</si>
  <si>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</si>
  <si>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</si>
  <si>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</si>
  <si>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</si>
  <si>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</si>
  <si>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</si>
  <si>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</si>
  <si>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</si>
  <si>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</si>
  <si>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</si>
  <si>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</si>
  <si>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</si>
  <si>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</si>
  <si>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</si>
  <si>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</si>
  <si>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</si>
  <si>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</si>
  <si>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</si>
  <si>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</si>
  <si>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</si>
  <si>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</si>
  <si>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</si>
  <si>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</si>
  <si>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</si>
  <si>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</si>
  <si>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</si>
  <si>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</si>
  <si>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</si>
  <si>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</si>
  <si>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</si>
  <si>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</si>
  <si>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</si>
  <si>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</si>
  <si>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</si>
  <si>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</si>
  <si>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</si>
  <si>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</si>
  <si>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</si>
  <si>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</si>
  <si>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</si>
  <si>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</si>
  <si>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</si>
  <si>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</si>
  <si>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</si>
  <si>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</si>
  <si>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</si>
  <si>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</si>
  <si>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</si>
  <si>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</si>
  <si>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</si>
  <si>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</si>
  <si>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</si>
  <si>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</si>
  <si>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</si>
  <si>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</si>
  <si>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</si>
  <si>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</si>
  <si>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</si>
  <si>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</si>
  <si>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</si>
  <si>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</si>
  <si>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</si>
  <si>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</si>
  <si>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</si>
  <si>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</si>
  <si>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</si>
  <si>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</si>
  <si>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</si>
  <si>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</si>
  <si>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</si>
  <si>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</si>
  <si>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</si>
  <si>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</si>
  <si>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</si>
  <si>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</si>
  <si>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1385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</si>
</sst>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1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b/>
      <sz val="10"/>
      <color rgb="FFFF0000"/>
      <name val="Tahoma"/>
      <family val="2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u/>
      <sz val="10"/>
      <color indexed="12"/>
      <name val="Tahoma"/>
      <family val="2"/>
    </font>
    <font>
      <b/>
      <shadow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5" fillId="0" borderId="1" xfId="0" applyFont="1" applyFill="1" applyBorder="1" applyAlignment="1">
      <alignment vertical="center"/>
    </xf>
    <xf numFmtId="0" fontId="8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0" fillId="0" borderId="1" xfId="0" applyFont="1" applyFill="1" applyBorder="1" applyAlignment="1">
      <alignment horizontal="center" vertical="center" readingOrder="2"/>
    </xf>
    <xf numFmtId="0" fontId="9" fillId="0" borderId="4" xfId="0" applyFont="1" applyFill="1" applyBorder="1" applyAlignment="1">
      <alignment horizontal="center" vertical="center" readingOrder="2"/>
    </xf>
    <xf numFmtId="0" fontId="9" fillId="0" borderId="5" xfId="0" applyFont="1" applyFill="1" applyBorder="1" applyAlignment="1">
      <alignment horizontal="center" vertical="center" readingOrder="2"/>
    </xf>
    <xf numFmtId="0" fontId="9" fillId="0" borderId="6" xfId="0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7" fillId="0" borderId="1" xfId="2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/>
  </sheetViews>
  <sheetFormatPr defaultRowHeight="22.5" customHeight="1"/>
  <cols>
    <col min="1" max="1" width="9.42578125" style="3" bestFit="1" customWidth="1"/>
    <col min="2" max="2" width="71.140625" style="3" customWidth="1"/>
    <col min="3" max="3" width="4" style="3" customWidth="1"/>
    <col min="4" max="4" width="11.140625" style="3" customWidth="1"/>
    <col min="5" max="5" width="70" style="3" customWidth="1"/>
    <col min="6" max="16384" width="9.140625" style="3"/>
  </cols>
  <sheetData>
    <row r="1" spans="1:5" ht="40.5" customHeight="1" thickBot="1">
      <c r="A1" s="6"/>
      <c r="B1" s="17" t="s">
        <v>571</v>
      </c>
      <c r="C1" s="17"/>
      <c r="D1" s="17"/>
      <c r="E1" s="17"/>
    </row>
    <row r="2" spans="1:5" ht="22.5" customHeight="1" thickBot="1">
      <c r="A2" s="7" t="s">
        <v>100</v>
      </c>
      <c r="B2" s="8" t="s">
        <v>129</v>
      </c>
      <c r="C2" s="9"/>
      <c r="D2" s="7" t="s">
        <v>117</v>
      </c>
      <c r="E2" s="8" t="s">
        <v>139</v>
      </c>
    </row>
    <row r="3" spans="1:5" ht="22.5" customHeight="1" thickBot="1">
      <c r="A3" s="7" t="s">
        <v>101</v>
      </c>
      <c r="B3" s="10" t="s">
        <v>130</v>
      </c>
      <c r="C3" s="11"/>
      <c r="D3" s="7" t="s">
        <v>148</v>
      </c>
      <c r="E3" s="10" t="s">
        <v>140</v>
      </c>
    </row>
    <row r="4" spans="1:5" ht="22.5" customHeight="1" thickBot="1">
      <c r="A4" s="7" t="s">
        <v>102</v>
      </c>
      <c r="B4" s="10" t="s">
        <v>131</v>
      </c>
      <c r="C4" s="11"/>
      <c r="D4" s="7" t="s">
        <v>107</v>
      </c>
      <c r="E4" s="10" t="s">
        <v>141</v>
      </c>
    </row>
    <row r="5" spans="1:5" ht="22.5" customHeight="1" thickBot="1">
      <c r="A5" s="7" t="s">
        <v>115</v>
      </c>
      <c r="B5" s="10" t="s">
        <v>132</v>
      </c>
      <c r="C5" s="11"/>
      <c r="D5" s="7" t="s">
        <v>108</v>
      </c>
      <c r="E5" s="10" t="s">
        <v>142</v>
      </c>
    </row>
    <row r="6" spans="1:5" ht="22.5" customHeight="1" thickBot="1">
      <c r="A6" s="7" t="s">
        <v>103</v>
      </c>
      <c r="B6" s="10" t="s">
        <v>133</v>
      </c>
      <c r="C6" s="11"/>
      <c r="D6" s="7" t="s">
        <v>149</v>
      </c>
      <c r="E6" s="10" t="s">
        <v>143</v>
      </c>
    </row>
    <row r="7" spans="1:5" ht="22.5" customHeight="1" thickBot="1">
      <c r="A7" s="7" t="s">
        <v>104</v>
      </c>
      <c r="B7" s="10" t="s">
        <v>134</v>
      </c>
      <c r="C7" s="11"/>
      <c r="D7" s="7" t="s">
        <v>119</v>
      </c>
      <c r="E7" s="10" t="s">
        <v>144</v>
      </c>
    </row>
    <row r="8" spans="1:5" ht="22.5" customHeight="1" thickBot="1">
      <c r="A8" s="7" t="s">
        <v>116</v>
      </c>
      <c r="B8" s="10" t="s">
        <v>135</v>
      </c>
      <c r="C8" s="11"/>
      <c r="D8" s="7" t="s">
        <v>109</v>
      </c>
      <c r="E8" s="10" t="s">
        <v>146</v>
      </c>
    </row>
    <row r="9" spans="1:5" ht="22.5" customHeight="1" thickBot="1">
      <c r="A9" s="7" t="s">
        <v>105</v>
      </c>
      <c r="B9" s="10" t="s">
        <v>136</v>
      </c>
      <c r="C9" s="11"/>
      <c r="D9" s="7" t="s">
        <v>150</v>
      </c>
      <c r="E9" s="10" t="s">
        <v>145</v>
      </c>
    </row>
    <row r="10" spans="1:5" ht="22.5" customHeight="1" thickBot="1">
      <c r="A10" s="7" t="s">
        <v>106</v>
      </c>
      <c r="B10" s="10" t="s">
        <v>137</v>
      </c>
      <c r="C10" s="11"/>
      <c r="D10" s="7" t="s">
        <v>120</v>
      </c>
      <c r="E10" s="10" t="s">
        <v>147</v>
      </c>
    </row>
    <row r="11" spans="1:5" ht="22.5" customHeight="1" thickBot="1">
      <c r="A11" s="7" t="s">
        <v>118</v>
      </c>
      <c r="B11" s="10" t="s">
        <v>138</v>
      </c>
      <c r="C11" s="11"/>
      <c r="D11" s="7" t="s">
        <v>121</v>
      </c>
      <c r="E11" s="10" t="s">
        <v>160</v>
      </c>
    </row>
    <row r="12" spans="1:5" ht="22.5" customHeight="1" thickBot="1">
      <c r="A12" s="18" t="s">
        <v>127</v>
      </c>
      <c r="B12" s="19"/>
      <c r="C12" s="19"/>
      <c r="D12" s="19"/>
      <c r="E12" s="20"/>
    </row>
  </sheetData>
  <mergeCells count="2">
    <mergeCell ref="B1:E1"/>
    <mergeCell ref="A12:E12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22" t="s">
        <v>159</v>
      </c>
      <c r="B1" s="22"/>
      <c r="C1" s="21" t="str">
        <f>CONCATENATE("9-",'فهرست جداول'!B10,"-",MID('فهرست جداول'!B1, 58,10), "                  (میلیون ریال)")</f>
        <v>9-ارزش سرمایه‌گذاری کارگاه‏ها بر حسب نوع اموال سرمایه‌ای و فعالیت-85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</row>
    <row r="2" spans="1:45" ht="15.75" thickBot="1">
      <c r="A2" s="33" t="s">
        <v>128</v>
      </c>
      <c r="B2" s="33" t="s">
        <v>151</v>
      </c>
      <c r="C2" s="33" t="s">
        <v>0</v>
      </c>
      <c r="D2" s="35" t="s">
        <v>1</v>
      </c>
      <c r="E2" s="37" t="s">
        <v>110</v>
      </c>
      <c r="F2" s="38"/>
      <c r="G2" s="38"/>
      <c r="H2" s="38"/>
      <c r="I2" s="38"/>
      <c r="J2" s="38"/>
      <c r="K2" s="38"/>
      <c r="L2" s="38"/>
      <c r="M2" s="39"/>
      <c r="N2" s="37" t="s">
        <v>111</v>
      </c>
      <c r="O2" s="38"/>
      <c r="P2" s="38"/>
      <c r="Q2" s="38"/>
      <c r="R2" s="38"/>
      <c r="S2" s="38"/>
      <c r="T2" s="38"/>
      <c r="U2" s="39"/>
      <c r="V2" s="37" t="s">
        <v>112</v>
      </c>
      <c r="W2" s="38"/>
      <c r="X2" s="38"/>
      <c r="Y2" s="38"/>
      <c r="Z2" s="38"/>
      <c r="AA2" s="38"/>
      <c r="AB2" s="38"/>
      <c r="AC2" s="39"/>
      <c r="AD2" s="23" t="s">
        <v>113</v>
      </c>
      <c r="AE2" s="23"/>
      <c r="AF2" s="23"/>
      <c r="AG2" s="23"/>
      <c r="AH2" s="23"/>
      <c r="AI2" s="23"/>
      <c r="AJ2" s="23"/>
      <c r="AK2" s="37" t="s">
        <v>114</v>
      </c>
      <c r="AL2" s="38"/>
      <c r="AM2" s="38"/>
      <c r="AN2" s="38"/>
      <c r="AO2" s="38"/>
      <c r="AP2" s="38"/>
      <c r="AQ2" s="38"/>
      <c r="AR2" s="38"/>
      <c r="AS2" s="39"/>
    </row>
    <row r="3" spans="1:45" ht="37.5" customHeight="1" thickBot="1">
      <c r="A3" s="34"/>
      <c r="B3" s="34"/>
      <c r="C3" s="34"/>
      <c r="D3" s="36"/>
      <c r="E3" s="12" t="s">
        <v>2</v>
      </c>
      <c r="F3" s="12" t="s">
        <v>52</v>
      </c>
      <c r="G3" s="12" t="s">
        <v>53</v>
      </c>
      <c r="H3" s="12" t="s">
        <v>54</v>
      </c>
      <c r="I3" s="12" t="s">
        <v>55</v>
      </c>
      <c r="J3" s="12" t="s">
        <v>56</v>
      </c>
      <c r="K3" s="12" t="s">
        <v>57</v>
      </c>
      <c r="L3" s="12" t="s">
        <v>58</v>
      </c>
      <c r="M3" s="12" t="s">
        <v>59</v>
      </c>
      <c r="N3" s="12" t="s">
        <v>2</v>
      </c>
      <c r="O3" s="12" t="s">
        <v>52</v>
      </c>
      <c r="P3" s="12" t="s">
        <v>53</v>
      </c>
      <c r="Q3" s="12" t="s">
        <v>54</v>
      </c>
      <c r="R3" s="12" t="s">
        <v>55</v>
      </c>
      <c r="S3" s="12" t="s">
        <v>56</v>
      </c>
      <c r="T3" s="12" t="s">
        <v>58</v>
      </c>
      <c r="U3" s="12" t="s">
        <v>59</v>
      </c>
      <c r="V3" s="12" t="s">
        <v>60</v>
      </c>
      <c r="W3" s="12" t="s">
        <v>52</v>
      </c>
      <c r="X3" s="12" t="s">
        <v>53</v>
      </c>
      <c r="Y3" s="12" t="s">
        <v>54</v>
      </c>
      <c r="Z3" s="12" t="s">
        <v>55</v>
      </c>
      <c r="AA3" s="12" t="s">
        <v>56</v>
      </c>
      <c r="AB3" s="12" t="s">
        <v>58</v>
      </c>
      <c r="AC3" s="12" t="s">
        <v>59</v>
      </c>
      <c r="AD3" s="12" t="s">
        <v>2</v>
      </c>
      <c r="AE3" s="12" t="s">
        <v>52</v>
      </c>
      <c r="AF3" s="12" t="s">
        <v>53</v>
      </c>
      <c r="AG3" s="12" t="s">
        <v>54</v>
      </c>
      <c r="AH3" s="12" t="s">
        <v>55</v>
      </c>
      <c r="AI3" s="12" t="s">
        <v>56</v>
      </c>
      <c r="AJ3" s="12" t="s">
        <v>59</v>
      </c>
      <c r="AK3" s="12" t="s">
        <v>2</v>
      </c>
      <c r="AL3" s="12" t="s">
        <v>52</v>
      </c>
      <c r="AM3" s="12" t="s">
        <v>53</v>
      </c>
      <c r="AN3" s="12" t="s">
        <v>54</v>
      </c>
      <c r="AO3" s="12" t="s">
        <v>55</v>
      </c>
      <c r="AP3" s="12" t="s">
        <v>61</v>
      </c>
      <c r="AQ3" s="12" t="s">
        <v>57</v>
      </c>
      <c r="AR3" s="12" t="s">
        <v>58</v>
      </c>
      <c r="AS3" s="12" t="s">
        <v>59</v>
      </c>
    </row>
    <row r="4" spans="1:45">
      <c r="A4" s="5">
        <v>1385</v>
      </c>
      <c r="B4" s="5">
        <v>1</v>
      </c>
      <c r="C4" s="5" t="s">
        <v>162</v>
      </c>
      <c r="D4" s="5" t="s">
        <v>163</v>
      </c>
      <c r="E4" s="5">
        <v>56596879</v>
      </c>
      <c r="F4" s="5">
        <v>26386128</v>
      </c>
      <c r="G4" s="5">
        <v>2597708</v>
      </c>
      <c r="H4" s="5">
        <v>1120927</v>
      </c>
      <c r="I4" s="5">
        <v>1576587</v>
      </c>
      <c r="J4" s="5">
        <v>22529091</v>
      </c>
      <c r="K4" s="5">
        <v>2201323</v>
      </c>
      <c r="L4" s="5">
        <v>185114</v>
      </c>
      <c r="M4" s="5">
        <v>0</v>
      </c>
      <c r="N4" s="5">
        <v>12659588</v>
      </c>
      <c r="O4" s="5">
        <v>8574428</v>
      </c>
      <c r="P4" s="5">
        <v>400576</v>
      </c>
      <c r="Q4" s="5">
        <v>101456</v>
      </c>
      <c r="R4" s="5">
        <v>136206</v>
      </c>
      <c r="S4" s="5">
        <v>3437439</v>
      </c>
      <c r="T4" s="5">
        <v>9485</v>
      </c>
      <c r="U4" s="5">
        <v>0</v>
      </c>
      <c r="V4" s="5">
        <v>4321069</v>
      </c>
      <c r="W4" s="5">
        <v>3261467</v>
      </c>
      <c r="X4" s="5">
        <v>156636</v>
      </c>
      <c r="Y4" s="5">
        <v>47570</v>
      </c>
      <c r="Z4" s="5">
        <v>67774</v>
      </c>
      <c r="AA4" s="5">
        <v>784309</v>
      </c>
      <c r="AB4" s="5">
        <v>3313</v>
      </c>
      <c r="AC4" s="5">
        <v>0</v>
      </c>
      <c r="AD4" s="5">
        <v>4889290</v>
      </c>
      <c r="AE4" s="5">
        <v>2686480</v>
      </c>
      <c r="AF4" s="5">
        <v>120404</v>
      </c>
      <c r="AG4" s="5">
        <v>52274</v>
      </c>
      <c r="AH4" s="5">
        <v>146065</v>
      </c>
      <c r="AI4" s="5">
        <v>1884067</v>
      </c>
      <c r="AJ4" s="5">
        <v>0</v>
      </c>
      <c r="AK4" s="5">
        <v>6683355</v>
      </c>
      <c r="AL4" s="5">
        <v>1256212</v>
      </c>
      <c r="AM4" s="5">
        <v>183390</v>
      </c>
      <c r="AN4" s="5">
        <v>65304</v>
      </c>
      <c r="AO4" s="5">
        <v>384995</v>
      </c>
      <c r="AP4" s="5">
        <v>4426681</v>
      </c>
      <c r="AQ4" s="5">
        <v>354134</v>
      </c>
      <c r="AR4" s="5">
        <v>12639</v>
      </c>
      <c r="AS4" s="5">
        <v>0</v>
      </c>
    </row>
    <row r="5" spans="1:45">
      <c r="A5" s="5">
        <v>1385</v>
      </c>
      <c r="B5" s="5">
        <v>2</v>
      </c>
      <c r="C5" s="5" t="s">
        <v>164</v>
      </c>
      <c r="D5" s="5" t="s">
        <v>165</v>
      </c>
      <c r="E5" s="5">
        <v>2950227</v>
      </c>
      <c r="F5" s="5">
        <v>1637584</v>
      </c>
      <c r="G5" s="5">
        <v>94034</v>
      </c>
      <c r="H5" s="5">
        <v>79614</v>
      </c>
      <c r="I5" s="5">
        <v>209454</v>
      </c>
      <c r="J5" s="5">
        <v>784818</v>
      </c>
      <c r="K5" s="5">
        <v>139574</v>
      </c>
      <c r="L5" s="5">
        <v>5148</v>
      </c>
      <c r="M5" s="5">
        <v>0</v>
      </c>
      <c r="N5" s="5">
        <v>705045</v>
      </c>
      <c r="O5" s="5">
        <v>659165</v>
      </c>
      <c r="P5" s="5">
        <v>19783</v>
      </c>
      <c r="Q5" s="5">
        <v>6979</v>
      </c>
      <c r="R5" s="5">
        <v>9980</v>
      </c>
      <c r="S5" s="5">
        <v>8889</v>
      </c>
      <c r="T5" s="5">
        <v>249</v>
      </c>
      <c r="U5" s="5">
        <v>0</v>
      </c>
      <c r="V5" s="5">
        <v>426670</v>
      </c>
      <c r="W5" s="5">
        <v>314298</v>
      </c>
      <c r="X5" s="5">
        <v>4202</v>
      </c>
      <c r="Y5" s="5">
        <v>2979</v>
      </c>
      <c r="Z5" s="5">
        <v>8291</v>
      </c>
      <c r="AA5" s="5">
        <v>96870</v>
      </c>
      <c r="AB5" s="5">
        <v>29</v>
      </c>
      <c r="AC5" s="5">
        <v>0</v>
      </c>
      <c r="AD5" s="5">
        <v>553038</v>
      </c>
      <c r="AE5" s="5">
        <v>217239</v>
      </c>
      <c r="AF5" s="5">
        <v>8801</v>
      </c>
      <c r="AG5" s="5">
        <v>4335</v>
      </c>
      <c r="AH5" s="5">
        <v>23741</v>
      </c>
      <c r="AI5" s="5">
        <v>298922</v>
      </c>
      <c r="AJ5" s="5">
        <v>0</v>
      </c>
      <c r="AK5" s="5">
        <v>236777</v>
      </c>
      <c r="AL5" s="5">
        <v>129575</v>
      </c>
      <c r="AM5" s="5">
        <v>3387</v>
      </c>
      <c r="AN5" s="5">
        <v>7616</v>
      </c>
      <c r="AO5" s="5">
        <v>33108</v>
      </c>
      <c r="AP5" s="5">
        <v>52709</v>
      </c>
      <c r="AQ5" s="5">
        <v>10221</v>
      </c>
      <c r="AR5" s="5">
        <v>160</v>
      </c>
      <c r="AS5" s="5">
        <v>0</v>
      </c>
    </row>
    <row r="6" spans="1:45">
      <c r="A6" s="5">
        <v>1385</v>
      </c>
      <c r="B6" s="5">
        <v>3</v>
      </c>
      <c r="C6" s="5" t="s">
        <v>166</v>
      </c>
      <c r="D6" s="5" t="s">
        <v>167</v>
      </c>
      <c r="E6" s="5">
        <v>153109</v>
      </c>
      <c r="F6" s="5">
        <v>82558</v>
      </c>
      <c r="G6" s="5">
        <v>6509</v>
      </c>
      <c r="H6" s="5">
        <v>4569</v>
      </c>
      <c r="I6" s="5">
        <v>15691</v>
      </c>
      <c r="J6" s="5">
        <v>33091</v>
      </c>
      <c r="K6" s="5">
        <v>10313</v>
      </c>
      <c r="L6" s="5">
        <v>377</v>
      </c>
      <c r="M6" s="5">
        <v>0</v>
      </c>
      <c r="N6" s="5">
        <v>16579</v>
      </c>
      <c r="O6" s="5">
        <v>11097</v>
      </c>
      <c r="P6" s="5">
        <v>377</v>
      </c>
      <c r="Q6" s="5">
        <v>472</v>
      </c>
      <c r="R6" s="5">
        <v>2880</v>
      </c>
      <c r="S6" s="5">
        <v>1707</v>
      </c>
      <c r="T6" s="5">
        <v>46</v>
      </c>
      <c r="U6" s="5">
        <v>0</v>
      </c>
      <c r="V6" s="5">
        <v>36243</v>
      </c>
      <c r="W6" s="5">
        <v>31626</v>
      </c>
      <c r="X6" s="5">
        <v>329</v>
      </c>
      <c r="Y6" s="5">
        <v>50</v>
      </c>
      <c r="Z6" s="5">
        <v>409</v>
      </c>
      <c r="AA6" s="5">
        <v>3820</v>
      </c>
      <c r="AB6" s="5">
        <v>10</v>
      </c>
      <c r="AC6" s="5">
        <v>0</v>
      </c>
      <c r="AD6" s="5">
        <v>63001</v>
      </c>
      <c r="AE6" s="5">
        <v>8085</v>
      </c>
      <c r="AF6" s="5">
        <v>444</v>
      </c>
      <c r="AG6" s="5">
        <v>668</v>
      </c>
      <c r="AH6" s="5">
        <v>2240</v>
      </c>
      <c r="AI6" s="5">
        <v>51563</v>
      </c>
      <c r="AJ6" s="5">
        <v>0</v>
      </c>
      <c r="AK6" s="5">
        <v>16131</v>
      </c>
      <c r="AL6" s="5">
        <v>999</v>
      </c>
      <c r="AM6" s="5">
        <v>22</v>
      </c>
      <c r="AN6" s="5">
        <v>142</v>
      </c>
      <c r="AO6" s="5">
        <v>2485</v>
      </c>
      <c r="AP6" s="5">
        <v>9372</v>
      </c>
      <c r="AQ6" s="5">
        <v>3111</v>
      </c>
      <c r="AR6" s="5">
        <v>0</v>
      </c>
      <c r="AS6" s="5">
        <v>0</v>
      </c>
    </row>
    <row r="7" spans="1:45">
      <c r="A7" s="5">
        <v>1385</v>
      </c>
      <c r="B7" s="5">
        <v>4</v>
      </c>
      <c r="C7" s="5" t="s">
        <v>168</v>
      </c>
      <c r="D7" s="5" t="s">
        <v>167</v>
      </c>
      <c r="E7" s="5">
        <v>153109</v>
      </c>
      <c r="F7" s="5">
        <v>82558</v>
      </c>
      <c r="G7" s="5">
        <v>6509</v>
      </c>
      <c r="H7" s="5">
        <v>4569</v>
      </c>
      <c r="I7" s="5">
        <v>15691</v>
      </c>
      <c r="J7" s="5">
        <v>33091</v>
      </c>
      <c r="K7" s="5">
        <v>10313</v>
      </c>
      <c r="L7" s="5">
        <v>377</v>
      </c>
      <c r="M7" s="5">
        <v>0</v>
      </c>
      <c r="N7" s="5">
        <v>16579</v>
      </c>
      <c r="O7" s="5">
        <v>11097</v>
      </c>
      <c r="P7" s="5">
        <v>377</v>
      </c>
      <c r="Q7" s="5">
        <v>472</v>
      </c>
      <c r="R7" s="5">
        <v>2880</v>
      </c>
      <c r="S7" s="5">
        <v>1707</v>
      </c>
      <c r="T7" s="5">
        <v>46</v>
      </c>
      <c r="U7" s="5">
        <v>0</v>
      </c>
      <c r="V7" s="5">
        <v>36243</v>
      </c>
      <c r="W7" s="5">
        <v>31626</v>
      </c>
      <c r="X7" s="5">
        <v>329</v>
      </c>
      <c r="Y7" s="5">
        <v>50</v>
      </c>
      <c r="Z7" s="5">
        <v>409</v>
      </c>
      <c r="AA7" s="5">
        <v>3820</v>
      </c>
      <c r="AB7" s="5">
        <v>10</v>
      </c>
      <c r="AC7" s="5">
        <v>0</v>
      </c>
      <c r="AD7" s="5">
        <v>63001</v>
      </c>
      <c r="AE7" s="5">
        <v>8085</v>
      </c>
      <c r="AF7" s="5">
        <v>444</v>
      </c>
      <c r="AG7" s="5">
        <v>668</v>
      </c>
      <c r="AH7" s="5">
        <v>2240</v>
      </c>
      <c r="AI7" s="5">
        <v>51563</v>
      </c>
      <c r="AJ7" s="5">
        <v>0</v>
      </c>
      <c r="AK7" s="5">
        <v>16131</v>
      </c>
      <c r="AL7" s="5">
        <v>999</v>
      </c>
      <c r="AM7" s="5">
        <v>22</v>
      </c>
      <c r="AN7" s="5">
        <v>142</v>
      </c>
      <c r="AO7" s="5">
        <v>2485</v>
      </c>
      <c r="AP7" s="5">
        <v>9372</v>
      </c>
      <c r="AQ7" s="5">
        <v>3111</v>
      </c>
      <c r="AR7" s="5">
        <v>0</v>
      </c>
      <c r="AS7" s="5">
        <v>0</v>
      </c>
    </row>
    <row r="8" spans="1:45">
      <c r="A8" s="5">
        <v>1385</v>
      </c>
      <c r="B8" s="5">
        <v>3</v>
      </c>
      <c r="C8" s="5" t="s">
        <v>169</v>
      </c>
      <c r="D8" s="5" t="s">
        <v>170</v>
      </c>
      <c r="E8" s="5">
        <v>81559</v>
      </c>
      <c r="F8" s="5">
        <v>29017</v>
      </c>
      <c r="G8" s="5">
        <v>3203</v>
      </c>
      <c r="H8" s="5">
        <v>614</v>
      </c>
      <c r="I8" s="5">
        <v>1722</v>
      </c>
      <c r="J8" s="5">
        <v>46888</v>
      </c>
      <c r="K8" s="5">
        <v>0</v>
      </c>
      <c r="L8" s="5">
        <v>114</v>
      </c>
      <c r="M8" s="5">
        <v>0</v>
      </c>
      <c r="N8" s="5">
        <v>12763</v>
      </c>
      <c r="O8" s="5">
        <v>11922</v>
      </c>
      <c r="P8" s="5">
        <v>341</v>
      </c>
      <c r="Q8" s="5">
        <v>69</v>
      </c>
      <c r="R8" s="5">
        <v>417</v>
      </c>
      <c r="S8" s="5">
        <v>0</v>
      </c>
      <c r="T8" s="5">
        <v>14</v>
      </c>
      <c r="U8" s="5">
        <v>0</v>
      </c>
      <c r="V8" s="5">
        <v>9275</v>
      </c>
      <c r="W8" s="5">
        <v>8637</v>
      </c>
      <c r="X8" s="5">
        <v>104</v>
      </c>
      <c r="Y8" s="5">
        <v>17</v>
      </c>
      <c r="Z8" s="5">
        <v>217</v>
      </c>
      <c r="AA8" s="5">
        <v>299</v>
      </c>
      <c r="AB8" s="5">
        <v>0</v>
      </c>
      <c r="AC8" s="5">
        <v>0</v>
      </c>
      <c r="AD8" s="5">
        <v>5190</v>
      </c>
      <c r="AE8" s="5">
        <v>2557</v>
      </c>
      <c r="AF8" s="5">
        <v>979</v>
      </c>
      <c r="AG8" s="5">
        <v>68</v>
      </c>
      <c r="AH8" s="5">
        <v>383</v>
      </c>
      <c r="AI8" s="5">
        <v>1204</v>
      </c>
      <c r="AJ8" s="5">
        <v>0</v>
      </c>
      <c r="AK8" s="5">
        <v>3405</v>
      </c>
      <c r="AL8" s="5">
        <v>2652</v>
      </c>
      <c r="AM8" s="5">
        <v>602</v>
      </c>
      <c r="AN8" s="5">
        <v>0</v>
      </c>
      <c r="AO8" s="5">
        <v>120</v>
      </c>
      <c r="AP8" s="5">
        <v>31</v>
      </c>
      <c r="AQ8" s="5">
        <v>0</v>
      </c>
      <c r="AR8" s="5">
        <v>0</v>
      </c>
      <c r="AS8" s="5">
        <v>0</v>
      </c>
    </row>
    <row r="9" spans="1:45">
      <c r="A9" s="5">
        <v>1385</v>
      </c>
      <c r="B9" s="5">
        <v>4</v>
      </c>
      <c r="C9" s="5" t="s">
        <v>171</v>
      </c>
      <c r="D9" s="5" t="s">
        <v>170</v>
      </c>
      <c r="E9" s="5">
        <v>81559</v>
      </c>
      <c r="F9" s="5">
        <v>29017</v>
      </c>
      <c r="G9" s="5">
        <v>3203</v>
      </c>
      <c r="H9" s="5">
        <v>614</v>
      </c>
      <c r="I9" s="5">
        <v>1722</v>
      </c>
      <c r="J9" s="5">
        <v>46888</v>
      </c>
      <c r="K9" s="5">
        <v>0</v>
      </c>
      <c r="L9" s="5">
        <v>114</v>
      </c>
      <c r="M9" s="5">
        <v>0</v>
      </c>
      <c r="N9" s="5">
        <v>12763</v>
      </c>
      <c r="O9" s="5">
        <v>11922</v>
      </c>
      <c r="P9" s="5">
        <v>341</v>
      </c>
      <c r="Q9" s="5">
        <v>69</v>
      </c>
      <c r="R9" s="5">
        <v>417</v>
      </c>
      <c r="S9" s="5">
        <v>0</v>
      </c>
      <c r="T9" s="5">
        <v>14</v>
      </c>
      <c r="U9" s="5">
        <v>0</v>
      </c>
      <c r="V9" s="5">
        <v>9275</v>
      </c>
      <c r="W9" s="5">
        <v>8637</v>
      </c>
      <c r="X9" s="5">
        <v>104</v>
      </c>
      <c r="Y9" s="5">
        <v>17</v>
      </c>
      <c r="Z9" s="5">
        <v>217</v>
      </c>
      <c r="AA9" s="5">
        <v>299</v>
      </c>
      <c r="AB9" s="5">
        <v>0</v>
      </c>
      <c r="AC9" s="5">
        <v>0</v>
      </c>
      <c r="AD9" s="5">
        <v>5190</v>
      </c>
      <c r="AE9" s="5">
        <v>2557</v>
      </c>
      <c r="AF9" s="5">
        <v>979</v>
      </c>
      <c r="AG9" s="5">
        <v>68</v>
      </c>
      <c r="AH9" s="5">
        <v>383</v>
      </c>
      <c r="AI9" s="5">
        <v>1204</v>
      </c>
      <c r="AJ9" s="5">
        <v>0</v>
      </c>
      <c r="AK9" s="5">
        <v>3405</v>
      </c>
      <c r="AL9" s="5">
        <v>2652</v>
      </c>
      <c r="AM9" s="5">
        <v>602</v>
      </c>
      <c r="AN9" s="5">
        <v>0</v>
      </c>
      <c r="AO9" s="5">
        <v>120</v>
      </c>
      <c r="AP9" s="5">
        <v>31</v>
      </c>
      <c r="AQ9" s="5">
        <v>0</v>
      </c>
      <c r="AR9" s="5">
        <v>0</v>
      </c>
      <c r="AS9" s="5">
        <v>0</v>
      </c>
    </row>
    <row r="10" spans="1:45">
      <c r="A10" s="5">
        <v>1385</v>
      </c>
      <c r="B10" s="5">
        <v>3</v>
      </c>
      <c r="C10" s="5" t="s">
        <v>172</v>
      </c>
      <c r="D10" s="5" t="s">
        <v>173</v>
      </c>
      <c r="E10" s="5">
        <v>350369</v>
      </c>
      <c r="F10" s="5">
        <v>164658</v>
      </c>
      <c r="G10" s="5">
        <v>17143</v>
      </c>
      <c r="H10" s="5">
        <v>7038</v>
      </c>
      <c r="I10" s="5">
        <v>20085</v>
      </c>
      <c r="J10" s="5">
        <v>114697</v>
      </c>
      <c r="K10" s="5">
        <v>26090</v>
      </c>
      <c r="L10" s="5">
        <v>658</v>
      </c>
      <c r="M10" s="5">
        <v>0</v>
      </c>
      <c r="N10" s="5">
        <v>82218</v>
      </c>
      <c r="O10" s="5">
        <v>69664</v>
      </c>
      <c r="P10" s="5">
        <v>8655</v>
      </c>
      <c r="Q10" s="5">
        <v>226</v>
      </c>
      <c r="R10" s="5">
        <v>170</v>
      </c>
      <c r="S10" s="5">
        <v>3496</v>
      </c>
      <c r="T10" s="5">
        <v>8</v>
      </c>
      <c r="U10" s="5">
        <v>0</v>
      </c>
      <c r="V10" s="5">
        <v>13963</v>
      </c>
      <c r="W10" s="5">
        <v>13108</v>
      </c>
      <c r="X10" s="5">
        <v>281</v>
      </c>
      <c r="Y10" s="5">
        <v>3</v>
      </c>
      <c r="Z10" s="5">
        <v>0</v>
      </c>
      <c r="AA10" s="5">
        <v>572</v>
      </c>
      <c r="AB10" s="5">
        <v>0</v>
      </c>
      <c r="AC10" s="5">
        <v>0</v>
      </c>
      <c r="AD10" s="5">
        <v>47172</v>
      </c>
      <c r="AE10" s="5">
        <v>26289</v>
      </c>
      <c r="AF10" s="5">
        <v>1182</v>
      </c>
      <c r="AG10" s="5">
        <v>526</v>
      </c>
      <c r="AH10" s="5">
        <v>2343</v>
      </c>
      <c r="AI10" s="5">
        <v>16832</v>
      </c>
      <c r="AJ10" s="5">
        <v>0</v>
      </c>
      <c r="AK10" s="5">
        <v>9187</v>
      </c>
      <c r="AL10" s="5">
        <v>7994</v>
      </c>
      <c r="AM10" s="5">
        <v>17</v>
      </c>
      <c r="AN10" s="5">
        <v>30</v>
      </c>
      <c r="AO10" s="5">
        <v>1125</v>
      </c>
      <c r="AP10" s="5">
        <v>20</v>
      </c>
      <c r="AQ10" s="5">
        <v>0</v>
      </c>
      <c r="AR10" s="5">
        <v>0</v>
      </c>
      <c r="AS10" s="5">
        <v>0</v>
      </c>
    </row>
    <row r="11" spans="1:45">
      <c r="A11" s="5">
        <v>1385</v>
      </c>
      <c r="B11" s="5">
        <v>4</v>
      </c>
      <c r="C11" s="5" t="s">
        <v>174</v>
      </c>
      <c r="D11" s="5" t="s">
        <v>173</v>
      </c>
      <c r="E11" s="5">
        <v>350369</v>
      </c>
      <c r="F11" s="5">
        <v>164658</v>
      </c>
      <c r="G11" s="5">
        <v>17143</v>
      </c>
      <c r="H11" s="5">
        <v>7038</v>
      </c>
      <c r="I11" s="5">
        <v>20085</v>
      </c>
      <c r="J11" s="5">
        <v>114697</v>
      </c>
      <c r="K11" s="5">
        <v>26090</v>
      </c>
      <c r="L11" s="5">
        <v>658</v>
      </c>
      <c r="M11" s="5">
        <v>0</v>
      </c>
      <c r="N11" s="5">
        <v>82218</v>
      </c>
      <c r="O11" s="5">
        <v>69664</v>
      </c>
      <c r="P11" s="5">
        <v>8655</v>
      </c>
      <c r="Q11" s="5">
        <v>226</v>
      </c>
      <c r="R11" s="5">
        <v>170</v>
      </c>
      <c r="S11" s="5">
        <v>3496</v>
      </c>
      <c r="T11" s="5">
        <v>8</v>
      </c>
      <c r="U11" s="5">
        <v>0</v>
      </c>
      <c r="V11" s="5">
        <v>13963</v>
      </c>
      <c r="W11" s="5">
        <v>13108</v>
      </c>
      <c r="X11" s="5">
        <v>281</v>
      </c>
      <c r="Y11" s="5">
        <v>3</v>
      </c>
      <c r="Z11" s="5">
        <v>0</v>
      </c>
      <c r="AA11" s="5">
        <v>572</v>
      </c>
      <c r="AB11" s="5">
        <v>0</v>
      </c>
      <c r="AC11" s="5">
        <v>0</v>
      </c>
      <c r="AD11" s="5">
        <v>47172</v>
      </c>
      <c r="AE11" s="5">
        <v>26289</v>
      </c>
      <c r="AF11" s="5">
        <v>1182</v>
      </c>
      <c r="AG11" s="5">
        <v>526</v>
      </c>
      <c r="AH11" s="5">
        <v>2343</v>
      </c>
      <c r="AI11" s="5">
        <v>16832</v>
      </c>
      <c r="AJ11" s="5">
        <v>0</v>
      </c>
      <c r="AK11" s="5">
        <v>9187</v>
      </c>
      <c r="AL11" s="5">
        <v>7994</v>
      </c>
      <c r="AM11" s="5">
        <v>17</v>
      </c>
      <c r="AN11" s="5">
        <v>30</v>
      </c>
      <c r="AO11" s="5">
        <v>1125</v>
      </c>
      <c r="AP11" s="5">
        <v>20</v>
      </c>
      <c r="AQ11" s="5">
        <v>0</v>
      </c>
      <c r="AR11" s="5">
        <v>0</v>
      </c>
      <c r="AS11" s="5">
        <v>0</v>
      </c>
    </row>
    <row r="12" spans="1:45">
      <c r="A12" s="5">
        <v>1385</v>
      </c>
      <c r="B12" s="5">
        <v>3</v>
      </c>
      <c r="C12" s="5" t="s">
        <v>175</v>
      </c>
      <c r="D12" s="5" t="s">
        <v>176</v>
      </c>
      <c r="E12" s="5">
        <v>253467</v>
      </c>
      <c r="F12" s="5">
        <v>158061</v>
      </c>
      <c r="G12" s="5">
        <v>7529</v>
      </c>
      <c r="H12" s="5">
        <v>13277</v>
      </c>
      <c r="I12" s="5">
        <v>39109</v>
      </c>
      <c r="J12" s="5">
        <v>19725</v>
      </c>
      <c r="K12" s="5">
        <v>15742</v>
      </c>
      <c r="L12" s="5">
        <v>25</v>
      </c>
      <c r="M12" s="5">
        <v>0</v>
      </c>
      <c r="N12" s="5">
        <v>104171</v>
      </c>
      <c r="O12" s="5">
        <v>99893</v>
      </c>
      <c r="P12" s="5">
        <v>2425</v>
      </c>
      <c r="Q12" s="5">
        <v>1115</v>
      </c>
      <c r="R12" s="5">
        <v>0</v>
      </c>
      <c r="S12" s="5">
        <v>737</v>
      </c>
      <c r="T12" s="5">
        <v>0</v>
      </c>
      <c r="U12" s="5">
        <v>0</v>
      </c>
      <c r="V12" s="5">
        <v>83827</v>
      </c>
      <c r="W12" s="5">
        <v>70513</v>
      </c>
      <c r="X12" s="5">
        <v>1183</v>
      </c>
      <c r="Y12" s="5">
        <v>1862</v>
      </c>
      <c r="Z12" s="5">
        <v>3312</v>
      </c>
      <c r="AA12" s="5">
        <v>6957</v>
      </c>
      <c r="AB12" s="5">
        <v>0</v>
      </c>
      <c r="AC12" s="5">
        <v>0</v>
      </c>
      <c r="AD12" s="5">
        <v>188778</v>
      </c>
      <c r="AE12" s="5">
        <v>35337</v>
      </c>
      <c r="AF12" s="5">
        <v>1273</v>
      </c>
      <c r="AG12" s="5">
        <v>389</v>
      </c>
      <c r="AH12" s="5">
        <v>3292</v>
      </c>
      <c r="AI12" s="5">
        <v>148487</v>
      </c>
      <c r="AJ12" s="5">
        <v>0</v>
      </c>
      <c r="AK12" s="5">
        <v>11721</v>
      </c>
      <c r="AL12" s="5">
        <v>1380</v>
      </c>
      <c r="AM12" s="5">
        <v>283</v>
      </c>
      <c r="AN12" s="5">
        <v>240</v>
      </c>
      <c r="AO12" s="5">
        <v>1813</v>
      </c>
      <c r="AP12" s="5">
        <v>7495</v>
      </c>
      <c r="AQ12" s="5">
        <v>509</v>
      </c>
      <c r="AR12" s="5">
        <v>0</v>
      </c>
      <c r="AS12" s="5">
        <v>0</v>
      </c>
    </row>
    <row r="13" spans="1:45">
      <c r="A13" s="5">
        <v>1385</v>
      </c>
      <c r="B13" s="5">
        <v>4</v>
      </c>
      <c r="C13" s="5" t="s">
        <v>177</v>
      </c>
      <c r="D13" s="5" t="s">
        <v>176</v>
      </c>
      <c r="E13" s="5">
        <v>253467</v>
      </c>
      <c r="F13" s="5">
        <v>158061</v>
      </c>
      <c r="G13" s="5">
        <v>7529</v>
      </c>
      <c r="H13" s="5">
        <v>13277</v>
      </c>
      <c r="I13" s="5">
        <v>39109</v>
      </c>
      <c r="J13" s="5">
        <v>19725</v>
      </c>
      <c r="K13" s="5">
        <v>15742</v>
      </c>
      <c r="L13" s="5">
        <v>25</v>
      </c>
      <c r="M13" s="5">
        <v>0</v>
      </c>
      <c r="N13" s="5">
        <v>104171</v>
      </c>
      <c r="O13" s="5">
        <v>99893</v>
      </c>
      <c r="P13" s="5">
        <v>2425</v>
      </c>
      <c r="Q13" s="5">
        <v>1115</v>
      </c>
      <c r="R13" s="5">
        <v>0</v>
      </c>
      <c r="S13" s="5">
        <v>737</v>
      </c>
      <c r="T13" s="5">
        <v>0</v>
      </c>
      <c r="U13" s="5">
        <v>0</v>
      </c>
      <c r="V13" s="5">
        <v>83827</v>
      </c>
      <c r="W13" s="5">
        <v>70513</v>
      </c>
      <c r="X13" s="5">
        <v>1183</v>
      </c>
      <c r="Y13" s="5">
        <v>1862</v>
      </c>
      <c r="Z13" s="5">
        <v>3312</v>
      </c>
      <c r="AA13" s="5">
        <v>6957</v>
      </c>
      <c r="AB13" s="5">
        <v>0</v>
      </c>
      <c r="AC13" s="5">
        <v>0</v>
      </c>
      <c r="AD13" s="5">
        <v>188778</v>
      </c>
      <c r="AE13" s="5">
        <v>35337</v>
      </c>
      <c r="AF13" s="5">
        <v>1273</v>
      </c>
      <c r="AG13" s="5">
        <v>389</v>
      </c>
      <c r="AH13" s="5">
        <v>3292</v>
      </c>
      <c r="AI13" s="5">
        <v>148487</v>
      </c>
      <c r="AJ13" s="5">
        <v>0</v>
      </c>
      <c r="AK13" s="5">
        <v>11721</v>
      </c>
      <c r="AL13" s="5">
        <v>1380</v>
      </c>
      <c r="AM13" s="5">
        <v>283</v>
      </c>
      <c r="AN13" s="5">
        <v>240</v>
      </c>
      <c r="AO13" s="5">
        <v>1813</v>
      </c>
      <c r="AP13" s="5">
        <v>7495</v>
      </c>
      <c r="AQ13" s="5">
        <v>509</v>
      </c>
      <c r="AR13" s="5">
        <v>0</v>
      </c>
      <c r="AS13" s="5">
        <v>0</v>
      </c>
    </row>
    <row r="14" spans="1:45">
      <c r="A14" s="5">
        <v>1385</v>
      </c>
      <c r="B14" s="5">
        <v>3</v>
      </c>
      <c r="C14" s="5" t="s">
        <v>178</v>
      </c>
      <c r="D14" s="5" t="s">
        <v>179</v>
      </c>
      <c r="E14" s="5">
        <v>862938</v>
      </c>
      <c r="F14" s="5">
        <v>418772</v>
      </c>
      <c r="G14" s="5">
        <v>14826</v>
      </c>
      <c r="H14" s="5">
        <v>19633</v>
      </c>
      <c r="I14" s="5">
        <v>72170</v>
      </c>
      <c r="J14" s="5">
        <v>308251</v>
      </c>
      <c r="K14" s="5">
        <v>28750</v>
      </c>
      <c r="L14" s="5">
        <v>537</v>
      </c>
      <c r="M14" s="5">
        <v>0</v>
      </c>
      <c r="N14" s="5">
        <v>164875</v>
      </c>
      <c r="O14" s="5">
        <v>161347</v>
      </c>
      <c r="P14" s="5">
        <v>638</v>
      </c>
      <c r="Q14" s="5">
        <v>2290</v>
      </c>
      <c r="R14" s="5">
        <v>554</v>
      </c>
      <c r="S14" s="5">
        <v>0</v>
      </c>
      <c r="T14" s="5">
        <v>45</v>
      </c>
      <c r="U14" s="5">
        <v>0</v>
      </c>
      <c r="V14" s="5">
        <v>125935</v>
      </c>
      <c r="W14" s="5">
        <v>84708</v>
      </c>
      <c r="X14" s="5">
        <v>432</v>
      </c>
      <c r="Y14" s="5">
        <v>482</v>
      </c>
      <c r="Z14" s="5">
        <v>1526</v>
      </c>
      <c r="AA14" s="5">
        <v>38769</v>
      </c>
      <c r="AB14" s="5">
        <v>18</v>
      </c>
      <c r="AC14" s="5">
        <v>0</v>
      </c>
      <c r="AD14" s="5">
        <v>61500</v>
      </c>
      <c r="AE14" s="5">
        <v>34826</v>
      </c>
      <c r="AF14" s="5">
        <v>1634</v>
      </c>
      <c r="AG14" s="5">
        <v>1710</v>
      </c>
      <c r="AH14" s="5">
        <v>6160</v>
      </c>
      <c r="AI14" s="5">
        <v>17171</v>
      </c>
      <c r="AJ14" s="5">
        <v>0</v>
      </c>
      <c r="AK14" s="5">
        <v>91289</v>
      </c>
      <c r="AL14" s="5">
        <v>64561</v>
      </c>
      <c r="AM14" s="5">
        <v>611</v>
      </c>
      <c r="AN14" s="5">
        <v>3989</v>
      </c>
      <c r="AO14" s="5">
        <v>7882</v>
      </c>
      <c r="AP14" s="5">
        <v>14085</v>
      </c>
      <c r="AQ14" s="5">
        <v>159</v>
      </c>
      <c r="AR14" s="5">
        <v>0</v>
      </c>
      <c r="AS14" s="5">
        <v>0</v>
      </c>
    </row>
    <row r="15" spans="1:45">
      <c r="A15" s="5">
        <v>1385</v>
      </c>
      <c r="B15" s="5">
        <v>4</v>
      </c>
      <c r="C15" s="5" t="s">
        <v>180</v>
      </c>
      <c r="D15" s="5" t="s">
        <v>179</v>
      </c>
      <c r="E15" s="5">
        <v>862938</v>
      </c>
      <c r="F15" s="5">
        <v>418772</v>
      </c>
      <c r="G15" s="5">
        <v>14826</v>
      </c>
      <c r="H15" s="5">
        <v>19633</v>
      </c>
      <c r="I15" s="5">
        <v>72170</v>
      </c>
      <c r="J15" s="5">
        <v>308251</v>
      </c>
      <c r="K15" s="5">
        <v>28750</v>
      </c>
      <c r="L15" s="5">
        <v>537</v>
      </c>
      <c r="M15" s="5">
        <v>0</v>
      </c>
      <c r="N15" s="5">
        <v>164875</v>
      </c>
      <c r="O15" s="5">
        <v>161347</v>
      </c>
      <c r="P15" s="5">
        <v>638</v>
      </c>
      <c r="Q15" s="5">
        <v>2290</v>
      </c>
      <c r="R15" s="5">
        <v>554</v>
      </c>
      <c r="S15" s="5">
        <v>0</v>
      </c>
      <c r="T15" s="5">
        <v>45</v>
      </c>
      <c r="U15" s="5">
        <v>0</v>
      </c>
      <c r="V15" s="5">
        <v>125935</v>
      </c>
      <c r="W15" s="5">
        <v>84708</v>
      </c>
      <c r="X15" s="5">
        <v>432</v>
      </c>
      <c r="Y15" s="5">
        <v>482</v>
      </c>
      <c r="Z15" s="5">
        <v>1526</v>
      </c>
      <c r="AA15" s="5">
        <v>38769</v>
      </c>
      <c r="AB15" s="5">
        <v>18</v>
      </c>
      <c r="AC15" s="5">
        <v>0</v>
      </c>
      <c r="AD15" s="5">
        <v>61500</v>
      </c>
      <c r="AE15" s="5">
        <v>34826</v>
      </c>
      <c r="AF15" s="5">
        <v>1634</v>
      </c>
      <c r="AG15" s="5">
        <v>1710</v>
      </c>
      <c r="AH15" s="5">
        <v>6160</v>
      </c>
      <c r="AI15" s="5">
        <v>17171</v>
      </c>
      <c r="AJ15" s="5">
        <v>0</v>
      </c>
      <c r="AK15" s="5">
        <v>91289</v>
      </c>
      <c r="AL15" s="5">
        <v>64561</v>
      </c>
      <c r="AM15" s="5">
        <v>611</v>
      </c>
      <c r="AN15" s="5">
        <v>3989</v>
      </c>
      <c r="AO15" s="5">
        <v>7882</v>
      </c>
      <c r="AP15" s="5">
        <v>14085</v>
      </c>
      <c r="AQ15" s="5">
        <v>159</v>
      </c>
      <c r="AR15" s="5">
        <v>0</v>
      </c>
      <c r="AS15" s="5">
        <v>0</v>
      </c>
    </row>
    <row r="16" spans="1:45">
      <c r="A16" s="5">
        <v>1385</v>
      </c>
      <c r="B16" s="5">
        <v>3</v>
      </c>
      <c r="C16" s="5" t="s">
        <v>181</v>
      </c>
      <c r="D16" s="5" t="s">
        <v>182</v>
      </c>
      <c r="E16" s="5">
        <v>343535</v>
      </c>
      <c r="F16" s="5">
        <v>226224</v>
      </c>
      <c r="G16" s="5">
        <v>10309</v>
      </c>
      <c r="H16" s="5">
        <v>7417</v>
      </c>
      <c r="I16" s="5">
        <v>16022</v>
      </c>
      <c r="J16" s="5">
        <v>73501</v>
      </c>
      <c r="K16" s="5">
        <v>9175</v>
      </c>
      <c r="L16" s="5">
        <v>887</v>
      </c>
      <c r="M16" s="5">
        <v>0</v>
      </c>
      <c r="N16" s="5">
        <v>113249</v>
      </c>
      <c r="O16" s="5">
        <v>106395</v>
      </c>
      <c r="P16" s="5">
        <v>1838</v>
      </c>
      <c r="Q16" s="5">
        <v>454</v>
      </c>
      <c r="R16" s="5">
        <v>2900</v>
      </c>
      <c r="S16" s="5">
        <v>1600</v>
      </c>
      <c r="T16" s="5">
        <v>61</v>
      </c>
      <c r="U16" s="5">
        <v>0</v>
      </c>
      <c r="V16" s="5">
        <v>60465</v>
      </c>
      <c r="W16" s="5">
        <v>32300</v>
      </c>
      <c r="X16" s="5">
        <v>429</v>
      </c>
      <c r="Y16" s="5">
        <v>101</v>
      </c>
      <c r="Z16" s="5">
        <v>729</v>
      </c>
      <c r="AA16" s="5">
        <v>26905</v>
      </c>
      <c r="AB16" s="5">
        <v>0</v>
      </c>
      <c r="AC16" s="5">
        <v>0</v>
      </c>
      <c r="AD16" s="5">
        <v>48643</v>
      </c>
      <c r="AE16" s="5">
        <v>24944</v>
      </c>
      <c r="AF16" s="5">
        <v>892</v>
      </c>
      <c r="AG16" s="5">
        <v>322</v>
      </c>
      <c r="AH16" s="5">
        <v>3700</v>
      </c>
      <c r="AI16" s="5">
        <v>18786</v>
      </c>
      <c r="AJ16" s="5">
        <v>0</v>
      </c>
      <c r="AK16" s="5">
        <v>27599</v>
      </c>
      <c r="AL16" s="5">
        <v>14402</v>
      </c>
      <c r="AM16" s="5">
        <v>698</v>
      </c>
      <c r="AN16" s="5">
        <v>261</v>
      </c>
      <c r="AO16" s="5">
        <v>2385</v>
      </c>
      <c r="AP16" s="5">
        <v>9774</v>
      </c>
      <c r="AQ16" s="5">
        <v>78</v>
      </c>
      <c r="AR16" s="5">
        <v>0</v>
      </c>
      <c r="AS16" s="5">
        <v>0</v>
      </c>
    </row>
    <row r="17" spans="1:45">
      <c r="A17" s="5">
        <v>1385</v>
      </c>
      <c r="B17" s="5">
        <v>4</v>
      </c>
      <c r="C17" s="5" t="s">
        <v>183</v>
      </c>
      <c r="D17" s="5" t="s">
        <v>184</v>
      </c>
      <c r="E17" s="5">
        <v>327880</v>
      </c>
      <c r="F17" s="5">
        <v>215303</v>
      </c>
      <c r="G17" s="5">
        <v>9712</v>
      </c>
      <c r="H17" s="5">
        <v>7011</v>
      </c>
      <c r="I17" s="5">
        <v>15690</v>
      </c>
      <c r="J17" s="5">
        <v>70118</v>
      </c>
      <c r="K17" s="5">
        <v>9173</v>
      </c>
      <c r="L17" s="5">
        <v>872</v>
      </c>
      <c r="M17" s="5">
        <v>0</v>
      </c>
      <c r="N17" s="5">
        <v>111882</v>
      </c>
      <c r="O17" s="5">
        <v>105145</v>
      </c>
      <c r="P17" s="5">
        <v>1762</v>
      </c>
      <c r="Q17" s="5">
        <v>413</v>
      </c>
      <c r="R17" s="5">
        <v>2900</v>
      </c>
      <c r="S17" s="5">
        <v>1600</v>
      </c>
      <c r="T17" s="5">
        <v>61</v>
      </c>
      <c r="U17" s="5">
        <v>0</v>
      </c>
      <c r="V17" s="5">
        <v>59087</v>
      </c>
      <c r="W17" s="5">
        <v>31030</v>
      </c>
      <c r="X17" s="5">
        <v>429</v>
      </c>
      <c r="Y17" s="5">
        <v>101</v>
      </c>
      <c r="Z17" s="5">
        <v>629</v>
      </c>
      <c r="AA17" s="5">
        <v>26897</v>
      </c>
      <c r="AB17" s="5">
        <v>0</v>
      </c>
      <c r="AC17" s="5">
        <v>0</v>
      </c>
      <c r="AD17" s="5">
        <v>46544</v>
      </c>
      <c r="AE17" s="5">
        <v>23363</v>
      </c>
      <c r="AF17" s="5">
        <v>827</v>
      </c>
      <c r="AG17" s="5">
        <v>302</v>
      </c>
      <c r="AH17" s="5">
        <v>3682</v>
      </c>
      <c r="AI17" s="5">
        <v>18370</v>
      </c>
      <c r="AJ17" s="5">
        <v>0</v>
      </c>
      <c r="AK17" s="5">
        <v>27318</v>
      </c>
      <c r="AL17" s="5">
        <v>14402</v>
      </c>
      <c r="AM17" s="5">
        <v>698</v>
      </c>
      <c r="AN17" s="5">
        <v>214</v>
      </c>
      <c r="AO17" s="5">
        <v>2152</v>
      </c>
      <c r="AP17" s="5">
        <v>9774</v>
      </c>
      <c r="AQ17" s="5">
        <v>78</v>
      </c>
      <c r="AR17" s="5">
        <v>0</v>
      </c>
      <c r="AS17" s="5">
        <v>0</v>
      </c>
    </row>
    <row r="18" spans="1:45">
      <c r="A18" s="5">
        <v>1385</v>
      </c>
      <c r="B18" s="5">
        <v>4</v>
      </c>
      <c r="C18" s="5" t="s">
        <v>185</v>
      </c>
      <c r="D18" s="5" t="s">
        <v>186</v>
      </c>
      <c r="E18" s="5">
        <v>15656</v>
      </c>
      <c r="F18" s="5">
        <v>10921</v>
      </c>
      <c r="G18" s="5">
        <v>597</v>
      </c>
      <c r="H18" s="5">
        <v>406</v>
      </c>
      <c r="I18" s="5">
        <v>332</v>
      </c>
      <c r="J18" s="5">
        <v>3383</v>
      </c>
      <c r="K18" s="5">
        <v>2</v>
      </c>
      <c r="L18" s="5">
        <v>15</v>
      </c>
      <c r="M18" s="5">
        <v>0</v>
      </c>
      <c r="N18" s="5">
        <v>1367</v>
      </c>
      <c r="O18" s="5">
        <v>1250</v>
      </c>
      <c r="P18" s="5">
        <v>76</v>
      </c>
      <c r="Q18" s="5">
        <v>41</v>
      </c>
      <c r="R18" s="5">
        <v>0</v>
      </c>
      <c r="S18" s="5">
        <v>0</v>
      </c>
      <c r="T18" s="5">
        <v>0</v>
      </c>
      <c r="U18" s="5">
        <v>0</v>
      </c>
      <c r="V18" s="5">
        <v>1378</v>
      </c>
      <c r="W18" s="5">
        <v>1270</v>
      </c>
      <c r="X18" s="5">
        <v>0</v>
      </c>
      <c r="Y18" s="5">
        <v>0</v>
      </c>
      <c r="Z18" s="5">
        <v>100</v>
      </c>
      <c r="AA18" s="5">
        <v>8</v>
      </c>
      <c r="AB18" s="5">
        <v>0</v>
      </c>
      <c r="AC18" s="5">
        <v>0</v>
      </c>
      <c r="AD18" s="5">
        <v>2099</v>
      </c>
      <c r="AE18" s="5">
        <v>1581</v>
      </c>
      <c r="AF18" s="5">
        <v>64</v>
      </c>
      <c r="AG18" s="5">
        <v>20</v>
      </c>
      <c r="AH18" s="5">
        <v>18</v>
      </c>
      <c r="AI18" s="5">
        <v>416</v>
      </c>
      <c r="AJ18" s="5">
        <v>0</v>
      </c>
      <c r="AK18" s="5">
        <v>280</v>
      </c>
      <c r="AL18" s="5">
        <v>0</v>
      </c>
      <c r="AM18" s="5">
        <v>0</v>
      </c>
      <c r="AN18" s="5">
        <v>47</v>
      </c>
      <c r="AO18" s="5">
        <v>233</v>
      </c>
      <c r="AP18" s="5">
        <v>0</v>
      </c>
      <c r="AQ18" s="5">
        <v>0</v>
      </c>
      <c r="AR18" s="5">
        <v>0</v>
      </c>
      <c r="AS18" s="5">
        <v>0</v>
      </c>
    </row>
    <row r="19" spans="1:45">
      <c r="A19" s="5">
        <v>1385</v>
      </c>
      <c r="B19" s="5">
        <v>3</v>
      </c>
      <c r="C19" s="5" t="s">
        <v>187</v>
      </c>
      <c r="D19" s="5" t="s">
        <v>188</v>
      </c>
      <c r="E19" s="5">
        <v>857039</v>
      </c>
      <c r="F19" s="5">
        <v>536583</v>
      </c>
      <c r="G19" s="5">
        <v>34009</v>
      </c>
      <c r="H19" s="5">
        <v>23693</v>
      </c>
      <c r="I19" s="5">
        <v>41748</v>
      </c>
      <c r="J19" s="5">
        <v>173189</v>
      </c>
      <c r="K19" s="5">
        <v>45579</v>
      </c>
      <c r="L19" s="5">
        <v>2238</v>
      </c>
      <c r="M19" s="5">
        <v>0</v>
      </c>
      <c r="N19" s="5">
        <v>199016</v>
      </c>
      <c r="O19" s="5">
        <v>187165</v>
      </c>
      <c r="P19" s="5">
        <v>5407</v>
      </c>
      <c r="Q19" s="5">
        <v>2231</v>
      </c>
      <c r="R19" s="5">
        <v>2809</v>
      </c>
      <c r="S19" s="5">
        <v>1334</v>
      </c>
      <c r="T19" s="5">
        <v>70</v>
      </c>
      <c r="U19" s="5">
        <v>0</v>
      </c>
      <c r="V19" s="5">
        <v>94287</v>
      </c>
      <c r="W19" s="5">
        <v>71079</v>
      </c>
      <c r="X19" s="5">
        <v>1441</v>
      </c>
      <c r="Y19" s="5">
        <v>455</v>
      </c>
      <c r="Z19" s="5">
        <v>2079</v>
      </c>
      <c r="AA19" s="5">
        <v>19231</v>
      </c>
      <c r="AB19" s="5">
        <v>1</v>
      </c>
      <c r="AC19" s="5">
        <v>0</v>
      </c>
      <c r="AD19" s="5">
        <v>130589</v>
      </c>
      <c r="AE19" s="5">
        <v>80340</v>
      </c>
      <c r="AF19" s="5">
        <v>2371</v>
      </c>
      <c r="AG19" s="5">
        <v>622</v>
      </c>
      <c r="AH19" s="5">
        <v>5298</v>
      </c>
      <c r="AI19" s="5">
        <v>41958</v>
      </c>
      <c r="AJ19" s="5">
        <v>0</v>
      </c>
      <c r="AK19" s="5">
        <v>70099</v>
      </c>
      <c r="AL19" s="5">
        <v>36445</v>
      </c>
      <c r="AM19" s="5">
        <v>1148</v>
      </c>
      <c r="AN19" s="5">
        <v>2883</v>
      </c>
      <c r="AO19" s="5">
        <v>15327</v>
      </c>
      <c r="AP19" s="5">
        <v>7772</v>
      </c>
      <c r="AQ19" s="5">
        <v>6364</v>
      </c>
      <c r="AR19" s="5">
        <v>160</v>
      </c>
      <c r="AS19" s="5">
        <v>0</v>
      </c>
    </row>
    <row r="20" spans="1:45">
      <c r="A20" s="5">
        <v>1385</v>
      </c>
      <c r="B20" s="5">
        <v>4</v>
      </c>
      <c r="C20" s="5" t="s">
        <v>189</v>
      </c>
      <c r="D20" s="5" t="s">
        <v>188</v>
      </c>
      <c r="E20" s="5">
        <v>235251</v>
      </c>
      <c r="F20" s="5">
        <v>159274</v>
      </c>
      <c r="G20" s="5">
        <v>6203</v>
      </c>
      <c r="H20" s="5">
        <v>3969</v>
      </c>
      <c r="I20" s="5">
        <v>6907</v>
      </c>
      <c r="J20" s="5">
        <v>51850</v>
      </c>
      <c r="K20" s="5">
        <v>6884</v>
      </c>
      <c r="L20" s="5">
        <v>164</v>
      </c>
      <c r="M20" s="5">
        <v>0</v>
      </c>
      <c r="N20" s="5">
        <v>30299</v>
      </c>
      <c r="O20" s="5">
        <v>29084</v>
      </c>
      <c r="P20" s="5">
        <v>270</v>
      </c>
      <c r="Q20" s="5">
        <v>429</v>
      </c>
      <c r="R20" s="5">
        <v>512</v>
      </c>
      <c r="S20" s="5">
        <v>0</v>
      </c>
      <c r="T20" s="5">
        <v>3</v>
      </c>
      <c r="U20" s="5">
        <v>0</v>
      </c>
      <c r="V20" s="5">
        <v>25549</v>
      </c>
      <c r="W20" s="5">
        <v>18972</v>
      </c>
      <c r="X20" s="5">
        <v>217</v>
      </c>
      <c r="Y20" s="5">
        <v>91</v>
      </c>
      <c r="Z20" s="5">
        <v>124</v>
      </c>
      <c r="AA20" s="5">
        <v>6144</v>
      </c>
      <c r="AB20" s="5">
        <v>0</v>
      </c>
      <c r="AC20" s="5">
        <v>0</v>
      </c>
      <c r="AD20" s="5">
        <v>18787</v>
      </c>
      <c r="AE20" s="5">
        <v>9531</v>
      </c>
      <c r="AF20" s="5">
        <v>961</v>
      </c>
      <c r="AG20" s="5">
        <v>134</v>
      </c>
      <c r="AH20" s="5">
        <v>2683</v>
      </c>
      <c r="AI20" s="5">
        <v>5478</v>
      </c>
      <c r="AJ20" s="5">
        <v>0</v>
      </c>
      <c r="AK20" s="5">
        <v>30974</v>
      </c>
      <c r="AL20" s="5">
        <v>22798</v>
      </c>
      <c r="AM20" s="5">
        <v>280</v>
      </c>
      <c r="AN20" s="5">
        <v>1728</v>
      </c>
      <c r="AO20" s="5">
        <v>2479</v>
      </c>
      <c r="AP20" s="5">
        <v>1742</v>
      </c>
      <c r="AQ20" s="5">
        <v>1946</v>
      </c>
      <c r="AR20" s="5">
        <v>0</v>
      </c>
      <c r="AS20" s="5">
        <v>0</v>
      </c>
    </row>
    <row r="21" spans="1:45">
      <c r="A21" s="5">
        <v>1385</v>
      </c>
      <c r="B21" s="5">
        <v>4</v>
      </c>
      <c r="C21" s="5" t="s">
        <v>190</v>
      </c>
      <c r="D21" s="5" t="s">
        <v>191</v>
      </c>
      <c r="E21" s="5">
        <v>164853</v>
      </c>
      <c r="F21" s="5">
        <v>101449</v>
      </c>
      <c r="G21" s="5">
        <v>12528</v>
      </c>
      <c r="H21" s="5">
        <v>4357</v>
      </c>
      <c r="I21" s="5">
        <v>7144</v>
      </c>
      <c r="J21" s="5">
        <v>26664</v>
      </c>
      <c r="K21" s="5">
        <v>12453</v>
      </c>
      <c r="L21" s="5">
        <v>257</v>
      </c>
      <c r="M21" s="5">
        <v>0</v>
      </c>
      <c r="N21" s="5">
        <v>30386</v>
      </c>
      <c r="O21" s="5">
        <v>26033</v>
      </c>
      <c r="P21" s="5">
        <v>1554</v>
      </c>
      <c r="Q21" s="5">
        <v>446</v>
      </c>
      <c r="R21" s="5">
        <v>1032</v>
      </c>
      <c r="S21" s="5">
        <v>1320</v>
      </c>
      <c r="T21" s="5">
        <v>0</v>
      </c>
      <c r="U21" s="5">
        <v>0</v>
      </c>
      <c r="V21" s="5">
        <v>29857</v>
      </c>
      <c r="W21" s="5">
        <v>22487</v>
      </c>
      <c r="X21" s="5">
        <v>705</v>
      </c>
      <c r="Y21" s="5">
        <v>126</v>
      </c>
      <c r="Z21" s="5">
        <v>1536</v>
      </c>
      <c r="AA21" s="5">
        <v>5002</v>
      </c>
      <c r="AB21" s="5">
        <v>0</v>
      </c>
      <c r="AC21" s="5">
        <v>0</v>
      </c>
      <c r="AD21" s="5">
        <v>56601</v>
      </c>
      <c r="AE21" s="5">
        <v>41642</v>
      </c>
      <c r="AF21" s="5">
        <v>1151</v>
      </c>
      <c r="AG21" s="5">
        <v>276</v>
      </c>
      <c r="AH21" s="5">
        <v>1003</v>
      </c>
      <c r="AI21" s="5">
        <v>12529</v>
      </c>
      <c r="AJ21" s="5">
        <v>0</v>
      </c>
      <c r="AK21" s="5">
        <v>12308</v>
      </c>
      <c r="AL21" s="5">
        <v>1580</v>
      </c>
      <c r="AM21" s="5">
        <v>327</v>
      </c>
      <c r="AN21" s="5">
        <v>101</v>
      </c>
      <c r="AO21" s="5">
        <v>4772</v>
      </c>
      <c r="AP21" s="5">
        <v>4319</v>
      </c>
      <c r="AQ21" s="5">
        <v>1209</v>
      </c>
      <c r="AR21" s="5">
        <v>0</v>
      </c>
      <c r="AS21" s="5">
        <v>0</v>
      </c>
    </row>
    <row r="22" spans="1:45">
      <c r="A22" s="5">
        <v>1385</v>
      </c>
      <c r="B22" s="5">
        <v>4</v>
      </c>
      <c r="C22" s="5" t="s">
        <v>192</v>
      </c>
      <c r="D22" s="5" t="s">
        <v>193</v>
      </c>
      <c r="E22" s="5">
        <v>54328</v>
      </c>
      <c r="F22" s="5">
        <v>32203</v>
      </c>
      <c r="G22" s="5">
        <v>1877</v>
      </c>
      <c r="H22" s="5">
        <v>1719</v>
      </c>
      <c r="I22" s="5">
        <v>5622</v>
      </c>
      <c r="J22" s="5">
        <v>11755</v>
      </c>
      <c r="K22" s="5">
        <v>1064</v>
      </c>
      <c r="L22" s="5">
        <v>89</v>
      </c>
      <c r="M22" s="5">
        <v>0</v>
      </c>
      <c r="N22" s="5">
        <v>15757</v>
      </c>
      <c r="O22" s="5">
        <v>15273</v>
      </c>
      <c r="P22" s="5">
        <v>53</v>
      </c>
      <c r="Q22" s="5">
        <v>430</v>
      </c>
      <c r="R22" s="5">
        <v>0</v>
      </c>
      <c r="S22" s="5">
        <v>0</v>
      </c>
      <c r="T22" s="5">
        <v>0</v>
      </c>
      <c r="U22" s="5">
        <v>0</v>
      </c>
      <c r="V22" s="5">
        <v>3920</v>
      </c>
      <c r="W22" s="5">
        <v>3164</v>
      </c>
      <c r="X22" s="5">
        <v>5</v>
      </c>
      <c r="Y22" s="5">
        <v>228</v>
      </c>
      <c r="Z22" s="5">
        <v>29</v>
      </c>
      <c r="AA22" s="5">
        <v>493</v>
      </c>
      <c r="AB22" s="5">
        <v>1</v>
      </c>
      <c r="AC22" s="5">
        <v>0</v>
      </c>
      <c r="AD22" s="5">
        <v>13855</v>
      </c>
      <c r="AE22" s="5">
        <v>9421</v>
      </c>
      <c r="AF22" s="5">
        <v>20</v>
      </c>
      <c r="AG22" s="5">
        <v>37</v>
      </c>
      <c r="AH22" s="5">
        <v>159</v>
      </c>
      <c r="AI22" s="5">
        <v>4219</v>
      </c>
      <c r="AJ22" s="5">
        <v>0</v>
      </c>
      <c r="AK22" s="5">
        <v>7609</v>
      </c>
      <c r="AL22" s="5">
        <v>4683</v>
      </c>
      <c r="AM22" s="5">
        <v>68</v>
      </c>
      <c r="AN22" s="5">
        <v>3</v>
      </c>
      <c r="AO22" s="5">
        <v>1205</v>
      </c>
      <c r="AP22" s="5">
        <v>0</v>
      </c>
      <c r="AQ22" s="5">
        <v>1650</v>
      </c>
      <c r="AR22" s="5">
        <v>0</v>
      </c>
      <c r="AS22" s="5">
        <v>0</v>
      </c>
    </row>
    <row r="23" spans="1:45">
      <c r="A23" s="5">
        <v>1385</v>
      </c>
      <c r="B23" s="5">
        <v>4</v>
      </c>
      <c r="C23" s="5" t="s">
        <v>194</v>
      </c>
      <c r="D23" s="5" t="s">
        <v>195</v>
      </c>
      <c r="E23" s="5">
        <v>15858</v>
      </c>
      <c r="F23" s="5">
        <v>6616</v>
      </c>
      <c r="G23" s="5">
        <v>1375</v>
      </c>
      <c r="H23" s="5">
        <v>1597</v>
      </c>
      <c r="I23" s="5">
        <v>1995</v>
      </c>
      <c r="J23" s="5">
        <v>4238</v>
      </c>
      <c r="K23" s="5">
        <v>12</v>
      </c>
      <c r="L23" s="5">
        <v>25</v>
      </c>
      <c r="M23" s="5">
        <v>0</v>
      </c>
      <c r="N23" s="5">
        <v>3241</v>
      </c>
      <c r="O23" s="5">
        <v>2459</v>
      </c>
      <c r="P23" s="5">
        <v>69</v>
      </c>
      <c r="Q23" s="5">
        <v>27</v>
      </c>
      <c r="R23" s="5">
        <v>685</v>
      </c>
      <c r="S23" s="5">
        <v>0</v>
      </c>
      <c r="T23" s="5">
        <v>1</v>
      </c>
      <c r="U23" s="5">
        <v>0</v>
      </c>
      <c r="V23" s="5">
        <v>3065</v>
      </c>
      <c r="W23" s="5">
        <v>3027</v>
      </c>
      <c r="X23" s="5">
        <v>3</v>
      </c>
      <c r="Y23" s="5">
        <v>0</v>
      </c>
      <c r="Z23" s="5">
        <v>0</v>
      </c>
      <c r="AA23" s="5">
        <v>34</v>
      </c>
      <c r="AB23" s="5">
        <v>0</v>
      </c>
      <c r="AC23" s="5">
        <v>0</v>
      </c>
      <c r="AD23" s="5">
        <v>4296</v>
      </c>
      <c r="AE23" s="5">
        <v>2727</v>
      </c>
      <c r="AF23" s="5">
        <v>58</v>
      </c>
      <c r="AG23" s="5">
        <v>8</v>
      </c>
      <c r="AH23" s="5">
        <v>93</v>
      </c>
      <c r="AI23" s="5">
        <v>1410</v>
      </c>
      <c r="AJ23" s="5">
        <v>0</v>
      </c>
      <c r="AK23" s="5">
        <v>2840</v>
      </c>
      <c r="AL23" s="5">
        <v>407</v>
      </c>
      <c r="AM23" s="5">
        <v>172</v>
      </c>
      <c r="AN23" s="5">
        <v>203</v>
      </c>
      <c r="AO23" s="5">
        <v>2037</v>
      </c>
      <c r="AP23" s="5">
        <v>20</v>
      </c>
      <c r="AQ23" s="5">
        <v>0</v>
      </c>
      <c r="AR23" s="5">
        <v>0</v>
      </c>
      <c r="AS23" s="5">
        <v>0</v>
      </c>
    </row>
    <row r="24" spans="1:45">
      <c r="A24" s="5">
        <v>1385</v>
      </c>
      <c r="B24" s="5">
        <v>4</v>
      </c>
      <c r="C24" s="5" t="s">
        <v>196</v>
      </c>
      <c r="D24" s="5" t="s">
        <v>197</v>
      </c>
      <c r="E24" s="5">
        <v>28651</v>
      </c>
      <c r="F24" s="5">
        <v>10692</v>
      </c>
      <c r="G24" s="5">
        <v>218</v>
      </c>
      <c r="H24" s="5">
        <v>484</v>
      </c>
      <c r="I24" s="5">
        <v>1767</v>
      </c>
      <c r="J24" s="5">
        <v>10660</v>
      </c>
      <c r="K24" s="5">
        <v>4825</v>
      </c>
      <c r="L24" s="5">
        <v>6</v>
      </c>
      <c r="M24" s="5">
        <v>0</v>
      </c>
      <c r="N24" s="5">
        <v>2533</v>
      </c>
      <c r="O24" s="5">
        <v>2490</v>
      </c>
      <c r="P24" s="5">
        <v>11</v>
      </c>
      <c r="Q24" s="5">
        <v>31</v>
      </c>
      <c r="R24" s="5">
        <v>0</v>
      </c>
      <c r="S24" s="5">
        <v>0</v>
      </c>
      <c r="T24" s="5">
        <v>0</v>
      </c>
      <c r="U24" s="5">
        <v>0</v>
      </c>
      <c r="V24" s="5">
        <v>846</v>
      </c>
      <c r="W24" s="5">
        <v>718</v>
      </c>
      <c r="X24" s="5">
        <v>124</v>
      </c>
      <c r="Y24" s="5">
        <v>1</v>
      </c>
      <c r="Z24" s="5">
        <v>3</v>
      </c>
      <c r="AA24" s="5">
        <v>0</v>
      </c>
      <c r="AB24" s="5">
        <v>0</v>
      </c>
      <c r="AC24" s="5">
        <v>0</v>
      </c>
      <c r="AD24" s="5">
        <v>5705</v>
      </c>
      <c r="AE24" s="5">
        <v>473</v>
      </c>
      <c r="AF24" s="5">
        <v>31</v>
      </c>
      <c r="AG24" s="5">
        <v>13</v>
      </c>
      <c r="AH24" s="5">
        <v>668</v>
      </c>
      <c r="AI24" s="5">
        <v>4520</v>
      </c>
      <c r="AJ24" s="5">
        <v>0</v>
      </c>
      <c r="AK24" s="5">
        <v>793</v>
      </c>
      <c r="AL24" s="5">
        <v>90</v>
      </c>
      <c r="AM24" s="5">
        <v>0</v>
      </c>
      <c r="AN24" s="5">
        <v>3</v>
      </c>
      <c r="AO24" s="5">
        <v>100</v>
      </c>
      <c r="AP24" s="5">
        <v>600</v>
      </c>
      <c r="AQ24" s="5">
        <v>0</v>
      </c>
      <c r="AR24" s="5">
        <v>0</v>
      </c>
      <c r="AS24" s="5">
        <v>0</v>
      </c>
    </row>
    <row r="25" spans="1:45">
      <c r="A25" s="5">
        <v>1385</v>
      </c>
      <c r="B25" s="5">
        <v>4</v>
      </c>
      <c r="C25" s="5" t="s">
        <v>198</v>
      </c>
      <c r="D25" s="5" t="s">
        <v>199</v>
      </c>
      <c r="E25" s="5">
        <v>358097</v>
      </c>
      <c r="F25" s="5">
        <v>226349</v>
      </c>
      <c r="G25" s="5">
        <v>11808</v>
      </c>
      <c r="H25" s="5">
        <v>11566</v>
      </c>
      <c r="I25" s="5">
        <v>18313</v>
      </c>
      <c r="J25" s="5">
        <v>68022</v>
      </c>
      <c r="K25" s="5">
        <v>20341</v>
      </c>
      <c r="L25" s="5">
        <v>1697</v>
      </c>
      <c r="M25" s="5">
        <v>0</v>
      </c>
      <c r="N25" s="5">
        <v>116801</v>
      </c>
      <c r="O25" s="5">
        <v>111827</v>
      </c>
      <c r="P25" s="5">
        <v>3448</v>
      </c>
      <c r="Q25" s="5">
        <v>867</v>
      </c>
      <c r="R25" s="5">
        <v>580</v>
      </c>
      <c r="S25" s="5">
        <v>14</v>
      </c>
      <c r="T25" s="5">
        <v>66</v>
      </c>
      <c r="U25" s="5">
        <v>0</v>
      </c>
      <c r="V25" s="5">
        <v>31050</v>
      </c>
      <c r="W25" s="5">
        <v>22710</v>
      </c>
      <c r="X25" s="5">
        <v>387</v>
      </c>
      <c r="Y25" s="5">
        <v>9</v>
      </c>
      <c r="Z25" s="5">
        <v>387</v>
      </c>
      <c r="AA25" s="5">
        <v>7557</v>
      </c>
      <c r="AB25" s="5">
        <v>0</v>
      </c>
      <c r="AC25" s="5">
        <v>0</v>
      </c>
      <c r="AD25" s="5">
        <v>31346</v>
      </c>
      <c r="AE25" s="5">
        <v>16546</v>
      </c>
      <c r="AF25" s="5">
        <v>151</v>
      </c>
      <c r="AG25" s="5">
        <v>155</v>
      </c>
      <c r="AH25" s="5">
        <v>693</v>
      </c>
      <c r="AI25" s="5">
        <v>13801</v>
      </c>
      <c r="AJ25" s="5">
        <v>0</v>
      </c>
      <c r="AK25" s="5">
        <v>15576</v>
      </c>
      <c r="AL25" s="5">
        <v>6887</v>
      </c>
      <c r="AM25" s="5">
        <v>301</v>
      </c>
      <c r="AN25" s="5">
        <v>846</v>
      </c>
      <c r="AO25" s="5">
        <v>4733</v>
      </c>
      <c r="AP25" s="5">
        <v>1090</v>
      </c>
      <c r="AQ25" s="5">
        <v>1560</v>
      </c>
      <c r="AR25" s="5">
        <v>160</v>
      </c>
      <c r="AS25" s="5">
        <v>0</v>
      </c>
    </row>
    <row r="26" spans="1:45">
      <c r="A26" s="5">
        <v>1385</v>
      </c>
      <c r="B26" s="5">
        <v>3</v>
      </c>
      <c r="C26" s="5" t="s">
        <v>200</v>
      </c>
      <c r="D26" s="5" t="s">
        <v>201</v>
      </c>
      <c r="E26" s="5">
        <v>48211</v>
      </c>
      <c r="F26" s="5">
        <v>21710</v>
      </c>
      <c r="G26" s="5">
        <v>507</v>
      </c>
      <c r="H26" s="5">
        <v>3373</v>
      </c>
      <c r="I26" s="5">
        <v>2908</v>
      </c>
      <c r="J26" s="5">
        <v>15477</v>
      </c>
      <c r="K26" s="5">
        <v>3925</v>
      </c>
      <c r="L26" s="5">
        <v>311</v>
      </c>
      <c r="M26" s="5">
        <v>0</v>
      </c>
      <c r="N26" s="5">
        <v>12175</v>
      </c>
      <c r="O26" s="5">
        <v>11682</v>
      </c>
      <c r="P26" s="5">
        <v>101</v>
      </c>
      <c r="Q26" s="5">
        <v>121</v>
      </c>
      <c r="R26" s="5">
        <v>250</v>
      </c>
      <c r="S26" s="5">
        <v>16</v>
      </c>
      <c r="T26" s="5">
        <v>5</v>
      </c>
      <c r="U26" s="5">
        <v>0</v>
      </c>
      <c r="V26" s="5">
        <v>2674</v>
      </c>
      <c r="W26" s="5">
        <v>2327</v>
      </c>
      <c r="X26" s="5">
        <v>3</v>
      </c>
      <c r="Y26" s="5">
        <v>9</v>
      </c>
      <c r="Z26" s="5">
        <v>19</v>
      </c>
      <c r="AA26" s="5">
        <v>318</v>
      </c>
      <c r="AB26" s="5">
        <v>0</v>
      </c>
      <c r="AC26" s="5">
        <v>0</v>
      </c>
      <c r="AD26" s="5">
        <v>8166</v>
      </c>
      <c r="AE26" s="5">
        <v>4861</v>
      </c>
      <c r="AF26" s="5">
        <v>28</v>
      </c>
      <c r="AG26" s="5">
        <v>31</v>
      </c>
      <c r="AH26" s="5">
        <v>325</v>
      </c>
      <c r="AI26" s="5">
        <v>2922</v>
      </c>
      <c r="AJ26" s="5">
        <v>0</v>
      </c>
      <c r="AK26" s="5">
        <v>7348</v>
      </c>
      <c r="AL26" s="5">
        <v>1142</v>
      </c>
      <c r="AM26" s="5">
        <v>6</v>
      </c>
      <c r="AN26" s="5">
        <v>70</v>
      </c>
      <c r="AO26" s="5">
        <v>1972</v>
      </c>
      <c r="AP26" s="5">
        <v>4158</v>
      </c>
      <c r="AQ26" s="5">
        <v>0</v>
      </c>
      <c r="AR26" s="5">
        <v>0</v>
      </c>
      <c r="AS26" s="5">
        <v>0</v>
      </c>
    </row>
    <row r="27" spans="1:45">
      <c r="A27" s="5">
        <v>1385</v>
      </c>
      <c r="B27" s="5">
        <v>4</v>
      </c>
      <c r="C27" s="5" t="s">
        <v>202</v>
      </c>
      <c r="D27" s="5" t="s">
        <v>201</v>
      </c>
      <c r="E27" s="5">
        <v>48211</v>
      </c>
      <c r="F27" s="5">
        <v>21710</v>
      </c>
      <c r="G27" s="5">
        <v>507</v>
      </c>
      <c r="H27" s="5">
        <v>3373</v>
      </c>
      <c r="I27" s="5">
        <v>2908</v>
      </c>
      <c r="J27" s="5">
        <v>15477</v>
      </c>
      <c r="K27" s="5">
        <v>3925</v>
      </c>
      <c r="L27" s="5">
        <v>311</v>
      </c>
      <c r="M27" s="5">
        <v>0</v>
      </c>
      <c r="N27" s="5">
        <v>12175</v>
      </c>
      <c r="O27" s="5">
        <v>11682</v>
      </c>
      <c r="P27" s="5">
        <v>101</v>
      </c>
      <c r="Q27" s="5">
        <v>121</v>
      </c>
      <c r="R27" s="5">
        <v>250</v>
      </c>
      <c r="S27" s="5">
        <v>16</v>
      </c>
      <c r="T27" s="5">
        <v>5</v>
      </c>
      <c r="U27" s="5">
        <v>0</v>
      </c>
      <c r="V27" s="5">
        <v>2674</v>
      </c>
      <c r="W27" s="5">
        <v>2327</v>
      </c>
      <c r="X27" s="5">
        <v>3</v>
      </c>
      <c r="Y27" s="5">
        <v>9</v>
      </c>
      <c r="Z27" s="5">
        <v>19</v>
      </c>
      <c r="AA27" s="5">
        <v>318</v>
      </c>
      <c r="AB27" s="5">
        <v>0</v>
      </c>
      <c r="AC27" s="5">
        <v>0</v>
      </c>
      <c r="AD27" s="5">
        <v>8166</v>
      </c>
      <c r="AE27" s="5">
        <v>4861</v>
      </c>
      <c r="AF27" s="5">
        <v>28</v>
      </c>
      <c r="AG27" s="5">
        <v>31</v>
      </c>
      <c r="AH27" s="5">
        <v>325</v>
      </c>
      <c r="AI27" s="5">
        <v>2922</v>
      </c>
      <c r="AJ27" s="5">
        <v>0</v>
      </c>
      <c r="AK27" s="5">
        <v>7348</v>
      </c>
      <c r="AL27" s="5">
        <v>1142</v>
      </c>
      <c r="AM27" s="5">
        <v>6</v>
      </c>
      <c r="AN27" s="5">
        <v>70</v>
      </c>
      <c r="AO27" s="5">
        <v>1972</v>
      </c>
      <c r="AP27" s="5">
        <v>4158</v>
      </c>
      <c r="AQ27" s="5">
        <v>0</v>
      </c>
      <c r="AR27" s="5">
        <v>0</v>
      </c>
      <c r="AS27" s="5">
        <v>0</v>
      </c>
    </row>
    <row r="28" spans="1:45">
      <c r="A28" s="5">
        <v>1385</v>
      </c>
      <c r="B28" s="5">
        <v>2</v>
      </c>
      <c r="C28" s="5" t="s">
        <v>203</v>
      </c>
      <c r="D28" s="5" t="s">
        <v>204</v>
      </c>
      <c r="E28" s="5">
        <v>270331</v>
      </c>
      <c r="F28" s="5">
        <v>150506</v>
      </c>
      <c r="G28" s="5">
        <v>10504</v>
      </c>
      <c r="H28" s="5">
        <v>16726</v>
      </c>
      <c r="I28" s="5">
        <v>38694</v>
      </c>
      <c r="J28" s="5">
        <v>37452</v>
      </c>
      <c r="K28" s="5">
        <v>16156</v>
      </c>
      <c r="L28" s="5">
        <v>292</v>
      </c>
      <c r="M28" s="5">
        <v>0</v>
      </c>
      <c r="N28" s="5">
        <v>69204</v>
      </c>
      <c r="O28" s="5">
        <v>66664</v>
      </c>
      <c r="P28" s="5">
        <v>2008</v>
      </c>
      <c r="Q28" s="5">
        <v>386</v>
      </c>
      <c r="R28" s="5">
        <v>0</v>
      </c>
      <c r="S28" s="5">
        <v>73</v>
      </c>
      <c r="T28" s="5">
        <v>73</v>
      </c>
      <c r="U28" s="5">
        <v>0</v>
      </c>
      <c r="V28" s="5">
        <v>24828</v>
      </c>
      <c r="W28" s="5">
        <v>19482</v>
      </c>
      <c r="X28" s="5">
        <v>231</v>
      </c>
      <c r="Y28" s="5">
        <v>527</v>
      </c>
      <c r="Z28" s="5">
        <v>1313</v>
      </c>
      <c r="AA28" s="5">
        <v>3275</v>
      </c>
      <c r="AB28" s="5">
        <v>0</v>
      </c>
      <c r="AC28" s="5">
        <v>0</v>
      </c>
      <c r="AD28" s="5">
        <v>21588</v>
      </c>
      <c r="AE28" s="5">
        <v>10164</v>
      </c>
      <c r="AF28" s="5">
        <v>1915</v>
      </c>
      <c r="AG28" s="5">
        <v>346</v>
      </c>
      <c r="AH28" s="5">
        <v>3674</v>
      </c>
      <c r="AI28" s="5">
        <v>5489</v>
      </c>
      <c r="AJ28" s="5">
        <v>0</v>
      </c>
      <c r="AK28" s="5">
        <v>26404</v>
      </c>
      <c r="AL28" s="5">
        <v>9349</v>
      </c>
      <c r="AM28" s="5">
        <v>1962</v>
      </c>
      <c r="AN28" s="5">
        <v>299</v>
      </c>
      <c r="AO28" s="5">
        <v>9570</v>
      </c>
      <c r="AP28" s="5">
        <v>4838</v>
      </c>
      <c r="AQ28" s="5">
        <v>386</v>
      </c>
      <c r="AR28" s="5">
        <v>0</v>
      </c>
      <c r="AS28" s="5">
        <v>0</v>
      </c>
    </row>
    <row r="29" spans="1:45">
      <c r="A29" s="5">
        <v>1385</v>
      </c>
      <c r="B29" s="5">
        <v>3</v>
      </c>
      <c r="C29" s="5" t="s">
        <v>205</v>
      </c>
      <c r="D29" s="5" t="s">
        <v>204</v>
      </c>
      <c r="E29" s="5">
        <v>270331</v>
      </c>
      <c r="F29" s="5">
        <v>150506</v>
      </c>
      <c r="G29" s="5">
        <v>10504</v>
      </c>
      <c r="H29" s="5">
        <v>16726</v>
      </c>
      <c r="I29" s="5">
        <v>38694</v>
      </c>
      <c r="J29" s="5">
        <v>37452</v>
      </c>
      <c r="K29" s="5">
        <v>16156</v>
      </c>
      <c r="L29" s="5">
        <v>292</v>
      </c>
      <c r="M29" s="5">
        <v>0</v>
      </c>
      <c r="N29" s="5">
        <v>69204</v>
      </c>
      <c r="O29" s="5">
        <v>66664</v>
      </c>
      <c r="P29" s="5">
        <v>2008</v>
      </c>
      <c r="Q29" s="5">
        <v>386</v>
      </c>
      <c r="R29" s="5">
        <v>0</v>
      </c>
      <c r="S29" s="5">
        <v>73</v>
      </c>
      <c r="T29" s="5">
        <v>73</v>
      </c>
      <c r="U29" s="5">
        <v>0</v>
      </c>
      <c r="V29" s="5">
        <v>24828</v>
      </c>
      <c r="W29" s="5">
        <v>19482</v>
      </c>
      <c r="X29" s="5">
        <v>231</v>
      </c>
      <c r="Y29" s="5">
        <v>527</v>
      </c>
      <c r="Z29" s="5">
        <v>1313</v>
      </c>
      <c r="AA29" s="5">
        <v>3275</v>
      </c>
      <c r="AB29" s="5">
        <v>0</v>
      </c>
      <c r="AC29" s="5">
        <v>0</v>
      </c>
      <c r="AD29" s="5">
        <v>21588</v>
      </c>
      <c r="AE29" s="5">
        <v>10164</v>
      </c>
      <c r="AF29" s="5">
        <v>1915</v>
      </c>
      <c r="AG29" s="5">
        <v>346</v>
      </c>
      <c r="AH29" s="5">
        <v>3674</v>
      </c>
      <c r="AI29" s="5">
        <v>5489</v>
      </c>
      <c r="AJ29" s="5">
        <v>0</v>
      </c>
      <c r="AK29" s="5">
        <v>26404</v>
      </c>
      <c r="AL29" s="5">
        <v>9349</v>
      </c>
      <c r="AM29" s="5">
        <v>1962</v>
      </c>
      <c r="AN29" s="5">
        <v>299</v>
      </c>
      <c r="AO29" s="5">
        <v>9570</v>
      </c>
      <c r="AP29" s="5">
        <v>4838</v>
      </c>
      <c r="AQ29" s="5">
        <v>386</v>
      </c>
      <c r="AR29" s="5">
        <v>0</v>
      </c>
      <c r="AS29" s="5">
        <v>0</v>
      </c>
    </row>
    <row r="30" spans="1:45">
      <c r="A30" s="5">
        <v>1385</v>
      </c>
      <c r="B30" s="5">
        <v>4</v>
      </c>
      <c r="C30" s="5" t="s">
        <v>206</v>
      </c>
      <c r="D30" s="5" t="s">
        <v>207</v>
      </c>
      <c r="E30" s="5">
        <v>948</v>
      </c>
      <c r="F30" s="5">
        <v>738</v>
      </c>
      <c r="G30" s="5">
        <v>95</v>
      </c>
      <c r="H30" s="5">
        <v>44</v>
      </c>
      <c r="I30" s="5">
        <v>0</v>
      </c>
      <c r="J30" s="5">
        <v>69</v>
      </c>
      <c r="K30" s="5">
        <v>0</v>
      </c>
      <c r="L30" s="5">
        <v>2</v>
      </c>
      <c r="M30" s="5">
        <v>0</v>
      </c>
      <c r="N30" s="5">
        <v>213</v>
      </c>
      <c r="O30" s="5">
        <v>200</v>
      </c>
      <c r="P30" s="5">
        <v>11</v>
      </c>
      <c r="Q30" s="5">
        <v>2</v>
      </c>
      <c r="R30" s="5">
        <v>0</v>
      </c>
      <c r="S30" s="5">
        <v>0</v>
      </c>
      <c r="T30" s="5">
        <v>0</v>
      </c>
      <c r="U30" s="5">
        <v>0</v>
      </c>
      <c r="V30" s="5">
        <v>263</v>
      </c>
      <c r="W30" s="5">
        <v>230</v>
      </c>
      <c r="X30" s="5">
        <v>33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274</v>
      </c>
      <c r="AE30" s="5">
        <v>201</v>
      </c>
      <c r="AF30" s="5">
        <v>0</v>
      </c>
      <c r="AG30" s="5">
        <v>9</v>
      </c>
      <c r="AH30" s="5">
        <v>18</v>
      </c>
      <c r="AI30" s="5">
        <v>46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1385</v>
      </c>
      <c r="B31" s="5">
        <v>4</v>
      </c>
      <c r="C31" s="5" t="s">
        <v>208</v>
      </c>
      <c r="D31" s="5" t="s">
        <v>209</v>
      </c>
      <c r="E31" s="5">
        <v>1200</v>
      </c>
      <c r="F31" s="5">
        <v>0</v>
      </c>
      <c r="G31" s="5">
        <v>20</v>
      </c>
      <c r="H31" s="5">
        <v>1180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19</v>
      </c>
      <c r="W31" s="5">
        <v>10</v>
      </c>
      <c r="X31" s="5">
        <v>7</v>
      </c>
      <c r="Y31" s="5">
        <v>2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1385</v>
      </c>
      <c r="B32" s="5">
        <v>4</v>
      </c>
      <c r="C32" s="5" t="s">
        <v>210</v>
      </c>
      <c r="D32" s="5" t="s">
        <v>211</v>
      </c>
      <c r="E32" s="5">
        <v>268183</v>
      </c>
      <c r="F32" s="5">
        <v>149768</v>
      </c>
      <c r="G32" s="5">
        <v>10388</v>
      </c>
      <c r="H32" s="5">
        <v>15503</v>
      </c>
      <c r="I32" s="5">
        <v>38694</v>
      </c>
      <c r="J32" s="5">
        <v>37383</v>
      </c>
      <c r="K32" s="5">
        <v>16156</v>
      </c>
      <c r="L32" s="5">
        <v>290</v>
      </c>
      <c r="M32" s="5">
        <v>0</v>
      </c>
      <c r="N32" s="5">
        <v>68991</v>
      </c>
      <c r="O32" s="5">
        <v>66464</v>
      </c>
      <c r="P32" s="5">
        <v>1997</v>
      </c>
      <c r="Q32" s="5">
        <v>384</v>
      </c>
      <c r="R32" s="5">
        <v>0</v>
      </c>
      <c r="S32" s="5">
        <v>73</v>
      </c>
      <c r="T32" s="5">
        <v>73</v>
      </c>
      <c r="U32" s="5">
        <v>0</v>
      </c>
      <c r="V32" s="5">
        <v>24545</v>
      </c>
      <c r="W32" s="5">
        <v>19242</v>
      </c>
      <c r="X32" s="5">
        <v>191</v>
      </c>
      <c r="Y32" s="5">
        <v>525</v>
      </c>
      <c r="Z32" s="5">
        <v>1313</v>
      </c>
      <c r="AA32" s="5">
        <v>3275</v>
      </c>
      <c r="AB32" s="5">
        <v>0</v>
      </c>
      <c r="AC32" s="5">
        <v>0</v>
      </c>
      <c r="AD32" s="5">
        <v>21314</v>
      </c>
      <c r="AE32" s="5">
        <v>9963</v>
      </c>
      <c r="AF32" s="5">
        <v>1915</v>
      </c>
      <c r="AG32" s="5">
        <v>337</v>
      </c>
      <c r="AH32" s="5">
        <v>3657</v>
      </c>
      <c r="AI32" s="5">
        <v>5443</v>
      </c>
      <c r="AJ32" s="5">
        <v>0</v>
      </c>
      <c r="AK32" s="5">
        <v>26404</v>
      </c>
      <c r="AL32" s="5">
        <v>9349</v>
      </c>
      <c r="AM32" s="5">
        <v>1962</v>
      </c>
      <c r="AN32" s="5">
        <v>299</v>
      </c>
      <c r="AO32" s="5">
        <v>9570</v>
      </c>
      <c r="AP32" s="5">
        <v>4838</v>
      </c>
      <c r="AQ32" s="5">
        <v>386</v>
      </c>
      <c r="AR32" s="5">
        <v>0</v>
      </c>
      <c r="AS32" s="5">
        <v>0</v>
      </c>
    </row>
    <row r="33" spans="1:45">
      <c r="A33" s="5">
        <v>1385</v>
      </c>
      <c r="B33" s="5">
        <v>2</v>
      </c>
      <c r="C33" s="5" t="s">
        <v>212</v>
      </c>
      <c r="D33" s="5" t="s">
        <v>213</v>
      </c>
      <c r="E33" s="5">
        <v>100</v>
      </c>
      <c r="F33" s="5">
        <v>100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9206</v>
      </c>
      <c r="AE33" s="5">
        <v>9206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</row>
    <row r="34" spans="1:45">
      <c r="A34" s="5">
        <v>1385</v>
      </c>
      <c r="B34" s="5">
        <v>3</v>
      </c>
      <c r="C34" s="5" t="s">
        <v>214</v>
      </c>
      <c r="D34" s="5" t="s">
        <v>215</v>
      </c>
      <c r="E34" s="5">
        <v>100</v>
      </c>
      <c r="F34" s="5">
        <v>100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9206</v>
      </c>
      <c r="AE34" s="5">
        <v>9206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</row>
    <row r="35" spans="1:45">
      <c r="A35" s="5">
        <v>1385</v>
      </c>
      <c r="B35" s="5">
        <v>4</v>
      </c>
      <c r="C35" s="5" t="s">
        <v>216</v>
      </c>
      <c r="D35" s="5" t="s">
        <v>217</v>
      </c>
      <c r="E35" s="5">
        <v>100</v>
      </c>
      <c r="F35" s="5">
        <v>100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9206</v>
      </c>
      <c r="AE35" s="5">
        <v>9206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</row>
    <row r="36" spans="1:45">
      <c r="A36" s="5">
        <v>1385</v>
      </c>
      <c r="B36" s="5">
        <v>2</v>
      </c>
      <c r="C36" s="5" t="s">
        <v>218</v>
      </c>
      <c r="D36" s="5" t="s">
        <v>219</v>
      </c>
      <c r="E36" s="5">
        <v>3496131</v>
      </c>
      <c r="F36" s="5">
        <v>2765727</v>
      </c>
      <c r="G36" s="5">
        <v>60037</v>
      </c>
      <c r="H36" s="5">
        <v>34315</v>
      </c>
      <c r="I36" s="5">
        <v>65992</v>
      </c>
      <c r="J36" s="5">
        <v>486631</v>
      </c>
      <c r="K36" s="5">
        <v>73482</v>
      </c>
      <c r="L36" s="5">
        <v>9947</v>
      </c>
      <c r="M36" s="5">
        <v>0</v>
      </c>
      <c r="N36" s="5">
        <v>1811147</v>
      </c>
      <c r="O36" s="5">
        <v>1760050</v>
      </c>
      <c r="P36" s="5">
        <v>21043</v>
      </c>
      <c r="Q36" s="5">
        <v>3547</v>
      </c>
      <c r="R36" s="5">
        <v>7165</v>
      </c>
      <c r="S36" s="5">
        <v>19214</v>
      </c>
      <c r="T36" s="5">
        <v>128</v>
      </c>
      <c r="U36" s="5">
        <v>0</v>
      </c>
      <c r="V36" s="5">
        <v>223888</v>
      </c>
      <c r="W36" s="5">
        <v>199408</v>
      </c>
      <c r="X36" s="5">
        <v>4128</v>
      </c>
      <c r="Y36" s="5">
        <v>1171</v>
      </c>
      <c r="Z36" s="5">
        <v>1067</v>
      </c>
      <c r="AA36" s="5">
        <v>18093</v>
      </c>
      <c r="AB36" s="5">
        <v>21</v>
      </c>
      <c r="AC36" s="5">
        <v>0</v>
      </c>
      <c r="AD36" s="5">
        <v>181852</v>
      </c>
      <c r="AE36" s="5">
        <v>108784</v>
      </c>
      <c r="AF36" s="5">
        <v>6717</v>
      </c>
      <c r="AG36" s="5">
        <v>603</v>
      </c>
      <c r="AH36" s="5">
        <v>4256</v>
      </c>
      <c r="AI36" s="5">
        <v>61492</v>
      </c>
      <c r="AJ36" s="5">
        <v>0</v>
      </c>
      <c r="AK36" s="5">
        <v>145376</v>
      </c>
      <c r="AL36" s="5">
        <v>75841</v>
      </c>
      <c r="AM36" s="5">
        <v>1242</v>
      </c>
      <c r="AN36" s="5">
        <v>2634</v>
      </c>
      <c r="AO36" s="5">
        <v>8254</v>
      </c>
      <c r="AP36" s="5">
        <v>13620</v>
      </c>
      <c r="AQ36" s="5">
        <v>43665</v>
      </c>
      <c r="AR36" s="5">
        <v>120</v>
      </c>
      <c r="AS36" s="5">
        <v>0</v>
      </c>
    </row>
    <row r="37" spans="1:45">
      <c r="A37" s="5">
        <v>1385</v>
      </c>
      <c r="B37" s="5">
        <v>3</v>
      </c>
      <c r="C37" s="5" t="s">
        <v>220</v>
      </c>
      <c r="D37" s="5" t="s">
        <v>221</v>
      </c>
      <c r="E37" s="5">
        <v>1602921</v>
      </c>
      <c r="F37" s="5">
        <v>1177012</v>
      </c>
      <c r="G37" s="5">
        <v>28264</v>
      </c>
      <c r="H37" s="5">
        <v>17677</v>
      </c>
      <c r="I37" s="5">
        <v>22827</v>
      </c>
      <c r="J37" s="5">
        <v>322758</v>
      </c>
      <c r="K37" s="5">
        <v>30053</v>
      </c>
      <c r="L37" s="5">
        <v>4331</v>
      </c>
      <c r="M37" s="5">
        <v>0</v>
      </c>
      <c r="N37" s="5">
        <v>857639</v>
      </c>
      <c r="O37" s="5">
        <v>846484</v>
      </c>
      <c r="P37" s="5">
        <v>5206</v>
      </c>
      <c r="Q37" s="5">
        <v>1585</v>
      </c>
      <c r="R37" s="5">
        <v>518</v>
      </c>
      <c r="S37" s="5">
        <v>3734</v>
      </c>
      <c r="T37" s="5">
        <v>113</v>
      </c>
      <c r="U37" s="5">
        <v>0</v>
      </c>
      <c r="V37" s="5">
        <v>127319</v>
      </c>
      <c r="W37" s="5">
        <v>113165</v>
      </c>
      <c r="X37" s="5">
        <v>2827</v>
      </c>
      <c r="Y37" s="5">
        <v>422</v>
      </c>
      <c r="Z37" s="5">
        <v>343</v>
      </c>
      <c r="AA37" s="5">
        <v>10541</v>
      </c>
      <c r="AB37" s="5">
        <v>21</v>
      </c>
      <c r="AC37" s="5">
        <v>0</v>
      </c>
      <c r="AD37" s="5">
        <v>102382</v>
      </c>
      <c r="AE37" s="5">
        <v>69439</v>
      </c>
      <c r="AF37" s="5">
        <v>1878</v>
      </c>
      <c r="AG37" s="5">
        <v>430</v>
      </c>
      <c r="AH37" s="5">
        <v>3259</v>
      </c>
      <c r="AI37" s="5">
        <v>27376</v>
      </c>
      <c r="AJ37" s="5">
        <v>0</v>
      </c>
      <c r="AK37" s="5">
        <v>84227</v>
      </c>
      <c r="AL37" s="5">
        <v>24702</v>
      </c>
      <c r="AM37" s="5">
        <v>344</v>
      </c>
      <c r="AN37" s="5">
        <v>953</v>
      </c>
      <c r="AO37" s="5">
        <v>6219</v>
      </c>
      <c r="AP37" s="5">
        <v>10000</v>
      </c>
      <c r="AQ37" s="5">
        <v>41889</v>
      </c>
      <c r="AR37" s="5">
        <v>120</v>
      </c>
      <c r="AS37" s="5">
        <v>0</v>
      </c>
    </row>
    <row r="38" spans="1:45">
      <c r="A38" s="5">
        <v>1385</v>
      </c>
      <c r="B38" s="5">
        <v>4</v>
      </c>
      <c r="C38" s="5" t="s">
        <v>222</v>
      </c>
      <c r="D38" s="5" t="s">
        <v>223</v>
      </c>
      <c r="E38" s="5">
        <v>839896</v>
      </c>
      <c r="F38" s="5">
        <v>624250</v>
      </c>
      <c r="G38" s="5">
        <v>16329</v>
      </c>
      <c r="H38" s="5">
        <v>12010</v>
      </c>
      <c r="I38" s="5">
        <v>16999</v>
      </c>
      <c r="J38" s="5">
        <v>159227</v>
      </c>
      <c r="K38" s="5">
        <v>9207</v>
      </c>
      <c r="L38" s="5">
        <v>1874</v>
      </c>
      <c r="M38" s="5">
        <v>0</v>
      </c>
      <c r="N38" s="5">
        <v>382026</v>
      </c>
      <c r="O38" s="5">
        <v>375335</v>
      </c>
      <c r="P38" s="5">
        <v>3298</v>
      </c>
      <c r="Q38" s="5">
        <v>722</v>
      </c>
      <c r="R38" s="5">
        <v>518</v>
      </c>
      <c r="S38" s="5">
        <v>2137</v>
      </c>
      <c r="T38" s="5">
        <v>15</v>
      </c>
      <c r="U38" s="5">
        <v>0</v>
      </c>
      <c r="V38" s="5">
        <v>63871</v>
      </c>
      <c r="W38" s="5">
        <v>58010</v>
      </c>
      <c r="X38" s="5">
        <v>1282</v>
      </c>
      <c r="Y38" s="5">
        <v>195</v>
      </c>
      <c r="Z38" s="5">
        <v>245</v>
      </c>
      <c r="AA38" s="5">
        <v>4119</v>
      </c>
      <c r="AB38" s="5">
        <v>21</v>
      </c>
      <c r="AC38" s="5">
        <v>0</v>
      </c>
      <c r="AD38" s="5">
        <v>56646</v>
      </c>
      <c r="AE38" s="5">
        <v>41187</v>
      </c>
      <c r="AF38" s="5">
        <v>1258</v>
      </c>
      <c r="AG38" s="5">
        <v>309</v>
      </c>
      <c r="AH38" s="5">
        <v>1216</v>
      </c>
      <c r="AI38" s="5">
        <v>12675</v>
      </c>
      <c r="AJ38" s="5">
        <v>0</v>
      </c>
      <c r="AK38" s="5">
        <v>64355</v>
      </c>
      <c r="AL38" s="5">
        <v>17054</v>
      </c>
      <c r="AM38" s="5">
        <v>224</v>
      </c>
      <c r="AN38" s="5">
        <v>625</v>
      </c>
      <c r="AO38" s="5">
        <v>4328</v>
      </c>
      <c r="AP38" s="5">
        <v>3720</v>
      </c>
      <c r="AQ38" s="5">
        <v>38284</v>
      </c>
      <c r="AR38" s="5">
        <v>120</v>
      </c>
      <c r="AS38" s="5">
        <v>0</v>
      </c>
    </row>
    <row r="39" spans="1:45">
      <c r="A39" s="5">
        <v>1385</v>
      </c>
      <c r="B39" s="5">
        <v>4</v>
      </c>
      <c r="C39" s="5" t="s">
        <v>224</v>
      </c>
      <c r="D39" s="5" t="s">
        <v>225</v>
      </c>
      <c r="E39" s="5">
        <v>706916</v>
      </c>
      <c r="F39" s="5">
        <v>518920</v>
      </c>
      <c r="G39" s="5">
        <v>10460</v>
      </c>
      <c r="H39" s="5">
        <v>4513</v>
      </c>
      <c r="I39" s="5">
        <v>3434</v>
      </c>
      <c r="J39" s="5">
        <v>154927</v>
      </c>
      <c r="K39" s="5">
        <v>12371</v>
      </c>
      <c r="L39" s="5">
        <v>2291</v>
      </c>
      <c r="M39" s="5">
        <v>0</v>
      </c>
      <c r="N39" s="5">
        <v>467263</v>
      </c>
      <c r="O39" s="5">
        <v>463163</v>
      </c>
      <c r="P39" s="5">
        <v>1621</v>
      </c>
      <c r="Q39" s="5">
        <v>815</v>
      </c>
      <c r="R39" s="5">
        <v>0</v>
      </c>
      <c r="S39" s="5">
        <v>1586</v>
      </c>
      <c r="T39" s="5">
        <v>78</v>
      </c>
      <c r="U39" s="5">
        <v>0</v>
      </c>
      <c r="V39" s="5">
        <v>60168</v>
      </c>
      <c r="W39" s="5">
        <v>52779</v>
      </c>
      <c r="X39" s="5">
        <v>1067</v>
      </c>
      <c r="Y39" s="5">
        <v>212</v>
      </c>
      <c r="Z39" s="5">
        <v>56</v>
      </c>
      <c r="AA39" s="5">
        <v>6053</v>
      </c>
      <c r="AB39" s="5">
        <v>0</v>
      </c>
      <c r="AC39" s="5">
        <v>0</v>
      </c>
      <c r="AD39" s="5">
        <v>35184</v>
      </c>
      <c r="AE39" s="5">
        <v>20938</v>
      </c>
      <c r="AF39" s="5">
        <v>582</v>
      </c>
      <c r="AG39" s="5">
        <v>120</v>
      </c>
      <c r="AH39" s="5">
        <v>1670</v>
      </c>
      <c r="AI39" s="5">
        <v>11873</v>
      </c>
      <c r="AJ39" s="5">
        <v>0</v>
      </c>
      <c r="AK39" s="5">
        <v>14220</v>
      </c>
      <c r="AL39" s="5">
        <v>4064</v>
      </c>
      <c r="AM39" s="5">
        <v>90</v>
      </c>
      <c r="AN39" s="5">
        <v>90</v>
      </c>
      <c r="AO39" s="5">
        <v>1587</v>
      </c>
      <c r="AP39" s="5">
        <v>4823</v>
      </c>
      <c r="AQ39" s="5">
        <v>3567</v>
      </c>
      <c r="AR39" s="5">
        <v>0</v>
      </c>
      <c r="AS39" s="5">
        <v>0</v>
      </c>
    </row>
    <row r="40" spans="1:45">
      <c r="A40" s="5">
        <v>1385</v>
      </c>
      <c r="B40" s="5">
        <v>4</v>
      </c>
      <c r="C40" s="5" t="s">
        <v>226</v>
      </c>
      <c r="D40" s="5" t="s">
        <v>227</v>
      </c>
      <c r="E40" s="5">
        <v>56110</v>
      </c>
      <c r="F40" s="5">
        <v>33841</v>
      </c>
      <c r="G40" s="5">
        <v>1475</v>
      </c>
      <c r="H40" s="5">
        <v>1155</v>
      </c>
      <c r="I40" s="5">
        <v>2394</v>
      </c>
      <c r="J40" s="5">
        <v>8605</v>
      </c>
      <c r="K40" s="5">
        <v>8475</v>
      </c>
      <c r="L40" s="5">
        <v>166</v>
      </c>
      <c r="M40" s="5">
        <v>0</v>
      </c>
      <c r="N40" s="5">
        <v>8351</v>
      </c>
      <c r="O40" s="5">
        <v>7986</v>
      </c>
      <c r="P40" s="5">
        <v>287</v>
      </c>
      <c r="Q40" s="5">
        <v>48</v>
      </c>
      <c r="R40" s="5">
        <v>0</v>
      </c>
      <c r="S40" s="5">
        <v>10</v>
      </c>
      <c r="T40" s="5">
        <v>20</v>
      </c>
      <c r="U40" s="5">
        <v>0</v>
      </c>
      <c r="V40" s="5">
        <v>3280</v>
      </c>
      <c r="W40" s="5">
        <v>2376</v>
      </c>
      <c r="X40" s="5">
        <v>477</v>
      </c>
      <c r="Y40" s="5">
        <v>15</v>
      </c>
      <c r="Z40" s="5">
        <v>43</v>
      </c>
      <c r="AA40" s="5">
        <v>369</v>
      </c>
      <c r="AB40" s="5">
        <v>0</v>
      </c>
      <c r="AC40" s="5">
        <v>0</v>
      </c>
      <c r="AD40" s="5">
        <v>10553</v>
      </c>
      <c r="AE40" s="5">
        <v>7314</v>
      </c>
      <c r="AF40" s="5">
        <v>37</v>
      </c>
      <c r="AG40" s="5">
        <v>1</v>
      </c>
      <c r="AH40" s="5">
        <v>373</v>
      </c>
      <c r="AI40" s="5">
        <v>2829</v>
      </c>
      <c r="AJ40" s="5">
        <v>0</v>
      </c>
      <c r="AK40" s="5">
        <v>5653</v>
      </c>
      <c r="AL40" s="5">
        <v>3585</v>
      </c>
      <c r="AM40" s="5">
        <v>30</v>
      </c>
      <c r="AN40" s="5">
        <v>237</v>
      </c>
      <c r="AO40" s="5">
        <v>305</v>
      </c>
      <c r="AP40" s="5">
        <v>1458</v>
      </c>
      <c r="AQ40" s="5">
        <v>38</v>
      </c>
      <c r="AR40" s="5">
        <v>0</v>
      </c>
      <c r="AS40" s="5">
        <v>0</v>
      </c>
    </row>
    <row r="41" spans="1:45">
      <c r="A41" s="5">
        <v>1385</v>
      </c>
      <c r="B41" s="5">
        <v>3</v>
      </c>
      <c r="C41" s="5" t="s">
        <v>228</v>
      </c>
      <c r="D41" s="5" t="s">
        <v>229</v>
      </c>
      <c r="E41" s="5">
        <v>1893209</v>
      </c>
      <c r="F41" s="5">
        <v>1588715</v>
      </c>
      <c r="G41" s="5">
        <v>31773</v>
      </c>
      <c r="H41" s="5">
        <v>16638</v>
      </c>
      <c r="I41" s="5">
        <v>43165</v>
      </c>
      <c r="J41" s="5">
        <v>163873</v>
      </c>
      <c r="K41" s="5">
        <v>43429</v>
      </c>
      <c r="L41" s="5">
        <v>5616</v>
      </c>
      <c r="M41" s="5">
        <v>0</v>
      </c>
      <c r="N41" s="5">
        <v>953508</v>
      </c>
      <c r="O41" s="5">
        <v>913566</v>
      </c>
      <c r="P41" s="5">
        <v>15837</v>
      </c>
      <c r="Q41" s="5">
        <v>1962</v>
      </c>
      <c r="R41" s="5">
        <v>6647</v>
      </c>
      <c r="S41" s="5">
        <v>15480</v>
      </c>
      <c r="T41" s="5">
        <v>15</v>
      </c>
      <c r="U41" s="5">
        <v>0</v>
      </c>
      <c r="V41" s="5">
        <v>96569</v>
      </c>
      <c r="W41" s="5">
        <v>86243</v>
      </c>
      <c r="X41" s="5">
        <v>1301</v>
      </c>
      <c r="Y41" s="5">
        <v>749</v>
      </c>
      <c r="Z41" s="5">
        <v>724</v>
      </c>
      <c r="AA41" s="5">
        <v>7553</v>
      </c>
      <c r="AB41" s="5">
        <v>0</v>
      </c>
      <c r="AC41" s="5">
        <v>0</v>
      </c>
      <c r="AD41" s="5">
        <v>79470</v>
      </c>
      <c r="AE41" s="5">
        <v>39345</v>
      </c>
      <c r="AF41" s="5">
        <v>4839</v>
      </c>
      <c r="AG41" s="5">
        <v>174</v>
      </c>
      <c r="AH41" s="5">
        <v>996</v>
      </c>
      <c r="AI41" s="5">
        <v>34117</v>
      </c>
      <c r="AJ41" s="5">
        <v>0</v>
      </c>
      <c r="AK41" s="5">
        <v>61149</v>
      </c>
      <c r="AL41" s="5">
        <v>51139</v>
      </c>
      <c r="AM41" s="5">
        <v>898</v>
      </c>
      <c r="AN41" s="5">
        <v>1681</v>
      </c>
      <c r="AO41" s="5">
        <v>2035</v>
      </c>
      <c r="AP41" s="5">
        <v>3620</v>
      </c>
      <c r="AQ41" s="5">
        <v>1776</v>
      </c>
      <c r="AR41" s="5">
        <v>0</v>
      </c>
      <c r="AS41" s="5">
        <v>0</v>
      </c>
    </row>
    <row r="42" spans="1:45">
      <c r="A42" s="5">
        <v>1385</v>
      </c>
      <c r="B42" s="5">
        <v>4</v>
      </c>
      <c r="C42" s="5" t="s">
        <v>230</v>
      </c>
      <c r="D42" s="5" t="s">
        <v>231</v>
      </c>
      <c r="E42" s="5">
        <v>1877</v>
      </c>
      <c r="F42" s="5">
        <v>1814</v>
      </c>
      <c r="G42" s="5">
        <v>16</v>
      </c>
      <c r="H42" s="5">
        <v>39</v>
      </c>
      <c r="I42" s="5">
        <v>0</v>
      </c>
      <c r="J42" s="5">
        <v>8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68</v>
      </c>
      <c r="W42" s="5">
        <v>51</v>
      </c>
      <c r="X42" s="5">
        <v>0</v>
      </c>
      <c r="Y42" s="5">
        <v>0</v>
      </c>
      <c r="Z42" s="5">
        <v>0</v>
      </c>
      <c r="AA42" s="5">
        <v>17</v>
      </c>
      <c r="AB42" s="5">
        <v>0</v>
      </c>
      <c r="AC42" s="5">
        <v>0</v>
      </c>
      <c r="AD42" s="5">
        <v>102</v>
      </c>
      <c r="AE42" s="5">
        <v>75</v>
      </c>
      <c r="AF42" s="5">
        <v>0</v>
      </c>
      <c r="AG42" s="5">
        <v>28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1385</v>
      </c>
      <c r="B43" s="5">
        <v>4</v>
      </c>
      <c r="C43" s="5" t="s">
        <v>232</v>
      </c>
      <c r="D43" s="5" t="s">
        <v>233</v>
      </c>
      <c r="E43" s="5">
        <v>207402</v>
      </c>
      <c r="F43" s="5">
        <v>155424</v>
      </c>
      <c r="G43" s="5">
        <v>21417</v>
      </c>
      <c r="H43" s="5">
        <v>4717</v>
      </c>
      <c r="I43" s="5">
        <v>2406</v>
      </c>
      <c r="J43" s="5">
        <v>20666</v>
      </c>
      <c r="K43" s="5">
        <v>2176</v>
      </c>
      <c r="L43" s="5">
        <v>595</v>
      </c>
      <c r="M43" s="5">
        <v>0</v>
      </c>
      <c r="N43" s="5">
        <v>99114</v>
      </c>
      <c r="O43" s="5">
        <v>83249</v>
      </c>
      <c r="P43" s="5">
        <v>14972</v>
      </c>
      <c r="Q43" s="5">
        <v>524</v>
      </c>
      <c r="R43" s="5">
        <v>0</v>
      </c>
      <c r="S43" s="5">
        <v>359</v>
      </c>
      <c r="T43" s="5">
        <v>11</v>
      </c>
      <c r="U43" s="5">
        <v>0</v>
      </c>
      <c r="V43" s="5">
        <v>15657</v>
      </c>
      <c r="W43" s="5">
        <v>9416</v>
      </c>
      <c r="X43" s="5">
        <v>1153</v>
      </c>
      <c r="Y43" s="5">
        <v>111</v>
      </c>
      <c r="Z43" s="5">
        <v>516</v>
      </c>
      <c r="AA43" s="5">
        <v>4460</v>
      </c>
      <c r="AB43" s="5">
        <v>0</v>
      </c>
      <c r="AC43" s="5">
        <v>0</v>
      </c>
      <c r="AD43" s="5">
        <v>12329</v>
      </c>
      <c r="AE43" s="5">
        <v>9420</v>
      </c>
      <c r="AF43" s="5">
        <v>1190</v>
      </c>
      <c r="AG43" s="5">
        <v>19</v>
      </c>
      <c r="AH43" s="5">
        <v>442</v>
      </c>
      <c r="AI43" s="5">
        <v>1259</v>
      </c>
      <c r="AJ43" s="5">
        <v>0</v>
      </c>
      <c r="AK43" s="5">
        <v>7523</v>
      </c>
      <c r="AL43" s="5">
        <v>4226</v>
      </c>
      <c r="AM43" s="5">
        <v>481</v>
      </c>
      <c r="AN43" s="5">
        <v>335</v>
      </c>
      <c r="AO43" s="5">
        <v>528</v>
      </c>
      <c r="AP43" s="5">
        <v>954</v>
      </c>
      <c r="AQ43" s="5">
        <v>1000</v>
      </c>
      <c r="AR43" s="5">
        <v>0</v>
      </c>
      <c r="AS43" s="5">
        <v>0</v>
      </c>
    </row>
    <row r="44" spans="1:45">
      <c r="A44" s="5">
        <v>1385</v>
      </c>
      <c r="B44" s="5">
        <v>4</v>
      </c>
      <c r="C44" s="5" t="s">
        <v>234</v>
      </c>
      <c r="D44" s="5" t="s">
        <v>235</v>
      </c>
      <c r="E44" s="5">
        <v>1645287</v>
      </c>
      <c r="F44" s="5">
        <v>1405197</v>
      </c>
      <c r="G44" s="5">
        <v>9097</v>
      </c>
      <c r="H44" s="5">
        <v>10415</v>
      </c>
      <c r="I44" s="5">
        <v>39474</v>
      </c>
      <c r="J44" s="5">
        <v>134929</v>
      </c>
      <c r="K44" s="5">
        <v>41253</v>
      </c>
      <c r="L44" s="5">
        <v>4922</v>
      </c>
      <c r="M44" s="5">
        <v>0</v>
      </c>
      <c r="N44" s="5">
        <v>843745</v>
      </c>
      <c r="O44" s="5">
        <v>820399</v>
      </c>
      <c r="P44" s="5">
        <v>614</v>
      </c>
      <c r="Q44" s="5">
        <v>1272</v>
      </c>
      <c r="R44" s="5">
        <v>6647</v>
      </c>
      <c r="S44" s="5">
        <v>14809</v>
      </c>
      <c r="T44" s="5">
        <v>4</v>
      </c>
      <c r="U44" s="5">
        <v>0</v>
      </c>
      <c r="V44" s="5">
        <v>77404</v>
      </c>
      <c r="W44" s="5">
        <v>73379</v>
      </c>
      <c r="X44" s="5">
        <v>131</v>
      </c>
      <c r="Y44" s="5">
        <v>635</v>
      </c>
      <c r="Z44" s="5">
        <v>184</v>
      </c>
      <c r="AA44" s="5">
        <v>3075</v>
      </c>
      <c r="AB44" s="5">
        <v>0</v>
      </c>
      <c r="AC44" s="5">
        <v>0</v>
      </c>
      <c r="AD44" s="5">
        <v>61755</v>
      </c>
      <c r="AE44" s="5">
        <v>26197</v>
      </c>
      <c r="AF44" s="5">
        <v>2297</v>
      </c>
      <c r="AG44" s="5">
        <v>49</v>
      </c>
      <c r="AH44" s="5">
        <v>487</v>
      </c>
      <c r="AI44" s="5">
        <v>32725</v>
      </c>
      <c r="AJ44" s="5">
        <v>0</v>
      </c>
      <c r="AK44" s="5">
        <v>53159</v>
      </c>
      <c r="AL44" s="5">
        <v>46913</v>
      </c>
      <c r="AM44" s="5">
        <v>418</v>
      </c>
      <c r="AN44" s="5">
        <v>1346</v>
      </c>
      <c r="AO44" s="5">
        <v>1326</v>
      </c>
      <c r="AP44" s="5">
        <v>2410</v>
      </c>
      <c r="AQ44" s="5">
        <v>747</v>
      </c>
      <c r="AR44" s="5">
        <v>0</v>
      </c>
      <c r="AS44" s="5">
        <v>0</v>
      </c>
    </row>
    <row r="45" spans="1:45">
      <c r="A45" s="5">
        <v>1385</v>
      </c>
      <c r="B45" s="5">
        <v>4</v>
      </c>
      <c r="C45" s="5" t="s">
        <v>236</v>
      </c>
      <c r="D45" s="5" t="s">
        <v>237</v>
      </c>
      <c r="E45" s="5">
        <v>4535</v>
      </c>
      <c r="F45" s="5">
        <v>2402</v>
      </c>
      <c r="G45" s="5">
        <v>234</v>
      </c>
      <c r="H45" s="5">
        <v>631</v>
      </c>
      <c r="I45" s="5">
        <v>478</v>
      </c>
      <c r="J45" s="5">
        <v>734</v>
      </c>
      <c r="K45" s="5">
        <v>0</v>
      </c>
      <c r="L45" s="5">
        <v>56</v>
      </c>
      <c r="M45" s="5">
        <v>0</v>
      </c>
      <c r="N45" s="5">
        <v>1429</v>
      </c>
      <c r="O45" s="5">
        <v>1056</v>
      </c>
      <c r="P45" s="5">
        <v>26</v>
      </c>
      <c r="Q45" s="5">
        <v>35</v>
      </c>
      <c r="R45" s="5">
        <v>0</v>
      </c>
      <c r="S45" s="5">
        <v>312</v>
      </c>
      <c r="T45" s="5">
        <v>0</v>
      </c>
      <c r="U45" s="5">
        <v>0</v>
      </c>
      <c r="V45" s="5">
        <v>1164</v>
      </c>
      <c r="W45" s="5">
        <v>1144</v>
      </c>
      <c r="X45" s="5">
        <v>5</v>
      </c>
      <c r="Y45" s="5">
        <v>0</v>
      </c>
      <c r="Z45" s="5">
        <v>15</v>
      </c>
      <c r="AA45" s="5">
        <v>0</v>
      </c>
      <c r="AB45" s="5">
        <v>0</v>
      </c>
      <c r="AC45" s="5">
        <v>0</v>
      </c>
      <c r="AD45" s="5">
        <v>3630</v>
      </c>
      <c r="AE45" s="5">
        <v>2331</v>
      </c>
      <c r="AF45" s="5">
        <v>1299</v>
      </c>
      <c r="AG45" s="5">
        <v>0</v>
      </c>
      <c r="AH45" s="5">
        <v>0</v>
      </c>
      <c r="AI45" s="5">
        <v>0</v>
      </c>
      <c r="AJ45" s="5">
        <v>0</v>
      </c>
      <c r="AK45" s="5">
        <v>466</v>
      </c>
      <c r="AL45" s="5">
        <v>0</v>
      </c>
      <c r="AM45" s="5">
        <v>0</v>
      </c>
      <c r="AN45" s="5">
        <v>0</v>
      </c>
      <c r="AO45" s="5">
        <v>181</v>
      </c>
      <c r="AP45" s="5">
        <v>256</v>
      </c>
      <c r="AQ45" s="5">
        <v>29</v>
      </c>
      <c r="AR45" s="5">
        <v>0</v>
      </c>
      <c r="AS45" s="5">
        <v>0</v>
      </c>
    </row>
    <row r="46" spans="1:45">
      <c r="A46" s="5">
        <v>1385</v>
      </c>
      <c r="B46" s="5">
        <v>4</v>
      </c>
      <c r="C46" s="5" t="s">
        <v>238</v>
      </c>
      <c r="D46" s="5" t="s">
        <v>239</v>
      </c>
      <c r="E46" s="5">
        <v>34109</v>
      </c>
      <c r="F46" s="5">
        <v>23879</v>
      </c>
      <c r="G46" s="5">
        <v>1008</v>
      </c>
      <c r="H46" s="5">
        <v>835</v>
      </c>
      <c r="I46" s="5">
        <v>807</v>
      </c>
      <c r="J46" s="5">
        <v>7536</v>
      </c>
      <c r="K46" s="5">
        <v>0</v>
      </c>
      <c r="L46" s="5">
        <v>42</v>
      </c>
      <c r="M46" s="5">
        <v>0</v>
      </c>
      <c r="N46" s="5">
        <v>9220</v>
      </c>
      <c r="O46" s="5">
        <v>8863</v>
      </c>
      <c r="P46" s="5">
        <v>225</v>
      </c>
      <c r="Q46" s="5">
        <v>131</v>
      </c>
      <c r="R46" s="5">
        <v>0</v>
      </c>
      <c r="S46" s="5">
        <v>0</v>
      </c>
      <c r="T46" s="5">
        <v>0</v>
      </c>
      <c r="U46" s="5">
        <v>0</v>
      </c>
      <c r="V46" s="5">
        <v>2277</v>
      </c>
      <c r="W46" s="5">
        <v>2253</v>
      </c>
      <c r="X46" s="5">
        <v>12</v>
      </c>
      <c r="Y46" s="5">
        <v>3</v>
      </c>
      <c r="Z46" s="5">
        <v>9</v>
      </c>
      <c r="AA46" s="5">
        <v>0</v>
      </c>
      <c r="AB46" s="5">
        <v>0</v>
      </c>
      <c r="AC46" s="5">
        <v>0</v>
      </c>
      <c r="AD46" s="5">
        <v>1653</v>
      </c>
      <c r="AE46" s="5">
        <v>1322</v>
      </c>
      <c r="AF46" s="5">
        <v>54</v>
      </c>
      <c r="AG46" s="5">
        <v>79</v>
      </c>
      <c r="AH46" s="5">
        <v>68</v>
      </c>
      <c r="AI46" s="5">
        <v>132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1385</v>
      </c>
      <c r="B47" s="5">
        <v>2</v>
      </c>
      <c r="C47" s="5" t="s">
        <v>240</v>
      </c>
      <c r="D47" s="5" t="s">
        <v>241</v>
      </c>
      <c r="E47" s="5">
        <v>49059</v>
      </c>
      <c r="F47" s="5">
        <v>27855</v>
      </c>
      <c r="G47" s="5">
        <v>1879</v>
      </c>
      <c r="H47" s="5">
        <v>2469</v>
      </c>
      <c r="I47" s="5">
        <v>2101</v>
      </c>
      <c r="J47" s="5">
        <v>12468</v>
      </c>
      <c r="K47" s="5">
        <v>1240</v>
      </c>
      <c r="L47" s="5">
        <v>1048</v>
      </c>
      <c r="M47" s="5">
        <v>0</v>
      </c>
      <c r="N47" s="5">
        <v>8545</v>
      </c>
      <c r="O47" s="5">
        <v>7495</v>
      </c>
      <c r="P47" s="5">
        <v>242</v>
      </c>
      <c r="Q47" s="5">
        <v>687</v>
      </c>
      <c r="R47" s="5">
        <v>110</v>
      </c>
      <c r="S47" s="5">
        <v>0</v>
      </c>
      <c r="T47" s="5">
        <v>10</v>
      </c>
      <c r="U47" s="5">
        <v>0</v>
      </c>
      <c r="V47" s="5">
        <v>4619</v>
      </c>
      <c r="W47" s="5">
        <v>3022</v>
      </c>
      <c r="X47" s="5">
        <v>1324</v>
      </c>
      <c r="Y47" s="5">
        <v>34</v>
      </c>
      <c r="Z47" s="5">
        <v>0</v>
      </c>
      <c r="AA47" s="5">
        <v>240</v>
      </c>
      <c r="AB47" s="5">
        <v>0</v>
      </c>
      <c r="AC47" s="5">
        <v>0</v>
      </c>
      <c r="AD47" s="5">
        <v>8092</v>
      </c>
      <c r="AE47" s="5">
        <v>2339</v>
      </c>
      <c r="AF47" s="5">
        <v>51</v>
      </c>
      <c r="AG47" s="5">
        <v>29</v>
      </c>
      <c r="AH47" s="5">
        <v>334</v>
      </c>
      <c r="AI47" s="5">
        <v>5339</v>
      </c>
      <c r="AJ47" s="5">
        <v>0</v>
      </c>
      <c r="AK47" s="5">
        <v>1413</v>
      </c>
      <c r="AL47" s="5">
        <v>1093</v>
      </c>
      <c r="AM47" s="5">
        <v>0</v>
      </c>
      <c r="AN47" s="5">
        <v>5</v>
      </c>
      <c r="AO47" s="5">
        <v>200</v>
      </c>
      <c r="AP47" s="5">
        <v>115</v>
      </c>
      <c r="AQ47" s="5">
        <v>0</v>
      </c>
      <c r="AR47" s="5">
        <v>0</v>
      </c>
      <c r="AS47" s="5">
        <v>0</v>
      </c>
    </row>
    <row r="48" spans="1:45">
      <c r="A48" s="5">
        <v>1385</v>
      </c>
      <c r="B48" s="5">
        <v>3</v>
      </c>
      <c r="C48" s="5" t="s">
        <v>242</v>
      </c>
      <c r="D48" s="5" t="s">
        <v>243</v>
      </c>
      <c r="E48" s="5">
        <v>42281</v>
      </c>
      <c r="F48" s="5">
        <v>25439</v>
      </c>
      <c r="G48" s="5">
        <v>1479</v>
      </c>
      <c r="H48" s="5">
        <v>2320</v>
      </c>
      <c r="I48" s="5">
        <v>1736</v>
      </c>
      <c r="J48" s="5">
        <v>9123</v>
      </c>
      <c r="K48" s="5">
        <v>1240</v>
      </c>
      <c r="L48" s="5">
        <v>942</v>
      </c>
      <c r="M48" s="5">
        <v>0</v>
      </c>
      <c r="N48" s="5">
        <v>8518</v>
      </c>
      <c r="O48" s="5">
        <v>7495</v>
      </c>
      <c r="P48" s="5">
        <v>226</v>
      </c>
      <c r="Q48" s="5">
        <v>677</v>
      </c>
      <c r="R48" s="5">
        <v>110</v>
      </c>
      <c r="S48" s="5">
        <v>0</v>
      </c>
      <c r="T48" s="5">
        <v>10</v>
      </c>
      <c r="U48" s="5">
        <v>0</v>
      </c>
      <c r="V48" s="5">
        <v>4311</v>
      </c>
      <c r="W48" s="5">
        <v>2719</v>
      </c>
      <c r="X48" s="5">
        <v>1320</v>
      </c>
      <c r="Y48" s="5">
        <v>32</v>
      </c>
      <c r="Z48" s="5">
        <v>0</v>
      </c>
      <c r="AA48" s="5">
        <v>240</v>
      </c>
      <c r="AB48" s="5">
        <v>0</v>
      </c>
      <c r="AC48" s="5">
        <v>0</v>
      </c>
      <c r="AD48" s="5">
        <v>7262</v>
      </c>
      <c r="AE48" s="5">
        <v>2139</v>
      </c>
      <c r="AF48" s="5">
        <v>28</v>
      </c>
      <c r="AG48" s="5">
        <v>28</v>
      </c>
      <c r="AH48" s="5">
        <v>320</v>
      </c>
      <c r="AI48" s="5">
        <v>4749</v>
      </c>
      <c r="AJ48" s="5">
        <v>0</v>
      </c>
      <c r="AK48" s="5">
        <v>956</v>
      </c>
      <c r="AL48" s="5">
        <v>837</v>
      </c>
      <c r="AM48" s="5">
        <v>0</v>
      </c>
      <c r="AN48" s="5">
        <v>5</v>
      </c>
      <c r="AO48" s="5">
        <v>0</v>
      </c>
      <c r="AP48" s="5">
        <v>115</v>
      </c>
      <c r="AQ48" s="5">
        <v>0</v>
      </c>
      <c r="AR48" s="5">
        <v>0</v>
      </c>
      <c r="AS48" s="5">
        <v>0</v>
      </c>
    </row>
    <row r="49" spans="1:45">
      <c r="A49" s="5">
        <v>1385</v>
      </c>
      <c r="B49" s="5">
        <v>4</v>
      </c>
      <c r="C49" s="5" t="s">
        <v>244</v>
      </c>
      <c r="D49" s="5" t="s">
        <v>243</v>
      </c>
      <c r="E49" s="5">
        <v>42281</v>
      </c>
      <c r="F49" s="5">
        <v>25439</v>
      </c>
      <c r="G49" s="5">
        <v>1479</v>
      </c>
      <c r="H49" s="5">
        <v>2320</v>
      </c>
      <c r="I49" s="5">
        <v>1736</v>
      </c>
      <c r="J49" s="5">
        <v>9123</v>
      </c>
      <c r="K49" s="5">
        <v>1240</v>
      </c>
      <c r="L49" s="5">
        <v>942</v>
      </c>
      <c r="M49" s="5">
        <v>0</v>
      </c>
      <c r="N49" s="5">
        <v>8518</v>
      </c>
      <c r="O49" s="5">
        <v>7495</v>
      </c>
      <c r="P49" s="5">
        <v>226</v>
      </c>
      <c r="Q49" s="5">
        <v>677</v>
      </c>
      <c r="R49" s="5">
        <v>110</v>
      </c>
      <c r="S49" s="5">
        <v>0</v>
      </c>
      <c r="T49" s="5">
        <v>10</v>
      </c>
      <c r="U49" s="5">
        <v>0</v>
      </c>
      <c r="V49" s="5">
        <v>4311</v>
      </c>
      <c r="W49" s="5">
        <v>2719</v>
      </c>
      <c r="X49" s="5">
        <v>1320</v>
      </c>
      <c r="Y49" s="5">
        <v>32</v>
      </c>
      <c r="Z49" s="5">
        <v>0</v>
      </c>
      <c r="AA49" s="5">
        <v>240</v>
      </c>
      <c r="AB49" s="5">
        <v>0</v>
      </c>
      <c r="AC49" s="5">
        <v>0</v>
      </c>
      <c r="AD49" s="5">
        <v>7262</v>
      </c>
      <c r="AE49" s="5">
        <v>2139</v>
      </c>
      <c r="AF49" s="5">
        <v>28</v>
      </c>
      <c r="AG49" s="5">
        <v>28</v>
      </c>
      <c r="AH49" s="5">
        <v>320</v>
      </c>
      <c r="AI49" s="5">
        <v>4749</v>
      </c>
      <c r="AJ49" s="5">
        <v>0</v>
      </c>
      <c r="AK49" s="5">
        <v>956</v>
      </c>
      <c r="AL49" s="5">
        <v>837</v>
      </c>
      <c r="AM49" s="5">
        <v>0</v>
      </c>
      <c r="AN49" s="5">
        <v>5</v>
      </c>
      <c r="AO49" s="5">
        <v>0</v>
      </c>
      <c r="AP49" s="5">
        <v>115</v>
      </c>
      <c r="AQ49" s="5">
        <v>0</v>
      </c>
      <c r="AR49" s="5">
        <v>0</v>
      </c>
      <c r="AS49" s="5">
        <v>0</v>
      </c>
    </row>
    <row r="50" spans="1:45">
      <c r="A50" s="5">
        <v>1385</v>
      </c>
      <c r="B50" s="5">
        <v>3</v>
      </c>
      <c r="C50" s="5" t="s">
        <v>245</v>
      </c>
      <c r="D50" s="5" t="s">
        <v>246</v>
      </c>
      <c r="E50" s="5">
        <v>6778</v>
      </c>
      <c r="F50" s="5">
        <v>2415</v>
      </c>
      <c r="G50" s="5">
        <v>399</v>
      </c>
      <c r="H50" s="5">
        <v>149</v>
      </c>
      <c r="I50" s="5">
        <v>365</v>
      </c>
      <c r="J50" s="5">
        <v>3345</v>
      </c>
      <c r="K50" s="5">
        <v>0</v>
      </c>
      <c r="L50" s="5">
        <v>105</v>
      </c>
      <c r="M50" s="5">
        <v>0</v>
      </c>
      <c r="N50" s="5">
        <v>26</v>
      </c>
      <c r="O50" s="5">
        <v>0</v>
      </c>
      <c r="P50" s="5">
        <v>17</v>
      </c>
      <c r="Q50" s="5">
        <v>10</v>
      </c>
      <c r="R50" s="5">
        <v>0</v>
      </c>
      <c r="S50" s="5">
        <v>0</v>
      </c>
      <c r="T50" s="5">
        <v>0</v>
      </c>
      <c r="U50" s="5">
        <v>0</v>
      </c>
      <c r="V50" s="5">
        <v>309</v>
      </c>
      <c r="W50" s="5">
        <v>304</v>
      </c>
      <c r="X50" s="5">
        <v>3</v>
      </c>
      <c r="Y50" s="5">
        <v>2</v>
      </c>
      <c r="Z50" s="5">
        <v>0</v>
      </c>
      <c r="AA50" s="5">
        <v>0</v>
      </c>
      <c r="AB50" s="5">
        <v>0</v>
      </c>
      <c r="AC50" s="5">
        <v>0</v>
      </c>
      <c r="AD50" s="5">
        <v>829</v>
      </c>
      <c r="AE50" s="5">
        <v>201</v>
      </c>
      <c r="AF50" s="5">
        <v>23</v>
      </c>
      <c r="AG50" s="5">
        <v>1</v>
      </c>
      <c r="AH50" s="5">
        <v>14</v>
      </c>
      <c r="AI50" s="5">
        <v>590</v>
      </c>
      <c r="AJ50" s="5">
        <v>0</v>
      </c>
      <c r="AK50" s="5">
        <v>457</v>
      </c>
      <c r="AL50" s="5">
        <v>257</v>
      </c>
      <c r="AM50" s="5">
        <v>0</v>
      </c>
      <c r="AN50" s="5">
        <v>0</v>
      </c>
      <c r="AO50" s="5">
        <v>200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1385</v>
      </c>
      <c r="B51" s="5">
        <v>4</v>
      </c>
      <c r="C51" s="5" t="s">
        <v>247</v>
      </c>
      <c r="D51" s="5" t="s">
        <v>246</v>
      </c>
      <c r="E51" s="5">
        <v>6778</v>
      </c>
      <c r="F51" s="5">
        <v>2415</v>
      </c>
      <c r="G51" s="5">
        <v>399</v>
      </c>
      <c r="H51" s="5">
        <v>149</v>
      </c>
      <c r="I51" s="5">
        <v>365</v>
      </c>
      <c r="J51" s="5">
        <v>3345</v>
      </c>
      <c r="K51" s="5">
        <v>0</v>
      </c>
      <c r="L51" s="5">
        <v>105</v>
      </c>
      <c r="M51" s="5">
        <v>0</v>
      </c>
      <c r="N51" s="5">
        <v>26</v>
      </c>
      <c r="O51" s="5">
        <v>0</v>
      </c>
      <c r="P51" s="5">
        <v>17</v>
      </c>
      <c r="Q51" s="5">
        <v>10</v>
      </c>
      <c r="R51" s="5">
        <v>0</v>
      </c>
      <c r="S51" s="5">
        <v>0</v>
      </c>
      <c r="T51" s="5">
        <v>0</v>
      </c>
      <c r="U51" s="5">
        <v>0</v>
      </c>
      <c r="V51" s="5">
        <v>309</v>
      </c>
      <c r="W51" s="5">
        <v>304</v>
      </c>
      <c r="X51" s="5">
        <v>3</v>
      </c>
      <c r="Y51" s="5">
        <v>2</v>
      </c>
      <c r="Z51" s="5">
        <v>0</v>
      </c>
      <c r="AA51" s="5">
        <v>0</v>
      </c>
      <c r="AB51" s="5">
        <v>0</v>
      </c>
      <c r="AC51" s="5">
        <v>0</v>
      </c>
      <c r="AD51" s="5">
        <v>829</v>
      </c>
      <c r="AE51" s="5">
        <v>201</v>
      </c>
      <c r="AF51" s="5">
        <v>23</v>
      </c>
      <c r="AG51" s="5">
        <v>1</v>
      </c>
      <c r="AH51" s="5">
        <v>14</v>
      </c>
      <c r="AI51" s="5">
        <v>590</v>
      </c>
      <c r="AJ51" s="5">
        <v>0</v>
      </c>
      <c r="AK51" s="5">
        <v>457</v>
      </c>
      <c r="AL51" s="5">
        <v>257</v>
      </c>
      <c r="AM51" s="5">
        <v>0</v>
      </c>
      <c r="AN51" s="5">
        <v>0</v>
      </c>
      <c r="AO51" s="5">
        <v>200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1385</v>
      </c>
      <c r="B52" s="5">
        <v>2</v>
      </c>
      <c r="C52" s="5" t="s">
        <v>248</v>
      </c>
      <c r="D52" s="5" t="s">
        <v>249</v>
      </c>
      <c r="E52" s="5">
        <v>107706</v>
      </c>
      <c r="F52" s="5">
        <v>77544</v>
      </c>
      <c r="G52" s="5">
        <v>6404</v>
      </c>
      <c r="H52" s="5">
        <v>2115</v>
      </c>
      <c r="I52" s="5">
        <v>1373</v>
      </c>
      <c r="J52" s="5">
        <v>13084</v>
      </c>
      <c r="K52" s="5">
        <v>6755</v>
      </c>
      <c r="L52" s="5">
        <v>431</v>
      </c>
      <c r="M52" s="5">
        <v>0</v>
      </c>
      <c r="N52" s="5">
        <v>16854</v>
      </c>
      <c r="O52" s="5">
        <v>15821</v>
      </c>
      <c r="P52" s="5">
        <v>466</v>
      </c>
      <c r="Q52" s="5">
        <v>355</v>
      </c>
      <c r="R52" s="5">
        <v>79</v>
      </c>
      <c r="S52" s="5">
        <v>14</v>
      </c>
      <c r="T52" s="5">
        <v>120</v>
      </c>
      <c r="U52" s="5">
        <v>0</v>
      </c>
      <c r="V52" s="5">
        <v>9196</v>
      </c>
      <c r="W52" s="5">
        <v>8834</v>
      </c>
      <c r="X52" s="5">
        <v>88</v>
      </c>
      <c r="Y52" s="5">
        <v>7</v>
      </c>
      <c r="Z52" s="5">
        <v>17</v>
      </c>
      <c r="AA52" s="5">
        <v>251</v>
      </c>
      <c r="AB52" s="5">
        <v>0</v>
      </c>
      <c r="AC52" s="5">
        <v>0</v>
      </c>
      <c r="AD52" s="5">
        <v>14564</v>
      </c>
      <c r="AE52" s="5">
        <v>8020</v>
      </c>
      <c r="AF52" s="5">
        <v>1929</v>
      </c>
      <c r="AG52" s="5">
        <v>304</v>
      </c>
      <c r="AH52" s="5">
        <v>532</v>
      </c>
      <c r="AI52" s="5">
        <v>3778</v>
      </c>
      <c r="AJ52" s="5">
        <v>0</v>
      </c>
      <c r="AK52" s="5">
        <v>4331</v>
      </c>
      <c r="AL52" s="5">
        <v>1548</v>
      </c>
      <c r="AM52" s="5">
        <v>260</v>
      </c>
      <c r="AN52" s="5">
        <v>2</v>
      </c>
      <c r="AO52" s="5">
        <v>818</v>
      </c>
      <c r="AP52" s="5">
        <v>511</v>
      </c>
      <c r="AQ52" s="5">
        <v>1193</v>
      </c>
      <c r="AR52" s="5">
        <v>0</v>
      </c>
      <c r="AS52" s="5">
        <v>0</v>
      </c>
    </row>
    <row r="53" spans="1:45">
      <c r="A53" s="5">
        <v>1385</v>
      </c>
      <c r="B53" s="5">
        <v>3</v>
      </c>
      <c r="C53" s="5" t="s">
        <v>250</v>
      </c>
      <c r="D53" s="5" t="s">
        <v>251</v>
      </c>
      <c r="E53" s="5">
        <v>69958</v>
      </c>
      <c r="F53" s="5">
        <v>54191</v>
      </c>
      <c r="G53" s="5">
        <v>2678</v>
      </c>
      <c r="H53" s="5">
        <v>1504</v>
      </c>
      <c r="I53" s="5">
        <v>646</v>
      </c>
      <c r="J53" s="5">
        <v>7805</v>
      </c>
      <c r="K53" s="5">
        <v>2748</v>
      </c>
      <c r="L53" s="5">
        <v>387</v>
      </c>
      <c r="M53" s="5">
        <v>0</v>
      </c>
      <c r="N53" s="5">
        <v>12969</v>
      </c>
      <c r="O53" s="5">
        <v>12476</v>
      </c>
      <c r="P53" s="5">
        <v>72</v>
      </c>
      <c r="Q53" s="5">
        <v>209</v>
      </c>
      <c r="R53" s="5">
        <v>79</v>
      </c>
      <c r="S53" s="5">
        <v>14</v>
      </c>
      <c r="T53" s="5">
        <v>119</v>
      </c>
      <c r="U53" s="5">
        <v>0</v>
      </c>
      <c r="V53" s="5">
        <v>8127</v>
      </c>
      <c r="W53" s="5">
        <v>7993</v>
      </c>
      <c r="X53" s="5">
        <v>81</v>
      </c>
      <c r="Y53" s="5">
        <v>2</v>
      </c>
      <c r="Z53" s="5">
        <v>12</v>
      </c>
      <c r="AA53" s="5">
        <v>41</v>
      </c>
      <c r="AB53" s="5">
        <v>0</v>
      </c>
      <c r="AC53" s="5">
        <v>0</v>
      </c>
      <c r="AD53" s="5">
        <v>10196</v>
      </c>
      <c r="AE53" s="5">
        <v>6134</v>
      </c>
      <c r="AF53" s="5">
        <v>1870</v>
      </c>
      <c r="AG53" s="5">
        <v>214</v>
      </c>
      <c r="AH53" s="5">
        <v>381</v>
      </c>
      <c r="AI53" s="5">
        <v>1596</v>
      </c>
      <c r="AJ53" s="5">
        <v>0</v>
      </c>
      <c r="AK53" s="5">
        <v>3079</v>
      </c>
      <c r="AL53" s="5">
        <v>1500</v>
      </c>
      <c r="AM53" s="5">
        <v>210</v>
      </c>
      <c r="AN53" s="5">
        <v>2</v>
      </c>
      <c r="AO53" s="5">
        <v>818</v>
      </c>
      <c r="AP53" s="5">
        <v>355</v>
      </c>
      <c r="AQ53" s="5">
        <v>195</v>
      </c>
      <c r="AR53" s="5">
        <v>0</v>
      </c>
      <c r="AS53" s="5">
        <v>0</v>
      </c>
    </row>
    <row r="54" spans="1:45">
      <c r="A54" s="5">
        <v>1385</v>
      </c>
      <c r="B54" s="5">
        <v>4</v>
      </c>
      <c r="C54" s="5" t="s">
        <v>252</v>
      </c>
      <c r="D54" s="5" t="s">
        <v>253</v>
      </c>
      <c r="E54" s="5">
        <v>37291</v>
      </c>
      <c r="F54" s="5">
        <v>22956</v>
      </c>
      <c r="G54" s="5">
        <v>1985</v>
      </c>
      <c r="H54" s="5">
        <v>1371</v>
      </c>
      <c r="I54" s="5">
        <v>601</v>
      </c>
      <c r="J54" s="5">
        <v>7243</v>
      </c>
      <c r="K54" s="5">
        <v>2748</v>
      </c>
      <c r="L54" s="5">
        <v>387</v>
      </c>
      <c r="M54" s="5">
        <v>0</v>
      </c>
      <c r="N54" s="5">
        <v>10663</v>
      </c>
      <c r="O54" s="5">
        <v>10271</v>
      </c>
      <c r="P54" s="5">
        <v>1</v>
      </c>
      <c r="Q54" s="5">
        <v>196</v>
      </c>
      <c r="R54" s="5">
        <v>69</v>
      </c>
      <c r="S54" s="5">
        <v>7</v>
      </c>
      <c r="T54" s="5">
        <v>119</v>
      </c>
      <c r="U54" s="5">
        <v>0</v>
      </c>
      <c r="V54" s="5">
        <v>6327</v>
      </c>
      <c r="W54" s="5">
        <v>6193</v>
      </c>
      <c r="X54" s="5">
        <v>81</v>
      </c>
      <c r="Y54" s="5">
        <v>2</v>
      </c>
      <c r="Z54" s="5">
        <v>12</v>
      </c>
      <c r="AA54" s="5">
        <v>41</v>
      </c>
      <c r="AB54" s="5">
        <v>0</v>
      </c>
      <c r="AC54" s="5">
        <v>0</v>
      </c>
      <c r="AD54" s="5">
        <v>7778</v>
      </c>
      <c r="AE54" s="5">
        <v>3980</v>
      </c>
      <c r="AF54" s="5">
        <v>1870</v>
      </c>
      <c r="AG54" s="5">
        <v>35</v>
      </c>
      <c r="AH54" s="5">
        <v>381</v>
      </c>
      <c r="AI54" s="5">
        <v>1513</v>
      </c>
      <c r="AJ54" s="5">
        <v>0</v>
      </c>
      <c r="AK54" s="5">
        <v>3079</v>
      </c>
      <c r="AL54" s="5">
        <v>1500</v>
      </c>
      <c r="AM54" s="5">
        <v>210</v>
      </c>
      <c r="AN54" s="5">
        <v>2</v>
      </c>
      <c r="AO54" s="5">
        <v>818</v>
      </c>
      <c r="AP54" s="5">
        <v>355</v>
      </c>
      <c r="AQ54" s="5">
        <v>195</v>
      </c>
      <c r="AR54" s="5">
        <v>0</v>
      </c>
      <c r="AS54" s="5">
        <v>0</v>
      </c>
    </row>
    <row r="55" spans="1:45">
      <c r="A55" s="5">
        <v>1385</v>
      </c>
      <c r="B55" s="5">
        <v>4</v>
      </c>
      <c r="C55" s="5" t="s">
        <v>254</v>
      </c>
      <c r="D55" s="5" t="s">
        <v>255</v>
      </c>
      <c r="E55" s="5">
        <v>32667</v>
      </c>
      <c r="F55" s="5">
        <v>31235</v>
      </c>
      <c r="G55" s="5">
        <v>694</v>
      </c>
      <c r="H55" s="5">
        <v>133</v>
      </c>
      <c r="I55" s="5">
        <v>44</v>
      </c>
      <c r="J55" s="5">
        <v>562</v>
      </c>
      <c r="K55" s="5">
        <v>0</v>
      </c>
      <c r="L55" s="5">
        <v>0</v>
      </c>
      <c r="M55" s="5">
        <v>0</v>
      </c>
      <c r="N55" s="5">
        <v>2306</v>
      </c>
      <c r="O55" s="5">
        <v>2205</v>
      </c>
      <c r="P55" s="5">
        <v>71</v>
      </c>
      <c r="Q55" s="5">
        <v>13</v>
      </c>
      <c r="R55" s="5">
        <v>9</v>
      </c>
      <c r="S55" s="5">
        <v>7</v>
      </c>
      <c r="T55" s="5">
        <v>0</v>
      </c>
      <c r="U55" s="5">
        <v>0</v>
      </c>
      <c r="V55" s="5">
        <v>1800</v>
      </c>
      <c r="W55" s="5">
        <v>1800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2417</v>
      </c>
      <c r="AE55" s="5">
        <v>2155</v>
      </c>
      <c r="AF55" s="5">
        <v>0</v>
      </c>
      <c r="AG55" s="5">
        <v>179</v>
      </c>
      <c r="AH55" s="5">
        <v>0</v>
      </c>
      <c r="AI55" s="5">
        <v>83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1385</v>
      </c>
      <c r="B56" s="5">
        <v>3</v>
      </c>
      <c r="C56" s="5" t="s">
        <v>256</v>
      </c>
      <c r="D56" s="5" t="s">
        <v>257</v>
      </c>
      <c r="E56" s="5">
        <v>37748</v>
      </c>
      <c r="F56" s="5">
        <v>23353</v>
      </c>
      <c r="G56" s="5">
        <v>3726</v>
      </c>
      <c r="H56" s="5">
        <v>611</v>
      </c>
      <c r="I56" s="5">
        <v>727</v>
      </c>
      <c r="J56" s="5">
        <v>5280</v>
      </c>
      <c r="K56" s="5">
        <v>4007</v>
      </c>
      <c r="L56" s="5">
        <v>44</v>
      </c>
      <c r="M56" s="5">
        <v>0</v>
      </c>
      <c r="N56" s="5">
        <v>3886</v>
      </c>
      <c r="O56" s="5">
        <v>3345</v>
      </c>
      <c r="P56" s="5">
        <v>394</v>
      </c>
      <c r="Q56" s="5">
        <v>146</v>
      </c>
      <c r="R56" s="5">
        <v>0</v>
      </c>
      <c r="S56" s="5">
        <v>0</v>
      </c>
      <c r="T56" s="5">
        <v>1</v>
      </c>
      <c r="U56" s="5">
        <v>0</v>
      </c>
      <c r="V56" s="5">
        <v>1069</v>
      </c>
      <c r="W56" s="5">
        <v>841</v>
      </c>
      <c r="X56" s="5">
        <v>7</v>
      </c>
      <c r="Y56" s="5">
        <v>5</v>
      </c>
      <c r="Z56" s="5">
        <v>5</v>
      </c>
      <c r="AA56" s="5">
        <v>211</v>
      </c>
      <c r="AB56" s="5">
        <v>0</v>
      </c>
      <c r="AC56" s="5">
        <v>0</v>
      </c>
      <c r="AD56" s="5">
        <v>4368</v>
      </c>
      <c r="AE56" s="5">
        <v>1886</v>
      </c>
      <c r="AF56" s="5">
        <v>59</v>
      </c>
      <c r="AG56" s="5">
        <v>90</v>
      </c>
      <c r="AH56" s="5">
        <v>152</v>
      </c>
      <c r="AI56" s="5">
        <v>2182</v>
      </c>
      <c r="AJ56" s="5">
        <v>0</v>
      </c>
      <c r="AK56" s="5">
        <v>1252</v>
      </c>
      <c r="AL56" s="5">
        <v>48</v>
      </c>
      <c r="AM56" s="5">
        <v>50</v>
      </c>
      <c r="AN56" s="5">
        <v>0</v>
      </c>
      <c r="AO56" s="5">
        <v>0</v>
      </c>
      <c r="AP56" s="5">
        <v>156</v>
      </c>
      <c r="AQ56" s="5">
        <v>998</v>
      </c>
      <c r="AR56" s="5">
        <v>0</v>
      </c>
      <c r="AS56" s="5">
        <v>0</v>
      </c>
    </row>
    <row r="57" spans="1:45">
      <c r="A57" s="5">
        <v>1385</v>
      </c>
      <c r="B57" s="5">
        <v>4</v>
      </c>
      <c r="C57" s="5" t="s">
        <v>258</v>
      </c>
      <c r="D57" s="5" t="s">
        <v>257</v>
      </c>
      <c r="E57" s="5">
        <v>37748</v>
      </c>
      <c r="F57" s="5">
        <v>23353</v>
      </c>
      <c r="G57" s="5">
        <v>3726</v>
      </c>
      <c r="H57" s="5">
        <v>611</v>
      </c>
      <c r="I57" s="5">
        <v>727</v>
      </c>
      <c r="J57" s="5">
        <v>5280</v>
      </c>
      <c r="K57" s="5">
        <v>4007</v>
      </c>
      <c r="L57" s="5">
        <v>44</v>
      </c>
      <c r="M57" s="5">
        <v>0</v>
      </c>
      <c r="N57" s="5">
        <v>3886</v>
      </c>
      <c r="O57" s="5">
        <v>3345</v>
      </c>
      <c r="P57" s="5">
        <v>394</v>
      </c>
      <c r="Q57" s="5">
        <v>146</v>
      </c>
      <c r="R57" s="5">
        <v>0</v>
      </c>
      <c r="S57" s="5">
        <v>0</v>
      </c>
      <c r="T57" s="5">
        <v>1</v>
      </c>
      <c r="U57" s="5">
        <v>0</v>
      </c>
      <c r="V57" s="5">
        <v>1069</v>
      </c>
      <c r="W57" s="5">
        <v>841</v>
      </c>
      <c r="X57" s="5">
        <v>7</v>
      </c>
      <c r="Y57" s="5">
        <v>5</v>
      </c>
      <c r="Z57" s="5">
        <v>5</v>
      </c>
      <c r="AA57" s="5">
        <v>211</v>
      </c>
      <c r="AB57" s="5">
        <v>0</v>
      </c>
      <c r="AC57" s="5">
        <v>0</v>
      </c>
      <c r="AD57" s="5">
        <v>4368</v>
      </c>
      <c r="AE57" s="5">
        <v>1886</v>
      </c>
      <c r="AF57" s="5">
        <v>59</v>
      </c>
      <c r="AG57" s="5">
        <v>90</v>
      </c>
      <c r="AH57" s="5">
        <v>152</v>
      </c>
      <c r="AI57" s="5">
        <v>2182</v>
      </c>
      <c r="AJ57" s="5">
        <v>0</v>
      </c>
      <c r="AK57" s="5">
        <v>1252</v>
      </c>
      <c r="AL57" s="5">
        <v>48</v>
      </c>
      <c r="AM57" s="5">
        <v>50</v>
      </c>
      <c r="AN57" s="5">
        <v>0</v>
      </c>
      <c r="AO57" s="5">
        <v>0</v>
      </c>
      <c r="AP57" s="5">
        <v>156</v>
      </c>
      <c r="AQ57" s="5">
        <v>998</v>
      </c>
      <c r="AR57" s="5">
        <v>0</v>
      </c>
      <c r="AS57" s="5">
        <v>0</v>
      </c>
    </row>
    <row r="58" spans="1:45">
      <c r="A58" s="5">
        <v>1385</v>
      </c>
      <c r="B58" s="5">
        <v>2</v>
      </c>
      <c r="C58" s="5" t="s">
        <v>259</v>
      </c>
      <c r="D58" s="5" t="s">
        <v>260</v>
      </c>
      <c r="E58" s="5">
        <v>183533</v>
      </c>
      <c r="F58" s="5">
        <v>82561</v>
      </c>
      <c r="G58" s="5">
        <v>38080</v>
      </c>
      <c r="H58" s="5">
        <v>16125</v>
      </c>
      <c r="I58" s="5">
        <v>12273</v>
      </c>
      <c r="J58" s="5">
        <v>31186</v>
      </c>
      <c r="K58" s="5">
        <v>2903</v>
      </c>
      <c r="L58" s="5">
        <v>405</v>
      </c>
      <c r="M58" s="5">
        <v>0</v>
      </c>
      <c r="N58" s="5">
        <v>16006</v>
      </c>
      <c r="O58" s="5">
        <v>14095</v>
      </c>
      <c r="P58" s="5">
        <v>897</v>
      </c>
      <c r="Q58" s="5">
        <v>799</v>
      </c>
      <c r="R58" s="5">
        <v>191</v>
      </c>
      <c r="S58" s="5">
        <v>0</v>
      </c>
      <c r="T58" s="5">
        <v>24</v>
      </c>
      <c r="U58" s="5">
        <v>0</v>
      </c>
      <c r="V58" s="5">
        <v>20515</v>
      </c>
      <c r="W58" s="5">
        <v>16982</v>
      </c>
      <c r="X58" s="5">
        <v>704</v>
      </c>
      <c r="Y58" s="5">
        <v>262</v>
      </c>
      <c r="Z58" s="5">
        <v>634</v>
      </c>
      <c r="AA58" s="5">
        <v>1933</v>
      </c>
      <c r="AB58" s="5">
        <v>0</v>
      </c>
      <c r="AC58" s="5">
        <v>0</v>
      </c>
      <c r="AD58" s="5">
        <v>28420</v>
      </c>
      <c r="AE58" s="5">
        <v>17048</v>
      </c>
      <c r="AF58" s="5">
        <v>2374</v>
      </c>
      <c r="AG58" s="5">
        <v>324</v>
      </c>
      <c r="AH58" s="5">
        <v>2423</v>
      </c>
      <c r="AI58" s="5">
        <v>6252</v>
      </c>
      <c r="AJ58" s="5">
        <v>0</v>
      </c>
      <c r="AK58" s="5">
        <v>11429</v>
      </c>
      <c r="AL58" s="5">
        <v>2388</v>
      </c>
      <c r="AM58" s="5">
        <v>216</v>
      </c>
      <c r="AN58" s="5">
        <v>94</v>
      </c>
      <c r="AO58" s="5">
        <v>6452</v>
      </c>
      <c r="AP58" s="5">
        <v>1580</v>
      </c>
      <c r="AQ58" s="5">
        <v>700</v>
      </c>
      <c r="AR58" s="5">
        <v>0</v>
      </c>
      <c r="AS58" s="5">
        <v>0</v>
      </c>
    </row>
    <row r="59" spans="1:45">
      <c r="A59" s="5">
        <v>1385</v>
      </c>
      <c r="B59" s="5">
        <v>3</v>
      </c>
      <c r="C59" s="5" t="s">
        <v>261</v>
      </c>
      <c r="D59" s="5" t="s">
        <v>262</v>
      </c>
      <c r="E59" s="5">
        <v>24737</v>
      </c>
      <c r="F59" s="5">
        <v>10463</v>
      </c>
      <c r="G59" s="5">
        <v>6003</v>
      </c>
      <c r="H59" s="5">
        <v>2429</v>
      </c>
      <c r="I59" s="5">
        <v>1092</v>
      </c>
      <c r="J59" s="5">
        <v>4312</v>
      </c>
      <c r="K59" s="5">
        <v>200</v>
      </c>
      <c r="L59" s="5">
        <v>238</v>
      </c>
      <c r="M59" s="5">
        <v>0</v>
      </c>
      <c r="N59" s="5">
        <v>2312</v>
      </c>
      <c r="O59" s="5">
        <v>1950</v>
      </c>
      <c r="P59" s="5">
        <v>172</v>
      </c>
      <c r="Q59" s="5">
        <v>190</v>
      </c>
      <c r="R59" s="5">
        <v>0</v>
      </c>
      <c r="S59" s="5">
        <v>0</v>
      </c>
      <c r="T59" s="5">
        <v>0</v>
      </c>
      <c r="U59" s="5">
        <v>0</v>
      </c>
      <c r="V59" s="5">
        <v>1187</v>
      </c>
      <c r="W59" s="5">
        <v>379</v>
      </c>
      <c r="X59" s="5">
        <v>103</v>
      </c>
      <c r="Y59" s="5">
        <v>10</v>
      </c>
      <c r="Z59" s="5">
        <v>188</v>
      </c>
      <c r="AA59" s="5">
        <v>507</v>
      </c>
      <c r="AB59" s="5">
        <v>0</v>
      </c>
      <c r="AC59" s="5">
        <v>0</v>
      </c>
      <c r="AD59" s="5">
        <v>3277</v>
      </c>
      <c r="AE59" s="5">
        <v>2443</v>
      </c>
      <c r="AF59" s="5">
        <v>72</v>
      </c>
      <c r="AG59" s="5">
        <v>0</v>
      </c>
      <c r="AH59" s="5">
        <v>641</v>
      </c>
      <c r="AI59" s="5">
        <v>122</v>
      </c>
      <c r="AJ59" s="5">
        <v>0</v>
      </c>
      <c r="AK59" s="5">
        <v>3611</v>
      </c>
      <c r="AL59" s="5">
        <v>263</v>
      </c>
      <c r="AM59" s="5">
        <v>34</v>
      </c>
      <c r="AN59" s="5">
        <v>12</v>
      </c>
      <c r="AO59" s="5">
        <v>1802</v>
      </c>
      <c r="AP59" s="5">
        <v>800</v>
      </c>
      <c r="AQ59" s="5">
        <v>700</v>
      </c>
      <c r="AR59" s="5">
        <v>0</v>
      </c>
      <c r="AS59" s="5">
        <v>0</v>
      </c>
    </row>
    <row r="60" spans="1:45">
      <c r="A60" s="5">
        <v>1385</v>
      </c>
      <c r="B60" s="5">
        <v>4</v>
      </c>
      <c r="C60" s="5" t="s">
        <v>263</v>
      </c>
      <c r="D60" s="5" t="s">
        <v>262</v>
      </c>
      <c r="E60" s="5">
        <v>24737</v>
      </c>
      <c r="F60" s="5">
        <v>10463</v>
      </c>
      <c r="G60" s="5">
        <v>6003</v>
      </c>
      <c r="H60" s="5">
        <v>2429</v>
      </c>
      <c r="I60" s="5">
        <v>1092</v>
      </c>
      <c r="J60" s="5">
        <v>4312</v>
      </c>
      <c r="K60" s="5">
        <v>200</v>
      </c>
      <c r="L60" s="5">
        <v>238</v>
      </c>
      <c r="M60" s="5">
        <v>0</v>
      </c>
      <c r="N60" s="5">
        <v>2312</v>
      </c>
      <c r="O60" s="5">
        <v>1950</v>
      </c>
      <c r="P60" s="5">
        <v>172</v>
      </c>
      <c r="Q60" s="5">
        <v>190</v>
      </c>
      <c r="R60" s="5">
        <v>0</v>
      </c>
      <c r="S60" s="5">
        <v>0</v>
      </c>
      <c r="T60" s="5">
        <v>0</v>
      </c>
      <c r="U60" s="5">
        <v>0</v>
      </c>
      <c r="V60" s="5">
        <v>1187</v>
      </c>
      <c r="W60" s="5">
        <v>379</v>
      </c>
      <c r="X60" s="5">
        <v>103</v>
      </c>
      <c r="Y60" s="5">
        <v>10</v>
      </c>
      <c r="Z60" s="5">
        <v>188</v>
      </c>
      <c r="AA60" s="5">
        <v>507</v>
      </c>
      <c r="AB60" s="5">
        <v>0</v>
      </c>
      <c r="AC60" s="5">
        <v>0</v>
      </c>
      <c r="AD60" s="5">
        <v>3277</v>
      </c>
      <c r="AE60" s="5">
        <v>2443</v>
      </c>
      <c r="AF60" s="5">
        <v>72</v>
      </c>
      <c r="AG60" s="5">
        <v>0</v>
      </c>
      <c r="AH60" s="5">
        <v>641</v>
      </c>
      <c r="AI60" s="5">
        <v>122</v>
      </c>
      <c r="AJ60" s="5">
        <v>0</v>
      </c>
      <c r="AK60" s="5">
        <v>3611</v>
      </c>
      <c r="AL60" s="5">
        <v>263</v>
      </c>
      <c r="AM60" s="5">
        <v>34</v>
      </c>
      <c r="AN60" s="5">
        <v>12</v>
      </c>
      <c r="AO60" s="5">
        <v>1802</v>
      </c>
      <c r="AP60" s="5">
        <v>800</v>
      </c>
      <c r="AQ60" s="5">
        <v>700</v>
      </c>
      <c r="AR60" s="5">
        <v>0</v>
      </c>
      <c r="AS60" s="5">
        <v>0</v>
      </c>
    </row>
    <row r="61" spans="1:45">
      <c r="A61" s="5">
        <v>1385</v>
      </c>
      <c r="B61" s="5">
        <v>3</v>
      </c>
      <c r="C61" s="5" t="s">
        <v>264</v>
      </c>
      <c r="D61" s="5" t="s">
        <v>265</v>
      </c>
      <c r="E61" s="5">
        <v>158797</v>
      </c>
      <c r="F61" s="5">
        <v>72097</v>
      </c>
      <c r="G61" s="5">
        <v>32077</v>
      </c>
      <c r="H61" s="5">
        <v>13697</v>
      </c>
      <c r="I61" s="5">
        <v>11181</v>
      </c>
      <c r="J61" s="5">
        <v>26874</v>
      </c>
      <c r="K61" s="5">
        <v>2703</v>
      </c>
      <c r="L61" s="5">
        <v>167</v>
      </c>
      <c r="M61" s="5">
        <v>0</v>
      </c>
      <c r="N61" s="5">
        <v>13694</v>
      </c>
      <c r="O61" s="5">
        <v>12145</v>
      </c>
      <c r="P61" s="5">
        <v>724</v>
      </c>
      <c r="Q61" s="5">
        <v>609</v>
      </c>
      <c r="R61" s="5">
        <v>191</v>
      </c>
      <c r="S61" s="5">
        <v>0</v>
      </c>
      <c r="T61" s="5">
        <v>24</v>
      </c>
      <c r="U61" s="5">
        <v>0</v>
      </c>
      <c r="V61" s="5">
        <v>19327</v>
      </c>
      <c r="W61" s="5">
        <v>16603</v>
      </c>
      <c r="X61" s="5">
        <v>601</v>
      </c>
      <c r="Y61" s="5">
        <v>253</v>
      </c>
      <c r="Z61" s="5">
        <v>446</v>
      </c>
      <c r="AA61" s="5">
        <v>1426</v>
      </c>
      <c r="AB61" s="5">
        <v>0</v>
      </c>
      <c r="AC61" s="5">
        <v>0</v>
      </c>
      <c r="AD61" s="5">
        <v>25143</v>
      </c>
      <c r="AE61" s="5">
        <v>14605</v>
      </c>
      <c r="AF61" s="5">
        <v>2302</v>
      </c>
      <c r="AG61" s="5">
        <v>324</v>
      </c>
      <c r="AH61" s="5">
        <v>1782</v>
      </c>
      <c r="AI61" s="5">
        <v>6130</v>
      </c>
      <c r="AJ61" s="5">
        <v>0</v>
      </c>
      <c r="AK61" s="5">
        <v>7818</v>
      </c>
      <c r="AL61" s="5">
        <v>2125</v>
      </c>
      <c r="AM61" s="5">
        <v>182</v>
      </c>
      <c r="AN61" s="5">
        <v>81</v>
      </c>
      <c r="AO61" s="5">
        <v>4649</v>
      </c>
      <c r="AP61" s="5">
        <v>780</v>
      </c>
      <c r="AQ61" s="5">
        <v>0</v>
      </c>
      <c r="AR61" s="5">
        <v>0</v>
      </c>
      <c r="AS61" s="5">
        <v>0</v>
      </c>
    </row>
    <row r="62" spans="1:45">
      <c r="A62" s="5">
        <v>1385</v>
      </c>
      <c r="B62" s="5">
        <v>4</v>
      </c>
      <c r="C62" s="5" t="s">
        <v>266</v>
      </c>
      <c r="D62" s="5" t="s">
        <v>267</v>
      </c>
      <c r="E62" s="5">
        <v>43257</v>
      </c>
      <c r="F62" s="5">
        <v>21875</v>
      </c>
      <c r="G62" s="5">
        <v>2045</v>
      </c>
      <c r="H62" s="5">
        <v>2188</v>
      </c>
      <c r="I62" s="5">
        <v>5281</v>
      </c>
      <c r="J62" s="5">
        <v>11231</v>
      </c>
      <c r="K62" s="5">
        <v>503</v>
      </c>
      <c r="L62" s="5">
        <v>134</v>
      </c>
      <c r="M62" s="5">
        <v>0</v>
      </c>
      <c r="N62" s="5">
        <v>9199</v>
      </c>
      <c r="O62" s="5">
        <v>8192</v>
      </c>
      <c r="P62" s="5">
        <v>500</v>
      </c>
      <c r="Q62" s="5">
        <v>293</v>
      </c>
      <c r="R62" s="5">
        <v>191</v>
      </c>
      <c r="S62" s="5">
        <v>0</v>
      </c>
      <c r="T62" s="5">
        <v>23</v>
      </c>
      <c r="U62" s="5">
        <v>0</v>
      </c>
      <c r="V62" s="5">
        <v>14817</v>
      </c>
      <c r="W62" s="5">
        <v>12270</v>
      </c>
      <c r="X62" s="5">
        <v>573</v>
      </c>
      <c r="Y62" s="5">
        <v>113</v>
      </c>
      <c r="Z62" s="5">
        <v>436</v>
      </c>
      <c r="AA62" s="5">
        <v>1426</v>
      </c>
      <c r="AB62" s="5">
        <v>0</v>
      </c>
      <c r="AC62" s="5">
        <v>0</v>
      </c>
      <c r="AD62" s="5">
        <v>20889</v>
      </c>
      <c r="AE62" s="5">
        <v>11759</v>
      </c>
      <c r="AF62" s="5">
        <v>2103</v>
      </c>
      <c r="AG62" s="5">
        <v>243</v>
      </c>
      <c r="AH62" s="5">
        <v>1433</v>
      </c>
      <c r="AI62" s="5">
        <v>5350</v>
      </c>
      <c r="AJ62" s="5">
        <v>0</v>
      </c>
      <c r="AK62" s="5">
        <v>4467</v>
      </c>
      <c r="AL62" s="5">
        <v>1096</v>
      </c>
      <c r="AM62" s="5">
        <v>182</v>
      </c>
      <c r="AN62" s="5">
        <v>76</v>
      </c>
      <c r="AO62" s="5">
        <v>2332</v>
      </c>
      <c r="AP62" s="5">
        <v>780</v>
      </c>
      <c r="AQ62" s="5">
        <v>0</v>
      </c>
      <c r="AR62" s="5">
        <v>0</v>
      </c>
      <c r="AS62" s="5">
        <v>0</v>
      </c>
    </row>
    <row r="63" spans="1:45">
      <c r="A63" s="5">
        <v>1385</v>
      </c>
      <c r="B63" s="5">
        <v>4</v>
      </c>
      <c r="C63" s="5" t="s">
        <v>268</v>
      </c>
      <c r="D63" s="5" t="s">
        <v>269</v>
      </c>
      <c r="E63" s="5">
        <v>75578</v>
      </c>
      <c r="F63" s="5">
        <v>46324</v>
      </c>
      <c r="G63" s="5">
        <v>5828</v>
      </c>
      <c r="H63" s="5">
        <v>10181</v>
      </c>
      <c r="I63" s="5">
        <v>4758</v>
      </c>
      <c r="J63" s="5">
        <v>8459</v>
      </c>
      <c r="K63" s="5">
        <v>0</v>
      </c>
      <c r="L63" s="5">
        <v>29</v>
      </c>
      <c r="M63" s="5">
        <v>0</v>
      </c>
      <c r="N63" s="5">
        <v>2935</v>
      </c>
      <c r="O63" s="5">
        <v>2634</v>
      </c>
      <c r="P63" s="5">
        <v>105</v>
      </c>
      <c r="Q63" s="5">
        <v>195</v>
      </c>
      <c r="R63" s="5">
        <v>0</v>
      </c>
      <c r="S63" s="5">
        <v>0</v>
      </c>
      <c r="T63" s="5">
        <v>1</v>
      </c>
      <c r="U63" s="5">
        <v>0</v>
      </c>
      <c r="V63" s="5">
        <v>2004</v>
      </c>
      <c r="W63" s="5">
        <v>1829</v>
      </c>
      <c r="X63" s="5">
        <v>26</v>
      </c>
      <c r="Y63" s="5">
        <v>139</v>
      </c>
      <c r="Z63" s="5">
        <v>10</v>
      </c>
      <c r="AA63" s="5">
        <v>0</v>
      </c>
      <c r="AB63" s="5">
        <v>0</v>
      </c>
      <c r="AC63" s="5">
        <v>0</v>
      </c>
      <c r="AD63" s="5">
        <v>1873</v>
      </c>
      <c r="AE63" s="5">
        <v>1162</v>
      </c>
      <c r="AF63" s="5">
        <v>88</v>
      </c>
      <c r="AG63" s="5">
        <v>73</v>
      </c>
      <c r="AH63" s="5">
        <v>197</v>
      </c>
      <c r="AI63" s="5">
        <v>352</v>
      </c>
      <c r="AJ63" s="5">
        <v>0</v>
      </c>
      <c r="AK63" s="5">
        <v>944</v>
      </c>
      <c r="AL63" s="5">
        <v>0</v>
      </c>
      <c r="AM63" s="5">
        <v>0</v>
      </c>
      <c r="AN63" s="5">
        <v>0</v>
      </c>
      <c r="AO63" s="5">
        <v>944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1385</v>
      </c>
      <c r="B64" s="5">
        <v>4</v>
      </c>
      <c r="C64" s="5" t="s">
        <v>270</v>
      </c>
      <c r="D64" s="5" t="s">
        <v>271</v>
      </c>
      <c r="E64" s="5">
        <v>30561</v>
      </c>
      <c r="F64" s="5">
        <v>2795</v>
      </c>
      <c r="G64" s="5">
        <v>23290</v>
      </c>
      <c r="H64" s="5">
        <v>98</v>
      </c>
      <c r="I64" s="5">
        <v>1143</v>
      </c>
      <c r="J64" s="5">
        <v>1035</v>
      </c>
      <c r="K64" s="5">
        <v>2200</v>
      </c>
      <c r="L64" s="5">
        <v>0</v>
      </c>
      <c r="M64" s="5">
        <v>0</v>
      </c>
      <c r="N64" s="5">
        <v>601</v>
      </c>
      <c r="O64" s="5">
        <v>565</v>
      </c>
      <c r="P64" s="5">
        <v>2</v>
      </c>
      <c r="Q64" s="5">
        <v>35</v>
      </c>
      <c r="R64" s="5">
        <v>0</v>
      </c>
      <c r="S64" s="5">
        <v>0</v>
      </c>
      <c r="T64" s="5">
        <v>0</v>
      </c>
      <c r="U64" s="5">
        <v>0</v>
      </c>
      <c r="V64" s="5">
        <v>1769</v>
      </c>
      <c r="W64" s="5">
        <v>1767</v>
      </c>
      <c r="X64" s="5">
        <v>2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886</v>
      </c>
      <c r="AE64" s="5">
        <v>406</v>
      </c>
      <c r="AF64" s="5">
        <v>0</v>
      </c>
      <c r="AG64" s="5">
        <v>0</v>
      </c>
      <c r="AH64" s="5">
        <v>53</v>
      </c>
      <c r="AI64" s="5">
        <v>428</v>
      </c>
      <c r="AJ64" s="5">
        <v>0</v>
      </c>
      <c r="AK64" s="5">
        <v>2407</v>
      </c>
      <c r="AL64" s="5">
        <v>1029</v>
      </c>
      <c r="AM64" s="5">
        <v>0</v>
      </c>
      <c r="AN64" s="5">
        <v>5</v>
      </c>
      <c r="AO64" s="5">
        <v>1373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1385</v>
      </c>
      <c r="B65" s="5">
        <v>4</v>
      </c>
      <c r="C65" s="5" t="s">
        <v>272</v>
      </c>
      <c r="D65" s="5" t="s">
        <v>273</v>
      </c>
      <c r="E65" s="5">
        <v>9401</v>
      </c>
      <c r="F65" s="5">
        <v>1104</v>
      </c>
      <c r="G65" s="5">
        <v>915</v>
      </c>
      <c r="H65" s="5">
        <v>1230</v>
      </c>
      <c r="I65" s="5">
        <v>0</v>
      </c>
      <c r="J65" s="5">
        <v>6149</v>
      </c>
      <c r="K65" s="5">
        <v>0</v>
      </c>
      <c r="L65" s="5">
        <v>3</v>
      </c>
      <c r="M65" s="5">
        <v>0</v>
      </c>
      <c r="N65" s="5">
        <v>958</v>
      </c>
      <c r="O65" s="5">
        <v>753</v>
      </c>
      <c r="P65" s="5">
        <v>118</v>
      </c>
      <c r="Q65" s="5">
        <v>86</v>
      </c>
      <c r="R65" s="5">
        <v>0</v>
      </c>
      <c r="S65" s="5">
        <v>0</v>
      </c>
      <c r="T65" s="5">
        <v>0</v>
      </c>
      <c r="U65" s="5">
        <v>0</v>
      </c>
      <c r="V65" s="5">
        <v>737</v>
      </c>
      <c r="W65" s="5">
        <v>737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1496</v>
      </c>
      <c r="AE65" s="5">
        <v>1278</v>
      </c>
      <c r="AF65" s="5">
        <v>111</v>
      </c>
      <c r="AG65" s="5">
        <v>8</v>
      </c>
      <c r="AH65" s="5">
        <v>99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1385</v>
      </c>
      <c r="B66" s="5">
        <v>2</v>
      </c>
      <c r="C66" s="5" t="s">
        <v>274</v>
      </c>
      <c r="D66" s="5" t="s">
        <v>275</v>
      </c>
      <c r="E66" s="5">
        <v>747088</v>
      </c>
      <c r="F66" s="5">
        <v>504481</v>
      </c>
      <c r="G66" s="5">
        <v>21839</v>
      </c>
      <c r="H66" s="5">
        <v>13288</v>
      </c>
      <c r="I66" s="5">
        <v>11563</v>
      </c>
      <c r="J66" s="5">
        <v>181550</v>
      </c>
      <c r="K66" s="5">
        <v>10489</v>
      </c>
      <c r="L66" s="5">
        <v>3879</v>
      </c>
      <c r="M66" s="5">
        <v>0</v>
      </c>
      <c r="N66" s="5">
        <v>149292</v>
      </c>
      <c r="O66" s="5">
        <v>138685</v>
      </c>
      <c r="P66" s="5">
        <v>5931</v>
      </c>
      <c r="Q66" s="5">
        <v>2608</v>
      </c>
      <c r="R66" s="5">
        <v>30</v>
      </c>
      <c r="S66" s="5">
        <v>1237</v>
      </c>
      <c r="T66" s="5">
        <v>801</v>
      </c>
      <c r="U66" s="5">
        <v>0</v>
      </c>
      <c r="V66" s="5">
        <v>88403</v>
      </c>
      <c r="W66" s="5">
        <v>74878</v>
      </c>
      <c r="X66" s="5">
        <v>2494</v>
      </c>
      <c r="Y66" s="5">
        <v>235</v>
      </c>
      <c r="Z66" s="5">
        <v>6326</v>
      </c>
      <c r="AA66" s="5">
        <v>4434</v>
      </c>
      <c r="AB66" s="5">
        <v>36</v>
      </c>
      <c r="AC66" s="5">
        <v>0</v>
      </c>
      <c r="AD66" s="5">
        <v>71776</v>
      </c>
      <c r="AE66" s="5">
        <v>40315</v>
      </c>
      <c r="AF66" s="5">
        <v>2767</v>
      </c>
      <c r="AG66" s="5">
        <v>337</v>
      </c>
      <c r="AH66" s="5">
        <v>3035</v>
      </c>
      <c r="AI66" s="5">
        <v>25321</v>
      </c>
      <c r="AJ66" s="5">
        <v>0</v>
      </c>
      <c r="AK66" s="5">
        <v>46551</v>
      </c>
      <c r="AL66" s="5">
        <v>30566</v>
      </c>
      <c r="AM66" s="5">
        <v>243</v>
      </c>
      <c r="AN66" s="5">
        <v>587</v>
      </c>
      <c r="AO66" s="5">
        <v>2487</v>
      </c>
      <c r="AP66" s="5">
        <v>6796</v>
      </c>
      <c r="AQ66" s="5">
        <v>5829</v>
      </c>
      <c r="AR66" s="5">
        <v>43</v>
      </c>
      <c r="AS66" s="5">
        <v>0</v>
      </c>
    </row>
    <row r="67" spans="1:45">
      <c r="A67" s="5">
        <v>1385</v>
      </c>
      <c r="B67" s="5">
        <v>3</v>
      </c>
      <c r="C67" s="5" t="s">
        <v>276</v>
      </c>
      <c r="D67" s="5" t="s">
        <v>275</v>
      </c>
      <c r="E67" s="5">
        <v>747088</v>
      </c>
      <c r="F67" s="5">
        <v>504481</v>
      </c>
      <c r="G67" s="5">
        <v>21839</v>
      </c>
      <c r="H67" s="5">
        <v>13288</v>
      </c>
      <c r="I67" s="5">
        <v>11563</v>
      </c>
      <c r="J67" s="5">
        <v>181550</v>
      </c>
      <c r="K67" s="5">
        <v>10489</v>
      </c>
      <c r="L67" s="5">
        <v>3879</v>
      </c>
      <c r="M67" s="5">
        <v>0</v>
      </c>
      <c r="N67" s="5">
        <v>149292</v>
      </c>
      <c r="O67" s="5">
        <v>138685</v>
      </c>
      <c r="P67" s="5">
        <v>5931</v>
      </c>
      <c r="Q67" s="5">
        <v>2608</v>
      </c>
      <c r="R67" s="5">
        <v>30</v>
      </c>
      <c r="S67" s="5">
        <v>1237</v>
      </c>
      <c r="T67" s="5">
        <v>801</v>
      </c>
      <c r="U67" s="5">
        <v>0</v>
      </c>
      <c r="V67" s="5">
        <v>88403</v>
      </c>
      <c r="W67" s="5">
        <v>74878</v>
      </c>
      <c r="X67" s="5">
        <v>2494</v>
      </c>
      <c r="Y67" s="5">
        <v>235</v>
      </c>
      <c r="Z67" s="5">
        <v>6326</v>
      </c>
      <c r="AA67" s="5">
        <v>4434</v>
      </c>
      <c r="AB67" s="5">
        <v>36</v>
      </c>
      <c r="AC67" s="5">
        <v>0</v>
      </c>
      <c r="AD67" s="5">
        <v>71776</v>
      </c>
      <c r="AE67" s="5">
        <v>40315</v>
      </c>
      <c r="AF67" s="5">
        <v>2767</v>
      </c>
      <c r="AG67" s="5">
        <v>337</v>
      </c>
      <c r="AH67" s="5">
        <v>3035</v>
      </c>
      <c r="AI67" s="5">
        <v>25321</v>
      </c>
      <c r="AJ67" s="5">
        <v>0</v>
      </c>
      <c r="AK67" s="5">
        <v>46551</v>
      </c>
      <c r="AL67" s="5">
        <v>30566</v>
      </c>
      <c r="AM67" s="5">
        <v>243</v>
      </c>
      <c r="AN67" s="5">
        <v>587</v>
      </c>
      <c r="AO67" s="5">
        <v>2487</v>
      </c>
      <c r="AP67" s="5">
        <v>6796</v>
      </c>
      <c r="AQ67" s="5">
        <v>5829</v>
      </c>
      <c r="AR67" s="5">
        <v>43</v>
      </c>
      <c r="AS67" s="5">
        <v>0</v>
      </c>
    </row>
    <row r="68" spans="1:45">
      <c r="A68" s="5">
        <v>1385</v>
      </c>
      <c r="B68" s="5">
        <v>4</v>
      </c>
      <c r="C68" s="5" t="s">
        <v>277</v>
      </c>
      <c r="D68" s="5" t="s">
        <v>278</v>
      </c>
      <c r="E68" s="5">
        <v>235020</v>
      </c>
      <c r="F68" s="5">
        <v>186462</v>
      </c>
      <c r="G68" s="5">
        <v>17190</v>
      </c>
      <c r="H68" s="5">
        <v>5870</v>
      </c>
      <c r="I68" s="5">
        <v>5068</v>
      </c>
      <c r="J68" s="5">
        <v>13254</v>
      </c>
      <c r="K68" s="5">
        <v>4691</v>
      </c>
      <c r="L68" s="5">
        <v>2485</v>
      </c>
      <c r="M68" s="5">
        <v>0</v>
      </c>
      <c r="N68" s="5">
        <v>33090</v>
      </c>
      <c r="O68" s="5">
        <v>27479</v>
      </c>
      <c r="P68" s="5">
        <v>4881</v>
      </c>
      <c r="Q68" s="5">
        <v>573</v>
      </c>
      <c r="R68" s="5">
        <v>30</v>
      </c>
      <c r="S68" s="5">
        <v>0</v>
      </c>
      <c r="T68" s="5">
        <v>127</v>
      </c>
      <c r="U68" s="5">
        <v>0</v>
      </c>
      <c r="V68" s="5">
        <v>75201</v>
      </c>
      <c r="W68" s="5">
        <v>62688</v>
      </c>
      <c r="X68" s="5">
        <v>2385</v>
      </c>
      <c r="Y68" s="5">
        <v>188</v>
      </c>
      <c r="Z68" s="5">
        <v>6321</v>
      </c>
      <c r="AA68" s="5">
        <v>3583</v>
      </c>
      <c r="AB68" s="5">
        <v>36</v>
      </c>
      <c r="AC68" s="5">
        <v>0</v>
      </c>
      <c r="AD68" s="5">
        <v>54401</v>
      </c>
      <c r="AE68" s="5">
        <v>28421</v>
      </c>
      <c r="AF68" s="5">
        <v>2415</v>
      </c>
      <c r="AG68" s="5">
        <v>239</v>
      </c>
      <c r="AH68" s="5">
        <v>2735</v>
      </c>
      <c r="AI68" s="5">
        <v>20590</v>
      </c>
      <c r="AJ68" s="5">
        <v>0</v>
      </c>
      <c r="AK68" s="5">
        <v>41341</v>
      </c>
      <c r="AL68" s="5">
        <v>26822</v>
      </c>
      <c r="AM68" s="5">
        <v>228</v>
      </c>
      <c r="AN68" s="5">
        <v>507</v>
      </c>
      <c r="AO68" s="5">
        <v>1425</v>
      </c>
      <c r="AP68" s="5">
        <v>6488</v>
      </c>
      <c r="AQ68" s="5">
        <v>5828</v>
      </c>
      <c r="AR68" s="5">
        <v>43</v>
      </c>
      <c r="AS68" s="5">
        <v>0</v>
      </c>
    </row>
    <row r="69" spans="1:45">
      <c r="A69" s="5">
        <v>1385</v>
      </c>
      <c r="B69" s="5">
        <v>4</v>
      </c>
      <c r="C69" s="5" t="s">
        <v>279</v>
      </c>
      <c r="D69" s="5" t="s">
        <v>280</v>
      </c>
      <c r="E69" s="5">
        <v>318331</v>
      </c>
      <c r="F69" s="5">
        <v>181441</v>
      </c>
      <c r="G69" s="5">
        <v>2196</v>
      </c>
      <c r="H69" s="5">
        <v>4400</v>
      </c>
      <c r="I69" s="5">
        <v>3654</v>
      </c>
      <c r="J69" s="5">
        <v>121759</v>
      </c>
      <c r="K69" s="5">
        <v>4310</v>
      </c>
      <c r="L69" s="5">
        <v>572</v>
      </c>
      <c r="M69" s="5">
        <v>0</v>
      </c>
      <c r="N69" s="5">
        <v>40740</v>
      </c>
      <c r="O69" s="5">
        <v>38591</v>
      </c>
      <c r="P69" s="5">
        <v>137</v>
      </c>
      <c r="Q69" s="5">
        <v>1327</v>
      </c>
      <c r="R69" s="5">
        <v>0</v>
      </c>
      <c r="S69" s="5">
        <v>675</v>
      </c>
      <c r="T69" s="5">
        <v>9</v>
      </c>
      <c r="U69" s="5">
        <v>0</v>
      </c>
      <c r="V69" s="5">
        <v>9601</v>
      </c>
      <c r="W69" s="5">
        <v>8877</v>
      </c>
      <c r="X69" s="5">
        <v>109</v>
      </c>
      <c r="Y69" s="5">
        <v>45</v>
      </c>
      <c r="Z69" s="5">
        <v>5</v>
      </c>
      <c r="AA69" s="5">
        <v>566</v>
      </c>
      <c r="AB69" s="5">
        <v>0</v>
      </c>
      <c r="AC69" s="5">
        <v>0</v>
      </c>
      <c r="AD69" s="5">
        <v>11679</v>
      </c>
      <c r="AE69" s="5">
        <v>8499</v>
      </c>
      <c r="AF69" s="5">
        <v>297</v>
      </c>
      <c r="AG69" s="5">
        <v>46</v>
      </c>
      <c r="AH69" s="5">
        <v>161</v>
      </c>
      <c r="AI69" s="5">
        <v>2676</v>
      </c>
      <c r="AJ69" s="5">
        <v>0</v>
      </c>
      <c r="AK69" s="5">
        <v>1496</v>
      </c>
      <c r="AL69" s="5">
        <v>387</v>
      </c>
      <c r="AM69" s="5">
        <v>1</v>
      </c>
      <c r="AN69" s="5">
        <v>57</v>
      </c>
      <c r="AO69" s="5">
        <v>741</v>
      </c>
      <c r="AP69" s="5">
        <v>308</v>
      </c>
      <c r="AQ69" s="5">
        <v>1</v>
      </c>
      <c r="AR69" s="5">
        <v>0</v>
      </c>
      <c r="AS69" s="5">
        <v>0</v>
      </c>
    </row>
    <row r="70" spans="1:45">
      <c r="A70" s="5">
        <v>1385</v>
      </c>
      <c r="B70" s="5">
        <v>4</v>
      </c>
      <c r="C70" s="5" t="s">
        <v>281</v>
      </c>
      <c r="D70" s="5" t="s">
        <v>282</v>
      </c>
      <c r="E70" s="5">
        <v>193737</v>
      </c>
      <c r="F70" s="5">
        <v>136579</v>
      </c>
      <c r="G70" s="5">
        <v>2453</v>
      </c>
      <c r="H70" s="5">
        <v>3018</v>
      </c>
      <c r="I70" s="5">
        <v>2841</v>
      </c>
      <c r="J70" s="5">
        <v>46537</v>
      </c>
      <c r="K70" s="5">
        <v>1488</v>
      </c>
      <c r="L70" s="5">
        <v>823</v>
      </c>
      <c r="M70" s="5">
        <v>0</v>
      </c>
      <c r="N70" s="5">
        <v>75463</v>
      </c>
      <c r="O70" s="5">
        <v>72615</v>
      </c>
      <c r="P70" s="5">
        <v>913</v>
      </c>
      <c r="Q70" s="5">
        <v>707</v>
      </c>
      <c r="R70" s="5">
        <v>0</v>
      </c>
      <c r="S70" s="5">
        <v>562</v>
      </c>
      <c r="T70" s="5">
        <v>666</v>
      </c>
      <c r="U70" s="5">
        <v>0</v>
      </c>
      <c r="V70" s="5">
        <v>3601</v>
      </c>
      <c r="W70" s="5">
        <v>3313</v>
      </c>
      <c r="X70" s="5">
        <v>1</v>
      </c>
      <c r="Y70" s="5">
        <v>2</v>
      </c>
      <c r="Z70" s="5">
        <v>0</v>
      </c>
      <c r="AA70" s="5">
        <v>285</v>
      </c>
      <c r="AB70" s="5">
        <v>0</v>
      </c>
      <c r="AC70" s="5">
        <v>0</v>
      </c>
      <c r="AD70" s="5">
        <v>5696</v>
      </c>
      <c r="AE70" s="5">
        <v>3396</v>
      </c>
      <c r="AF70" s="5">
        <v>54</v>
      </c>
      <c r="AG70" s="5">
        <v>52</v>
      </c>
      <c r="AH70" s="5">
        <v>138</v>
      </c>
      <c r="AI70" s="5">
        <v>2055</v>
      </c>
      <c r="AJ70" s="5">
        <v>0</v>
      </c>
      <c r="AK70" s="5">
        <v>3714</v>
      </c>
      <c r="AL70" s="5">
        <v>3357</v>
      </c>
      <c r="AM70" s="5">
        <v>14</v>
      </c>
      <c r="AN70" s="5">
        <v>23</v>
      </c>
      <c r="AO70" s="5">
        <v>320</v>
      </c>
      <c r="AP70" s="5">
        <v>0</v>
      </c>
      <c r="AQ70" s="5">
        <v>0</v>
      </c>
      <c r="AR70" s="5">
        <v>0</v>
      </c>
      <c r="AS70" s="5">
        <v>0</v>
      </c>
    </row>
    <row r="71" spans="1:45">
      <c r="A71" s="5">
        <v>1385</v>
      </c>
      <c r="B71" s="5">
        <v>2</v>
      </c>
      <c r="C71" s="5" t="s">
        <v>283</v>
      </c>
      <c r="D71" s="5" t="s">
        <v>284</v>
      </c>
      <c r="E71" s="5">
        <v>199878</v>
      </c>
      <c r="F71" s="5">
        <v>117220</v>
      </c>
      <c r="G71" s="5">
        <v>2886</v>
      </c>
      <c r="H71" s="5">
        <v>8871</v>
      </c>
      <c r="I71" s="5">
        <v>4207</v>
      </c>
      <c r="J71" s="5">
        <v>22173</v>
      </c>
      <c r="K71" s="5">
        <v>21361</v>
      </c>
      <c r="L71" s="5">
        <v>23160</v>
      </c>
      <c r="M71" s="5">
        <v>0</v>
      </c>
      <c r="N71" s="5">
        <v>22328</v>
      </c>
      <c r="O71" s="5">
        <v>20435</v>
      </c>
      <c r="P71" s="5">
        <v>205</v>
      </c>
      <c r="Q71" s="5">
        <v>1340</v>
      </c>
      <c r="R71" s="5">
        <v>318</v>
      </c>
      <c r="S71" s="5">
        <v>0</v>
      </c>
      <c r="T71" s="5">
        <v>30</v>
      </c>
      <c r="U71" s="5">
        <v>0</v>
      </c>
      <c r="V71" s="5">
        <v>10360</v>
      </c>
      <c r="W71" s="5">
        <v>10134</v>
      </c>
      <c r="X71" s="5">
        <v>108</v>
      </c>
      <c r="Y71" s="5">
        <v>1</v>
      </c>
      <c r="Z71" s="5">
        <v>23</v>
      </c>
      <c r="AA71" s="5">
        <v>94</v>
      </c>
      <c r="AB71" s="5">
        <v>0</v>
      </c>
      <c r="AC71" s="5">
        <v>0</v>
      </c>
      <c r="AD71" s="5">
        <v>16914</v>
      </c>
      <c r="AE71" s="5">
        <v>12412</v>
      </c>
      <c r="AF71" s="5">
        <v>456</v>
      </c>
      <c r="AG71" s="5">
        <v>102</v>
      </c>
      <c r="AH71" s="5">
        <v>237</v>
      </c>
      <c r="AI71" s="5">
        <v>3707</v>
      </c>
      <c r="AJ71" s="5">
        <v>0</v>
      </c>
      <c r="AK71" s="5">
        <v>4530</v>
      </c>
      <c r="AL71" s="5">
        <v>2365</v>
      </c>
      <c r="AM71" s="5">
        <v>34</v>
      </c>
      <c r="AN71" s="5">
        <v>54</v>
      </c>
      <c r="AO71" s="5">
        <v>637</v>
      </c>
      <c r="AP71" s="5">
        <v>1362</v>
      </c>
      <c r="AQ71" s="5">
        <v>0</v>
      </c>
      <c r="AR71" s="5">
        <v>78</v>
      </c>
      <c r="AS71" s="5">
        <v>0</v>
      </c>
    </row>
    <row r="72" spans="1:45">
      <c r="A72" s="5">
        <v>1385</v>
      </c>
      <c r="B72" s="5">
        <v>7</v>
      </c>
      <c r="C72" s="5" t="s">
        <v>285</v>
      </c>
      <c r="D72" s="5" t="s">
        <v>286</v>
      </c>
      <c r="E72" s="5">
        <v>199878</v>
      </c>
      <c r="F72" s="5">
        <v>117220</v>
      </c>
      <c r="G72" s="5">
        <v>2886</v>
      </c>
      <c r="H72" s="5">
        <v>8871</v>
      </c>
      <c r="I72" s="5">
        <v>4207</v>
      </c>
      <c r="J72" s="5">
        <v>22173</v>
      </c>
      <c r="K72" s="5">
        <v>21361</v>
      </c>
      <c r="L72" s="5">
        <v>23160</v>
      </c>
      <c r="M72" s="5">
        <v>0</v>
      </c>
      <c r="N72" s="5">
        <v>22328</v>
      </c>
      <c r="O72" s="5">
        <v>20435</v>
      </c>
      <c r="P72" s="5">
        <v>205</v>
      </c>
      <c r="Q72" s="5">
        <v>1340</v>
      </c>
      <c r="R72" s="5">
        <v>318</v>
      </c>
      <c r="S72" s="5">
        <v>0</v>
      </c>
      <c r="T72" s="5">
        <v>30</v>
      </c>
      <c r="U72" s="5">
        <v>0</v>
      </c>
      <c r="V72" s="5">
        <v>10360</v>
      </c>
      <c r="W72" s="5">
        <v>10134</v>
      </c>
      <c r="X72" s="5">
        <v>108</v>
      </c>
      <c r="Y72" s="5">
        <v>1</v>
      </c>
      <c r="Z72" s="5">
        <v>23</v>
      </c>
      <c r="AA72" s="5">
        <v>94</v>
      </c>
      <c r="AB72" s="5">
        <v>0</v>
      </c>
      <c r="AC72" s="5">
        <v>0</v>
      </c>
      <c r="AD72" s="5">
        <v>16914</v>
      </c>
      <c r="AE72" s="5">
        <v>12412</v>
      </c>
      <c r="AF72" s="5">
        <v>456</v>
      </c>
      <c r="AG72" s="5">
        <v>102</v>
      </c>
      <c r="AH72" s="5">
        <v>237</v>
      </c>
      <c r="AI72" s="5">
        <v>3707</v>
      </c>
      <c r="AJ72" s="5">
        <v>0</v>
      </c>
      <c r="AK72" s="5">
        <v>4530</v>
      </c>
      <c r="AL72" s="5">
        <v>2365</v>
      </c>
      <c r="AM72" s="5">
        <v>34</v>
      </c>
      <c r="AN72" s="5">
        <v>54</v>
      </c>
      <c r="AO72" s="5">
        <v>637</v>
      </c>
      <c r="AP72" s="5">
        <v>1362</v>
      </c>
      <c r="AQ72" s="5">
        <v>0</v>
      </c>
      <c r="AR72" s="5">
        <v>78</v>
      </c>
      <c r="AS72" s="5">
        <v>0</v>
      </c>
    </row>
    <row r="73" spans="1:45">
      <c r="A73" s="5">
        <v>1385</v>
      </c>
      <c r="B73" s="5">
        <v>4</v>
      </c>
      <c r="C73" s="5" t="s">
        <v>287</v>
      </c>
      <c r="D73" s="5" t="s">
        <v>288</v>
      </c>
      <c r="E73" s="5">
        <v>157126</v>
      </c>
      <c r="F73" s="5">
        <v>79671</v>
      </c>
      <c r="G73" s="5">
        <v>2798</v>
      </c>
      <c r="H73" s="5">
        <v>7839</v>
      </c>
      <c r="I73" s="5">
        <v>3106</v>
      </c>
      <c r="J73" s="5">
        <v>20929</v>
      </c>
      <c r="K73" s="5">
        <v>19625</v>
      </c>
      <c r="L73" s="5">
        <v>23159</v>
      </c>
      <c r="M73" s="5">
        <v>0</v>
      </c>
      <c r="N73" s="5">
        <v>20489</v>
      </c>
      <c r="O73" s="5">
        <v>18608</v>
      </c>
      <c r="P73" s="5">
        <v>205</v>
      </c>
      <c r="Q73" s="5">
        <v>1327</v>
      </c>
      <c r="R73" s="5">
        <v>318</v>
      </c>
      <c r="S73" s="5">
        <v>0</v>
      </c>
      <c r="T73" s="5">
        <v>30</v>
      </c>
      <c r="U73" s="5">
        <v>0</v>
      </c>
      <c r="V73" s="5">
        <v>9534</v>
      </c>
      <c r="W73" s="5">
        <v>9333</v>
      </c>
      <c r="X73" s="5">
        <v>83</v>
      </c>
      <c r="Y73" s="5">
        <v>1</v>
      </c>
      <c r="Z73" s="5">
        <v>23</v>
      </c>
      <c r="AA73" s="5">
        <v>94</v>
      </c>
      <c r="AB73" s="5">
        <v>0</v>
      </c>
      <c r="AC73" s="5">
        <v>0</v>
      </c>
      <c r="AD73" s="5">
        <v>11738</v>
      </c>
      <c r="AE73" s="5">
        <v>8537</v>
      </c>
      <c r="AF73" s="5">
        <v>451</v>
      </c>
      <c r="AG73" s="5">
        <v>101</v>
      </c>
      <c r="AH73" s="5">
        <v>237</v>
      </c>
      <c r="AI73" s="5">
        <v>2411</v>
      </c>
      <c r="AJ73" s="5">
        <v>0</v>
      </c>
      <c r="AK73" s="5">
        <v>4048</v>
      </c>
      <c r="AL73" s="5">
        <v>1953</v>
      </c>
      <c r="AM73" s="5">
        <v>34</v>
      </c>
      <c r="AN73" s="5">
        <v>54</v>
      </c>
      <c r="AO73" s="5">
        <v>567</v>
      </c>
      <c r="AP73" s="5">
        <v>1362</v>
      </c>
      <c r="AQ73" s="5">
        <v>0</v>
      </c>
      <c r="AR73" s="5">
        <v>78</v>
      </c>
      <c r="AS73" s="5">
        <v>0</v>
      </c>
    </row>
    <row r="74" spans="1:45">
      <c r="A74" s="5">
        <v>1385</v>
      </c>
      <c r="B74" s="5">
        <v>9</v>
      </c>
      <c r="C74" s="5" t="s">
        <v>289</v>
      </c>
      <c r="D74" s="5" t="s">
        <v>290</v>
      </c>
      <c r="E74" s="5">
        <v>42752</v>
      </c>
      <c r="F74" s="5">
        <v>37549</v>
      </c>
      <c r="G74" s="5">
        <v>88</v>
      </c>
      <c r="H74" s="5">
        <v>1032</v>
      </c>
      <c r="I74" s="5">
        <v>1101</v>
      </c>
      <c r="J74" s="5">
        <v>1245</v>
      </c>
      <c r="K74" s="5">
        <v>1736</v>
      </c>
      <c r="L74" s="5">
        <v>1</v>
      </c>
      <c r="M74" s="5">
        <v>0</v>
      </c>
      <c r="N74" s="5">
        <v>1840</v>
      </c>
      <c r="O74" s="5">
        <v>1827</v>
      </c>
      <c r="P74" s="5">
        <v>1</v>
      </c>
      <c r="Q74" s="5">
        <v>12</v>
      </c>
      <c r="R74" s="5">
        <v>0</v>
      </c>
      <c r="S74" s="5">
        <v>0</v>
      </c>
      <c r="T74" s="5">
        <v>0</v>
      </c>
      <c r="U74" s="5">
        <v>0</v>
      </c>
      <c r="V74" s="5">
        <v>825</v>
      </c>
      <c r="W74" s="5">
        <v>801</v>
      </c>
      <c r="X74" s="5">
        <v>25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5176</v>
      </c>
      <c r="AE74" s="5">
        <v>3875</v>
      </c>
      <c r="AF74" s="5">
        <v>5</v>
      </c>
      <c r="AG74" s="5">
        <v>1</v>
      </c>
      <c r="AH74" s="5">
        <v>0</v>
      </c>
      <c r="AI74" s="5">
        <v>1295</v>
      </c>
      <c r="AJ74" s="5">
        <v>0</v>
      </c>
      <c r="AK74" s="5">
        <v>482</v>
      </c>
      <c r="AL74" s="5">
        <v>412</v>
      </c>
      <c r="AM74" s="5">
        <v>0</v>
      </c>
      <c r="AN74" s="5">
        <v>0</v>
      </c>
      <c r="AO74" s="5">
        <v>70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1385</v>
      </c>
      <c r="B75" s="5">
        <v>2</v>
      </c>
      <c r="C75" s="5" t="s">
        <v>291</v>
      </c>
      <c r="D75" s="5" t="s">
        <v>292</v>
      </c>
      <c r="E75" s="5">
        <v>1521395</v>
      </c>
      <c r="F75" s="5">
        <v>275650</v>
      </c>
      <c r="G75" s="5">
        <v>33732</v>
      </c>
      <c r="H75" s="5">
        <v>48432</v>
      </c>
      <c r="I75" s="5">
        <v>30080</v>
      </c>
      <c r="J75" s="5">
        <v>1122022</v>
      </c>
      <c r="K75" s="5">
        <v>9525</v>
      </c>
      <c r="L75" s="5">
        <v>1955</v>
      </c>
      <c r="M75" s="5">
        <v>0</v>
      </c>
      <c r="N75" s="5">
        <v>22540</v>
      </c>
      <c r="O75" s="5">
        <v>13257</v>
      </c>
      <c r="P75" s="5">
        <v>5621</v>
      </c>
      <c r="Q75" s="5">
        <v>3463</v>
      </c>
      <c r="R75" s="5">
        <v>167</v>
      </c>
      <c r="S75" s="5">
        <v>0</v>
      </c>
      <c r="T75" s="5">
        <v>32</v>
      </c>
      <c r="U75" s="5">
        <v>0</v>
      </c>
      <c r="V75" s="5">
        <v>280483</v>
      </c>
      <c r="W75" s="5">
        <v>68473</v>
      </c>
      <c r="X75" s="5">
        <v>22100</v>
      </c>
      <c r="Y75" s="5">
        <v>29071</v>
      </c>
      <c r="Z75" s="5">
        <v>2807</v>
      </c>
      <c r="AA75" s="5">
        <v>158033</v>
      </c>
      <c r="AB75" s="5">
        <v>0</v>
      </c>
      <c r="AC75" s="5">
        <v>0</v>
      </c>
      <c r="AD75" s="5">
        <v>85192</v>
      </c>
      <c r="AE75" s="5">
        <v>32429</v>
      </c>
      <c r="AF75" s="5">
        <v>22009</v>
      </c>
      <c r="AG75" s="5">
        <v>141</v>
      </c>
      <c r="AH75" s="5">
        <v>2093</v>
      </c>
      <c r="AI75" s="5">
        <v>28520</v>
      </c>
      <c r="AJ75" s="5">
        <v>0</v>
      </c>
      <c r="AK75" s="5">
        <v>123516</v>
      </c>
      <c r="AL75" s="5">
        <v>7457</v>
      </c>
      <c r="AM75" s="5">
        <v>28099</v>
      </c>
      <c r="AN75" s="5">
        <v>3284</v>
      </c>
      <c r="AO75" s="5">
        <v>41869</v>
      </c>
      <c r="AP75" s="5">
        <v>42808</v>
      </c>
      <c r="AQ75" s="5">
        <v>0</v>
      </c>
      <c r="AR75" s="5">
        <v>0</v>
      </c>
      <c r="AS75" s="5">
        <v>0</v>
      </c>
    </row>
    <row r="76" spans="1:45">
      <c r="A76" s="5">
        <v>1385</v>
      </c>
      <c r="B76" s="5">
        <v>3</v>
      </c>
      <c r="C76" s="5" t="s">
        <v>293</v>
      </c>
      <c r="D76" s="5" t="s">
        <v>294</v>
      </c>
      <c r="E76" s="5">
        <v>5530</v>
      </c>
      <c r="F76" s="5">
        <v>2148</v>
      </c>
      <c r="G76" s="5">
        <v>665</v>
      </c>
      <c r="H76" s="5">
        <v>51</v>
      </c>
      <c r="I76" s="5">
        <v>218</v>
      </c>
      <c r="J76" s="5">
        <v>2449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678</v>
      </c>
      <c r="W76" s="5">
        <v>610</v>
      </c>
      <c r="X76" s="5">
        <v>68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1086</v>
      </c>
      <c r="AE76" s="5">
        <v>407</v>
      </c>
      <c r="AF76" s="5">
        <v>102</v>
      </c>
      <c r="AG76" s="5">
        <v>0</v>
      </c>
      <c r="AH76" s="5">
        <v>577</v>
      </c>
      <c r="AI76" s="5">
        <v>0</v>
      </c>
      <c r="AJ76" s="5">
        <v>0</v>
      </c>
      <c r="AK76" s="5">
        <v>200</v>
      </c>
      <c r="AL76" s="5">
        <v>0</v>
      </c>
      <c r="AM76" s="5">
        <v>0</v>
      </c>
      <c r="AN76" s="5">
        <v>0</v>
      </c>
      <c r="AO76" s="5">
        <v>200</v>
      </c>
      <c r="AP76" s="5">
        <v>0</v>
      </c>
      <c r="AQ76" s="5">
        <v>0</v>
      </c>
      <c r="AR76" s="5">
        <v>0</v>
      </c>
      <c r="AS76" s="5">
        <v>0</v>
      </c>
    </row>
    <row r="77" spans="1:45">
      <c r="A77" s="5">
        <v>1385</v>
      </c>
      <c r="B77" s="5">
        <v>4</v>
      </c>
      <c r="C77" s="5" t="s">
        <v>295</v>
      </c>
      <c r="D77" s="5" t="s">
        <v>296</v>
      </c>
      <c r="E77" s="5">
        <v>5530</v>
      </c>
      <c r="F77" s="5">
        <v>2148</v>
      </c>
      <c r="G77" s="5">
        <v>665</v>
      </c>
      <c r="H77" s="5">
        <v>51</v>
      </c>
      <c r="I77" s="5">
        <v>218</v>
      </c>
      <c r="J77" s="5">
        <v>2449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678</v>
      </c>
      <c r="W77" s="5">
        <v>610</v>
      </c>
      <c r="X77" s="5">
        <v>68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1086</v>
      </c>
      <c r="AE77" s="5">
        <v>407</v>
      </c>
      <c r="AF77" s="5">
        <v>102</v>
      </c>
      <c r="AG77" s="5">
        <v>0</v>
      </c>
      <c r="AH77" s="5">
        <v>577</v>
      </c>
      <c r="AI77" s="5">
        <v>0</v>
      </c>
      <c r="AJ77" s="5">
        <v>0</v>
      </c>
      <c r="AK77" s="5">
        <v>200</v>
      </c>
      <c r="AL77" s="5">
        <v>0</v>
      </c>
      <c r="AM77" s="5">
        <v>0</v>
      </c>
      <c r="AN77" s="5">
        <v>0</v>
      </c>
      <c r="AO77" s="5">
        <v>200</v>
      </c>
      <c r="AP77" s="5">
        <v>0</v>
      </c>
      <c r="AQ77" s="5">
        <v>0</v>
      </c>
      <c r="AR77" s="5">
        <v>0</v>
      </c>
      <c r="AS77" s="5">
        <v>0</v>
      </c>
    </row>
    <row r="78" spans="1:45">
      <c r="A78" s="5">
        <v>1385</v>
      </c>
      <c r="B78" s="5">
        <v>3</v>
      </c>
      <c r="C78" s="5" t="s">
        <v>297</v>
      </c>
      <c r="D78" s="5" t="s">
        <v>298</v>
      </c>
      <c r="E78" s="5">
        <v>1515865</v>
      </c>
      <c r="F78" s="5">
        <v>273502</v>
      </c>
      <c r="G78" s="5">
        <v>33067</v>
      </c>
      <c r="H78" s="5">
        <v>48382</v>
      </c>
      <c r="I78" s="5">
        <v>29862</v>
      </c>
      <c r="J78" s="5">
        <v>1119573</v>
      </c>
      <c r="K78" s="5">
        <v>9525</v>
      </c>
      <c r="L78" s="5">
        <v>1955</v>
      </c>
      <c r="M78" s="5">
        <v>0</v>
      </c>
      <c r="N78" s="5">
        <v>22540</v>
      </c>
      <c r="O78" s="5">
        <v>13257</v>
      </c>
      <c r="P78" s="5">
        <v>5621</v>
      </c>
      <c r="Q78" s="5">
        <v>3463</v>
      </c>
      <c r="R78" s="5">
        <v>167</v>
      </c>
      <c r="S78" s="5">
        <v>0</v>
      </c>
      <c r="T78" s="5">
        <v>32</v>
      </c>
      <c r="U78" s="5">
        <v>0</v>
      </c>
      <c r="V78" s="5">
        <v>279806</v>
      </c>
      <c r="W78" s="5">
        <v>67863</v>
      </c>
      <c r="X78" s="5">
        <v>22032</v>
      </c>
      <c r="Y78" s="5">
        <v>29071</v>
      </c>
      <c r="Z78" s="5">
        <v>2807</v>
      </c>
      <c r="AA78" s="5">
        <v>158033</v>
      </c>
      <c r="AB78" s="5">
        <v>0</v>
      </c>
      <c r="AC78" s="5">
        <v>0</v>
      </c>
      <c r="AD78" s="5">
        <v>84106</v>
      </c>
      <c r="AE78" s="5">
        <v>32022</v>
      </c>
      <c r="AF78" s="5">
        <v>21907</v>
      </c>
      <c r="AG78" s="5">
        <v>141</v>
      </c>
      <c r="AH78" s="5">
        <v>1516</v>
      </c>
      <c r="AI78" s="5">
        <v>28520</v>
      </c>
      <c r="AJ78" s="5">
        <v>0</v>
      </c>
      <c r="AK78" s="5">
        <v>123316</v>
      </c>
      <c r="AL78" s="5">
        <v>7457</v>
      </c>
      <c r="AM78" s="5">
        <v>28099</v>
      </c>
      <c r="AN78" s="5">
        <v>3284</v>
      </c>
      <c r="AO78" s="5">
        <v>41669</v>
      </c>
      <c r="AP78" s="5">
        <v>42808</v>
      </c>
      <c r="AQ78" s="5">
        <v>0</v>
      </c>
      <c r="AR78" s="5">
        <v>0</v>
      </c>
      <c r="AS78" s="5">
        <v>0</v>
      </c>
    </row>
    <row r="79" spans="1:45">
      <c r="A79" s="5">
        <v>1385</v>
      </c>
      <c r="B79" s="5">
        <v>4</v>
      </c>
      <c r="C79" s="5" t="s">
        <v>299</v>
      </c>
      <c r="D79" s="5" t="s">
        <v>298</v>
      </c>
      <c r="E79" s="5">
        <v>1515865</v>
      </c>
      <c r="F79" s="5">
        <v>273502</v>
      </c>
      <c r="G79" s="5">
        <v>33067</v>
      </c>
      <c r="H79" s="5">
        <v>48382</v>
      </c>
      <c r="I79" s="5">
        <v>29862</v>
      </c>
      <c r="J79" s="5">
        <v>1119573</v>
      </c>
      <c r="K79" s="5">
        <v>9525</v>
      </c>
      <c r="L79" s="5">
        <v>1955</v>
      </c>
      <c r="M79" s="5">
        <v>0</v>
      </c>
      <c r="N79" s="5">
        <v>22540</v>
      </c>
      <c r="O79" s="5">
        <v>13257</v>
      </c>
      <c r="P79" s="5">
        <v>5621</v>
      </c>
      <c r="Q79" s="5">
        <v>3463</v>
      </c>
      <c r="R79" s="5">
        <v>167</v>
      </c>
      <c r="S79" s="5">
        <v>0</v>
      </c>
      <c r="T79" s="5">
        <v>32</v>
      </c>
      <c r="U79" s="5">
        <v>0</v>
      </c>
      <c r="V79" s="5">
        <v>279806</v>
      </c>
      <c r="W79" s="5">
        <v>67863</v>
      </c>
      <c r="X79" s="5">
        <v>22032</v>
      </c>
      <c r="Y79" s="5">
        <v>29071</v>
      </c>
      <c r="Z79" s="5">
        <v>2807</v>
      </c>
      <c r="AA79" s="5">
        <v>158033</v>
      </c>
      <c r="AB79" s="5">
        <v>0</v>
      </c>
      <c r="AC79" s="5">
        <v>0</v>
      </c>
      <c r="AD79" s="5">
        <v>84106</v>
      </c>
      <c r="AE79" s="5">
        <v>32022</v>
      </c>
      <c r="AF79" s="5">
        <v>21907</v>
      </c>
      <c r="AG79" s="5">
        <v>141</v>
      </c>
      <c r="AH79" s="5">
        <v>1516</v>
      </c>
      <c r="AI79" s="5">
        <v>28520</v>
      </c>
      <c r="AJ79" s="5">
        <v>0</v>
      </c>
      <c r="AK79" s="5">
        <v>123316</v>
      </c>
      <c r="AL79" s="5">
        <v>7457</v>
      </c>
      <c r="AM79" s="5">
        <v>28099</v>
      </c>
      <c r="AN79" s="5">
        <v>3284</v>
      </c>
      <c r="AO79" s="5">
        <v>41669</v>
      </c>
      <c r="AP79" s="5">
        <v>42808</v>
      </c>
      <c r="AQ79" s="5">
        <v>0</v>
      </c>
      <c r="AR79" s="5">
        <v>0</v>
      </c>
      <c r="AS79" s="5">
        <v>0</v>
      </c>
    </row>
    <row r="80" spans="1:45">
      <c r="A80" s="5">
        <v>1385</v>
      </c>
      <c r="B80" s="5">
        <v>2</v>
      </c>
      <c r="C80" s="5" t="s">
        <v>300</v>
      </c>
      <c r="D80" s="5" t="s">
        <v>301</v>
      </c>
      <c r="E80" s="5">
        <v>13225703</v>
      </c>
      <c r="F80" s="5">
        <v>1229287</v>
      </c>
      <c r="G80" s="5">
        <v>81116</v>
      </c>
      <c r="H80" s="5">
        <v>127727</v>
      </c>
      <c r="I80" s="5">
        <v>107216</v>
      </c>
      <c r="J80" s="5">
        <v>11455241</v>
      </c>
      <c r="K80" s="5">
        <v>174145</v>
      </c>
      <c r="L80" s="5">
        <v>50970</v>
      </c>
      <c r="M80" s="5">
        <v>0</v>
      </c>
      <c r="N80" s="5">
        <v>3503550</v>
      </c>
      <c r="O80" s="5">
        <v>226935</v>
      </c>
      <c r="P80" s="5">
        <v>12654</v>
      </c>
      <c r="Q80" s="5">
        <v>14918</v>
      </c>
      <c r="R80" s="5">
        <v>2022</v>
      </c>
      <c r="S80" s="5">
        <v>3246327</v>
      </c>
      <c r="T80" s="5">
        <v>694</v>
      </c>
      <c r="U80" s="5">
        <v>0</v>
      </c>
      <c r="V80" s="5">
        <v>169943</v>
      </c>
      <c r="W80" s="5">
        <v>141208</v>
      </c>
      <c r="X80" s="5">
        <v>2145</v>
      </c>
      <c r="Y80" s="5">
        <v>964</v>
      </c>
      <c r="Z80" s="5">
        <v>666</v>
      </c>
      <c r="AA80" s="5">
        <v>24875</v>
      </c>
      <c r="AB80" s="5">
        <v>86</v>
      </c>
      <c r="AC80" s="5">
        <v>0</v>
      </c>
      <c r="AD80" s="5">
        <v>863734</v>
      </c>
      <c r="AE80" s="5">
        <v>404150</v>
      </c>
      <c r="AF80" s="5">
        <v>7116</v>
      </c>
      <c r="AG80" s="5">
        <v>14865</v>
      </c>
      <c r="AH80" s="5">
        <v>13231</v>
      </c>
      <c r="AI80" s="5">
        <v>424373</v>
      </c>
      <c r="AJ80" s="5">
        <v>0</v>
      </c>
      <c r="AK80" s="5">
        <v>193259</v>
      </c>
      <c r="AL80" s="5">
        <v>101875</v>
      </c>
      <c r="AM80" s="5">
        <v>5829</v>
      </c>
      <c r="AN80" s="5">
        <v>5639</v>
      </c>
      <c r="AO80" s="5">
        <v>29025</v>
      </c>
      <c r="AP80" s="5">
        <v>32252</v>
      </c>
      <c r="AQ80" s="5">
        <v>17550</v>
      </c>
      <c r="AR80" s="5">
        <v>1089</v>
      </c>
      <c r="AS80" s="5">
        <v>0</v>
      </c>
    </row>
    <row r="81" spans="1:45">
      <c r="A81" s="5">
        <v>1385</v>
      </c>
      <c r="B81" s="5">
        <v>3</v>
      </c>
      <c r="C81" s="5" t="s">
        <v>302</v>
      </c>
      <c r="D81" s="5" t="s">
        <v>303</v>
      </c>
      <c r="E81" s="5">
        <v>12447637</v>
      </c>
      <c r="F81" s="5">
        <v>820770</v>
      </c>
      <c r="G81" s="5">
        <v>46993</v>
      </c>
      <c r="H81" s="5">
        <v>83068</v>
      </c>
      <c r="I81" s="5">
        <v>83714</v>
      </c>
      <c r="J81" s="5">
        <v>11257362</v>
      </c>
      <c r="K81" s="5">
        <v>111926</v>
      </c>
      <c r="L81" s="5">
        <v>43805</v>
      </c>
      <c r="M81" s="5">
        <v>0</v>
      </c>
      <c r="N81" s="5">
        <v>3397576</v>
      </c>
      <c r="O81" s="5">
        <v>138504</v>
      </c>
      <c r="P81" s="5">
        <v>7560</v>
      </c>
      <c r="Q81" s="5">
        <v>12379</v>
      </c>
      <c r="R81" s="5">
        <v>1820</v>
      </c>
      <c r="S81" s="5">
        <v>3236755</v>
      </c>
      <c r="T81" s="5">
        <v>559</v>
      </c>
      <c r="U81" s="5">
        <v>0</v>
      </c>
      <c r="V81" s="5">
        <v>89281</v>
      </c>
      <c r="W81" s="5">
        <v>76118</v>
      </c>
      <c r="X81" s="5">
        <v>698</v>
      </c>
      <c r="Y81" s="5">
        <v>296</v>
      </c>
      <c r="Z81" s="5">
        <v>240</v>
      </c>
      <c r="AA81" s="5">
        <v>11844</v>
      </c>
      <c r="AB81" s="5">
        <v>86</v>
      </c>
      <c r="AC81" s="5">
        <v>0</v>
      </c>
      <c r="AD81" s="5">
        <v>620027</v>
      </c>
      <c r="AE81" s="5">
        <v>205281</v>
      </c>
      <c r="AF81" s="5">
        <v>3037</v>
      </c>
      <c r="AG81" s="5">
        <v>8803</v>
      </c>
      <c r="AH81" s="5">
        <v>8601</v>
      </c>
      <c r="AI81" s="5">
        <v>394306</v>
      </c>
      <c r="AJ81" s="5">
        <v>0</v>
      </c>
      <c r="AK81" s="5">
        <v>131875</v>
      </c>
      <c r="AL81" s="5">
        <v>84384</v>
      </c>
      <c r="AM81" s="5">
        <v>4805</v>
      </c>
      <c r="AN81" s="5">
        <v>3197</v>
      </c>
      <c r="AO81" s="5">
        <v>13164</v>
      </c>
      <c r="AP81" s="5">
        <v>16045</v>
      </c>
      <c r="AQ81" s="5">
        <v>9193</v>
      </c>
      <c r="AR81" s="5">
        <v>1089</v>
      </c>
      <c r="AS81" s="5">
        <v>0</v>
      </c>
    </row>
    <row r="82" spans="1:45">
      <c r="A82" s="5">
        <v>1385</v>
      </c>
      <c r="B82" s="5">
        <v>4</v>
      </c>
      <c r="C82" s="5" t="s">
        <v>304</v>
      </c>
      <c r="D82" s="5" t="s">
        <v>305</v>
      </c>
      <c r="E82" s="5">
        <v>786011</v>
      </c>
      <c r="F82" s="5">
        <v>591756</v>
      </c>
      <c r="G82" s="5">
        <v>19543</v>
      </c>
      <c r="H82" s="5">
        <v>12743</v>
      </c>
      <c r="I82" s="5">
        <v>58117</v>
      </c>
      <c r="J82" s="5">
        <v>80680</v>
      </c>
      <c r="K82" s="5">
        <v>22388</v>
      </c>
      <c r="L82" s="5">
        <v>783</v>
      </c>
      <c r="M82" s="5">
        <v>0</v>
      </c>
      <c r="N82" s="5">
        <v>93315</v>
      </c>
      <c r="O82" s="5">
        <v>81125</v>
      </c>
      <c r="P82" s="5">
        <v>3325</v>
      </c>
      <c r="Q82" s="5">
        <v>619</v>
      </c>
      <c r="R82" s="5">
        <v>0</v>
      </c>
      <c r="S82" s="5">
        <v>8168</v>
      </c>
      <c r="T82" s="5">
        <v>77</v>
      </c>
      <c r="U82" s="5">
        <v>0</v>
      </c>
      <c r="V82" s="5">
        <v>63666</v>
      </c>
      <c r="W82" s="5">
        <v>56582</v>
      </c>
      <c r="X82" s="5">
        <v>343</v>
      </c>
      <c r="Y82" s="5">
        <v>194</v>
      </c>
      <c r="Z82" s="5">
        <v>230</v>
      </c>
      <c r="AA82" s="5">
        <v>6231</v>
      </c>
      <c r="AB82" s="5">
        <v>86</v>
      </c>
      <c r="AC82" s="5">
        <v>0</v>
      </c>
      <c r="AD82" s="5">
        <v>297749</v>
      </c>
      <c r="AE82" s="5">
        <v>140171</v>
      </c>
      <c r="AF82" s="5">
        <v>2645</v>
      </c>
      <c r="AG82" s="5">
        <v>258</v>
      </c>
      <c r="AH82" s="5">
        <v>2185</v>
      </c>
      <c r="AI82" s="5">
        <v>152491</v>
      </c>
      <c r="AJ82" s="5">
        <v>0</v>
      </c>
      <c r="AK82" s="5">
        <v>16126</v>
      </c>
      <c r="AL82" s="5">
        <v>5265</v>
      </c>
      <c r="AM82" s="5">
        <v>47</v>
      </c>
      <c r="AN82" s="5">
        <v>1187</v>
      </c>
      <c r="AO82" s="5">
        <v>3372</v>
      </c>
      <c r="AP82" s="5">
        <v>5374</v>
      </c>
      <c r="AQ82" s="5">
        <v>881</v>
      </c>
      <c r="AR82" s="5">
        <v>0</v>
      </c>
      <c r="AS82" s="5">
        <v>0</v>
      </c>
    </row>
    <row r="83" spans="1:45">
      <c r="A83" s="5">
        <v>1385</v>
      </c>
      <c r="B83" s="5">
        <v>4</v>
      </c>
      <c r="C83" s="5" t="s">
        <v>306</v>
      </c>
      <c r="D83" s="5" t="s">
        <v>307</v>
      </c>
      <c r="E83" s="5">
        <v>676641</v>
      </c>
      <c r="F83" s="5">
        <v>90712</v>
      </c>
      <c r="G83" s="5">
        <v>12994</v>
      </c>
      <c r="H83" s="5">
        <v>10836</v>
      </c>
      <c r="I83" s="5">
        <v>3619</v>
      </c>
      <c r="J83" s="5">
        <v>488380</v>
      </c>
      <c r="K83" s="5">
        <v>68463</v>
      </c>
      <c r="L83" s="5">
        <v>1636</v>
      </c>
      <c r="M83" s="5">
        <v>0</v>
      </c>
      <c r="N83" s="5">
        <v>372473</v>
      </c>
      <c r="O83" s="5">
        <v>7279</v>
      </c>
      <c r="P83" s="5">
        <v>921</v>
      </c>
      <c r="Q83" s="5">
        <v>260</v>
      </c>
      <c r="R83" s="5">
        <v>1820</v>
      </c>
      <c r="S83" s="5">
        <v>361718</v>
      </c>
      <c r="T83" s="5">
        <v>475</v>
      </c>
      <c r="U83" s="5">
        <v>0</v>
      </c>
      <c r="V83" s="5">
        <v>10147</v>
      </c>
      <c r="W83" s="5">
        <v>6568</v>
      </c>
      <c r="X83" s="5">
        <v>238</v>
      </c>
      <c r="Y83" s="5">
        <v>57</v>
      </c>
      <c r="Z83" s="5">
        <v>0</v>
      </c>
      <c r="AA83" s="5">
        <v>3284</v>
      </c>
      <c r="AB83" s="5">
        <v>0</v>
      </c>
      <c r="AC83" s="5">
        <v>0</v>
      </c>
      <c r="AD83" s="5">
        <v>33892</v>
      </c>
      <c r="AE83" s="5">
        <v>31544</v>
      </c>
      <c r="AF83" s="5">
        <v>71</v>
      </c>
      <c r="AG83" s="5">
        <v>21</v>
      </c>
      <c r="AH83" s="5">
        <v>224</v>
      </c>
      <c r="AI83" s="5">
        <v>2033</v>
      </c>
      <c r="AJ83" s="5">
        <v>0</v>
      </c>
      <c r="AK83" s="5">
        <v>24945</v>
      </c>
      <c r="AL83" s="5">
        <v>6941</v>
      </c>
      <c r="AM83" s="5">
        <v>4060</v>
      </c>
      <c r="AN83" s="5">
        <v>876</v>
      </c>
      <c r="AO83" s="5">
        <v>7853</v>
      </c>
      <c r="AP83" s="5">
        <v>2126</v>
      </c>
      <c r="AQ83" s="5">
        <v>2000</v>
      </c>
      <c r="AR83" s="5">
        <v>1089</v>
      </c>
      <c r="AS83" s="5">
        <v>0</v>
      </c>
    </row>
    <row r="84" spans="1:45">
      <c r="A84" s="5">
        <v>1385</v>
      </c>
      <c r="B84" s="5">
        <v>4</v>
      </c>
      <c r="C84" s="5" t="s">
        <v>308</v>
      </c>
      <c r="D84" s="5" t="s">
        <v>309</v>
      </c>
      <c r="E84" s="5">
        <v>10984985</v>
      </c>
      <c r="F84" s="5">
        <v>138301</v>
      </c>
      <c r="G84" s="5">
        <v>14455</v>
      </c>
      <c r="H84" s="5">
        <v>59488</v>
      </c>
      <c r="I84" s="5">
        <v>21978</v>
      </c>
      <c r="J84" s="5">
        <v>10688303</v>
      </c>
      <c r="K84" s="5">
        <v>21075</v>
      </c>
      <c r="L84" s="5">
        <v>41386</v>
      </c>
      <c r="M84" s="5">
        <v>0</v>
      </c>
      <c r="N84" s="5">
        <v>2931788</v>
      </c>
      <c r="O84" s="5">
        <v>50100</v>
      </c>
      <c r="P84" s="5">
        <v>3314</v>
      </c>
      <c r="Q84" s="5">
        <v>11500</v>
      </c>
      <c r="R84" s="5">
        <v>0</v>
      </c>
      <c r="S84" s="5">
        <v>2866869</v>
      </c>
      <c r="T84" s="5">
        <v>6</v>
      </c>
      <c r="U84" s="5">
        <v>0</v>
      </c>
      <c r="V84" s="5">
        <v>15468</v>
      </c>
      <c r="W84" s="5">
        <v>12968</v>
      </c>
      <c r="X84" s="5">
        <v>117</v>
      </c>
      <c r="Y84" s="5">
        <v>45</v>
      </c>
      <c r="Z84" s="5">
        <v>9</v>
      </c>
      <c r="AA84" s="5">
        <v>2329</v>
      </c>
      <c r="AB84" s="5">
        <v>0</v>
      </c>
      <c r="AC84" s="5">
        <v>0</v>
      </c>
      <c r="AD84" s="5">
        <v>288386</v>
      </c>
      <c r="AE84" s="5">
        <v>33567</v>
      </c>
      <c r="AF84" s="5">
        <v>320</v>
      </c>
      <c r="AG84" s="5">
        <v>8524</v>
      </c>
      <c r="AH84" s="5">
        <v>6192</v>
      </c>
      <c r="AI84" s="5">
        <v>239782</v>
      </c>
      <c r="AJ84" s="5">
        <v>0</v>
      </c>
      <c r="AK84" s="5">
        <v>90804</v>
      </c>
      <c r="AL84" s="5">
        <v>72178</v>
      </c>
      <c r="AM84" s="5">
        <v>697</v>
      </c>
      <c r="AN84" s="5">
        <v>1133</v>
      </c>
      <c r="AO84" s="5">
        <v>1938</v>
      </c>
      <c r="AP84" s="5">
        <v>8545</v>
      </c>
      <c r="AQ84" s="5">
        <v>6313</v>
      </c>
      <c r="AR84" s="5">
        <v>0</v>
      </c>
      <c r="AS84" s="5">
        <v>0</v>
      </c>
    </row>
    <row r="85" spans="1:45">
      <c r="A85" s="5">
        <v>1385</v>
      </c>
      <c r="B85" s="5">
        <v>3</v>
      </c>
      <c r="C85" s="5" t="s">
        <v>310</v>
      </c>
      <c r="D85" s="5" t="s">
        <v>311</v>
      </c>
      <c r="E85" s="5">
        <v>689648</v>
      </c>
      <c r="F85" s="5">
        <v>359982</v>
      </c>
      <c r="G85" s="5">
        <v>33000</v>
      </c>
      <c r="H85" s="5">
        <v>39715</v>
      </c>
      <c r="I85" s="5">
        <v>22693</v>
      </c>
      <c r="J85" s="5">
        <v>171892</v>
      </c>
      <c r="K85" s="5">
        <v>55789</v>
      </c>
      <c r="L85" s="5">
        <v>6578</v>
      </c>
      <c r="M85" s="5">
        <v>0</v>
      </c>
      <c r="N85" s="5">
        <v>94160</v>
      </c>
      <c r="O85" s="5">
        <v>78676</v>
      </c>
      <c r="P85" s="5">
        <v>4677</v>
      </c>
      <c r="Q85" s="5">
        <v>2531</v>
      </c>
      <c r="R85" s="5">
        <v>203</v>
      </c>
      <c r="S85" s="5">
        <v>7989</v>
      </c>
      <c r="T85" s="5">
        <v>86</v>
      </c>
      <c r="U85" s="5">
        <v>0</v>
      </c>
      <c r="V85" s="5">
        <v>42850</v>
      </c>
      <c r="W85" s="5">
        <v>29115</v>
      </c>
      <c r="X85" s="5">
        <v>1381</v>
      </c>
      <c r="Y85" s="5">
        <v>474</v>
      </c>
      <c r="Z85" s="5">
        <v>410</v>
      </c>
      <c r="AA85" s="5">
        <v>11470</v>
      </c>
      <c r="AB85" s="5">
        <v>0</v>
      </c>
      <c r="AC85" s="5">
        <v>0</v>
      </c>
      <c r="AD85" s="5">
        <v>241364</v>
      </c>
      <c r="AE85" s="5">
        <v>196675</v>
      </c>
      <c r="AF85" s="5">
        <v>4079</v>
      </c>
      <c r="AG85" s="5">
        <v>6062</v>
      </c>
      <c r="AH85" s="5">
        <v>4522</v>
      </c>
      <c r="AI85" s="5">
        <v>30025</v>
      </c>
      <c r="AJ85" s="5">
        <v>0</v>
      </c>
      <c r="AK85" s="5">
        <v>50234</v>
      </c>
      <c r="AL85" s="5">
        <v>17348</v>
      </c>
      <c r="AM85" s="5">
        <v>1002</v>
      </c>
      <c r="AN85" s="5">
        <v>2218</v>
      </c>
      <c r="AO85" s="5">
        <v>15573</v>
      </c>
      <c r="AP85" s="5">
        <v>13051</v>
      </c>
      <c r="AQ85" s="5">
        <v>1042</v>
      </c>
      <c r="AR85" s="5">
        <v>0</v>
      </c>
      <c r="AS85" s="5">
        <v>0</v>
      </c>
    </row>
    <row r="86" spans="1:45">
      <c r="A86" s="5">
        <v>1385</v>
      </c>
      <c r="B86" s="5">
        <v>4</v>
      </c>
      <c r="C86" s="5" t="s">
        <v>312</v>
      </c>
      <c r="D86" s="5" t="s">
        <v>313</v>
      </c>
      <c r="E86" s="5">
        <v>43462</v>
      </c>
      <c r="F86" s="5">
        <v>12134</v>
      </c>
      <c r="G86" s="5">
        <v>1411</v>
      </c>
      <c r="H86" s="5">
        <v>3182</v>
      </c>
      <c r="I86" s="5">
        <v>1396</v>
      </c>
      <c r="J86" s="5">
        <v>18853</v>
      </c>
      <c r="K86" s="5">
        <v>6240</v>
      </c>
      <c r="L86" s="5">
        <v>245</v>
      </c>
      <c r="M86" s="5">
        <v>0</v>
      </c>
      <c r="N86" s="5">
        <v>1808</v>
      </c>
      <c r="O86" s="5">
        <v>1747</v>
      </c>
      <c r="P86" s="5">
        <v>3</v>
      </c>
      <c r="Q86" s="5">
        <v>58</v>
      </c>
      <c r="R86" s="5">
        <v>0</v>
      </c>
      <c r="S86" s="5">
        <v>0</v>
      </c>
      <c r="T86" s="5">
        <v>0</v>
      </c>
      <c r="U86" s="5">
        <v>0</v>
      </c>
      <c r="V86" s="5">
        <v>139</v>
      </c>
      <c r="W86" s="5">
        <v>127</v>
      </c>
      <c r="X86" s="5">
        <v>6</v>
      </c>
      <c r="Y86" s="5">
        <v>1</v>
      </c>
      <c r="Z86" s="5">
        <v>5</v>
      </c>
      <c r="AA86" s="5">
        <v>0</v>
      </c>
      <c r="AB86" s="5">
        <v>0</v>
      </c>
      <c r="AC86" s="5">
        <v>0</v>
      </c>
      <c r="AD86" s="5">
        <v>1556</v>
      </c>
      <c r="AE86" s="5">
        <v>859</v>
      </c>
      <c r="AF86" s="5">
        <v>0</v>
      </c>
      <c r="AG86" s="5">
        <v>30</v>
      </c>
      <c r="AH86" s="5">
        <v>79</v>
      </c>
      <c r="AI86" s="5">
        <v>588</v>
      </c>
      <c r="AJ86" s="5">
        <v>0</v>
      </c>
      <c r="AK86" s="5">
        <v>1848</v>
      </c>
      <c r="AL86" s="5">
        <v>703</v>
      </c>
      <c r="AM86" s="5">
        <v>0</v>
      </c>
      <c r="AN86" s="5">
        <v>18</v>
      </c>
      <c r="AO86" s="5">
        <v>1127</v>
      </c>
      <c r="AP86" s="5">
        <v>0</v>
      </c>
      <c r="AQ86" s="5">
        <v>0</v>
      </c>
      <c r="AR86" s="5">
        <v>0</v>
      </c>
      <c r="AS86" s="5">
        <v>0</v>
      </c>
    </row>
    <row r="87" spans="1:45">
      <c r="A87" s="5">
        <v>1385</v>
      </c>
      <c r="B87" s="5">
        <v>4</v>
      </c>
      <c r="C87" s="5" t="s">
        <v>314</v>
      </c>
      <c r="D87" s="5" t="s">
        <v>315</v>
      </c>
      <c r="E87" s="5">
        <v>255821</v>
      </c>
      <c r="F87" s="5">
        <v>141947</v>
      </c>
      <c r="G87" s="5">
        <v>16887</v>
      </c>
      <c r="H87" s="5">
        <v>14995</v>
      </c>
      <c r="I87" s="5">
        <v>10519</v>
      </c>
      <c r="J87" s="5">
        <v>55757</v>
      </c>
      <c r="K87" s="5">
        <v>14987</v>
      </c>
      <c r="L87" s="5">
        <v>728</v>
      </c>
      <c r="M87" s="5">
        <v>0</v>
      </c>
      <c r="N87" s="5">
        <v>27435</v>
      </c>
      <c r="O87" s="5">
        <v>24507</v>
      </c>
      <c r="P87" s="5">
        <v>1927</v>
      </c>
      <c r="Q87" s="5">
        <v>798</v>
      </c>
      <c r="R87" s="5">
        <v>203</v>
      </c>
      <c r="S87" s="5">
        <v>0</v>
      </c>
      <c r="T87" s="5">
        <v>0</v>
      </c>
      <c r="U87" s="5">
        <v>0</v>
      </c>
      <c r="V87" s="5">
        <v>12383</v>
      </c>
      <c r="W87" s="5">
        <v>8251</v>
      </c>
      <c r="X87" s="5">
        <v>210</v>
      </c>
      <c r="Y87" s="5">
        <v>0</v>
      </c>
      <c r="Z87" s="5">
        <v>56</v>
      </c>
      <c r="AA87" s="5">
        <v>3866</v>
      </c>
      <c r="AB87" s="5">
        <v>0</v>
      </c>
      <c r="AC87" s="5">
        <v>0</v>
      </c>
      <c r="AD87" s="5">
        <v>35275</v>
      </c>
      <c r="AE87" s="5">
        <v>19352</v>
      </c>
      <c r="AF87" s="5">
        <v>2324</v>
      </c>
      <c r="AG87" s="5">
        <v>1462</v>
      </c>
      <c r="AH87" s="5">
        <v>3702</v>
      </c>
      <c r="AI87" s="5">
        <v>8436</v>
      </c>
      <c r="AJ87" s="5">
        <v>0</v>
      </c>
      <c r="AK87" s="5">
        <v>13262</v>
      </c>
      <c r="AL87" s="5">
        <v>2397</v>
      </c>
      <c r="AM87" s="5">
        <v>91</v>
      </c>
      <c r="AN87" s="5">
        <v>496</v>
      </c>
      <c r="AO87" s="5">
        <v>6635</v>
      </c>
      <c r="AP87" s="5">
        <v>2948</v>
      </c>
      <c r="AQ87" s="5">
        <v>695</v>
      </c>
      <c r="AR87" s="5">
        <v>0</v>
      </c>
      <c r="AS87" s="5">
        <v>0</v>
      </c>
    </row>
    <row r="88" spans="1:45">
      <c r="A88" s="5">
        <v>1385</v>
      </c>
      <c r="B88" s="5">
        <v>4</v>
      </c>
      <c r="C88" s="5" t="s">
        <v>316</v>
      </c>
      <c r="D88" s="5" t="s">
        <v>317</v>
      </c>
      <c r="E88" s="5">
        <v>255303</v>
      </c>
      <c r="F88" s="5">
        <v>135357</v>
      </c>
      <c r="G88" s="5">
        <v>6128</v>
      </c>
      <c r="H88" s="5">
        <v>15495</v>
      </c>
      <c r="I88" s="5">
        <v>6586</v>
      </c>
      <c r="J88" s="5">
        <v>72075</v>
      </c>
      <c r="K88" s="5">
        <v>14255</v>
      </c>
      <c r="L88" s="5">
        <v>5407</v>
      </c>
      <c r="M88" s="5">
        <v>0</v>
      </c>
      <c r="N88" s="5">
        <v>36093</v>
      </c>
      <c r="O88" s="5">
        <v>27267</v>
      </c>
      <c r="P88" s="5">
        <v>512</v>
      </c>
      <c r="Q88" s="5">
        <v>587</v>
      </c>
      <c r="R88" s="5">
        <v>0</v>
      </c>
      <c r="S88" s="5">
        <v>7642</v>
      </c>
      <c r="T88" s="5">
        <v>86</v>
      </c>
      <c r="U88" s="5">
        <v>0</v>
      </c>
      <c r="V88" s="5">
        <v>20207</v>
      </c>
      <c r="W88" s="5">
        <v>11917</v>
      </c>
      <c r="X88" s="5">
        <v>881</v>
      </c>
      <c r="Y88" s="5">
        <v>450</v>
      </c>
      <c r="Z88" s="5">
        <v>202</v>
      </c>
      <c r="AA88" s="5">
        <v>6758</v>
      </c>
      <c r="AB88" s="5">
        <v>0</v>
      </c>
      <c r="AC88" s="5">
        <v>0</v>
      </c>
      <c r="AD88" s="5">
        <v>45699</v>
      </c>
      <c r="AE88" s="5">
        <v>24115</v>
      </c>
      <c r="AF88" s="5">
        <v>356</v>
      </c>
      <c r="AG88" s="5">
        <v>4153</v>
      </c>
      <c r="AH88" s="5">
        <v>372</v>
      </c>
      <c r="AI88" s="5">
        <v>16703</v>
      </c>
      <c r="AJ88" s="5">
        <v>0</v>
      </c>
      <c r="AK88" s="5">
        <v>27391</v>
      </c>
      <c r="AL88" s="5">
        <v>14234</v>
      </c>
      <c r="AM88" s="5">
        <v>877</v>
      </c>
      <c r="AN88" s="5">
        <v>1673</v>
      </c>
      <c r="AO88" s="5">
        <v>5124</v>
      </c>
      <c r="AP88" s="5">
        <v>5483</v>
      </c>
      <c r="AQ88" s="5">
        <v>0</v>
      </c>
      <c r="AR88" s="5">
        <v>0</v>
      </c>
      <c r="AS88" s="5">
        <v>0</v>
      </c>
    </row>
    <row r="89" spans="1:45">
      <c r="A89" s="5">
        <v>1385</v>
      </c>
      <c r="B89" s="5">
        <v>4</v>
      </c>
      <c r="C89" s="5" t="s">
        <v>318</v>
      </c>
      <c r="D89" s="5" t="s">
        <v>319</v>
      </c>
      <c r="E89" s="5">
        <v>135063</v>
      </c>
      <c r="F89" s="5">
        <v>70543</v>
      </c>
      <c r="G89" s="5">
        <v>8574</v>
      </c>
      <c r="H89" s="5">
        <v>6043</v>
      </c>
      <c r="I89" s="5">
        <v>4192</v>
      </c>
      <c r="J89" s="5">
        <v>25206</v>
      </c>
      <c r="K89" s="5">
        <v>20307</v>
      </c>
      <c r="L89" s="5">
        <v>198</v>
      </c>
      <c r="M89" s="5">
        <v>0</v>
      </c>
      <c r="N89" s="5">
        <v>28824</v>
      </c>
      <c r="O89" s="5">
        <v>25155</v>
      </c>
      <c r="P89" s="5">
        <v>2235</v>
      </c>
      <c r="Q89" s="5">
        <v>1088</v>
      </c>
      <c r="R89" s="5">
        <v>0</v>
      </c>
      <c r="S89" s="5">
        <v>347</v>
      </c>
      <c r="T89" s="5">
        <v>0</v>
      </c>
      <c r="U89" s="5">
        <v>0</v>
      </c>
      <c r="V89" s="5">
        <v>10121</v>
      </c>
      <c r="W89" s="5">
        <v>8820</v>
      </c>
      <c r="X89" s="5">
        <v>285</v>
      </c>
      <c r="Y89" s="5">
        <v>23</v>
      </c>
      <c r="Z89" s="5">
        <v>147</v>
      </c>
      <c r="AA89" s="5">
        <v>847</v>
      </c>
      <c r="AB89" s="5">
        <v>0</v>
      </c>
      <c r="AC89" s="5">
        <v>0</v>
      </c>
      <c r="AD89" s="5">
        <v>158833</v>
      </c>
      <c r="AE89" s="5">
        <v>152350</v>
      </c>
      <c r="AF89" s="5">
        <v>1399</v>
      </c>
      <c r="AG89" s="5">
        <v>417</v>
      </c>
      <c r="AH89" s="5">
        <v>369</v>
      </c>
      <c r="AI89" s="5">
        <v>4298</v>
      </c>
      <c r="AJ89" s="5">
        <v>0</v>
      </c>
      <c r="AK89" s="5">
        <v>7733</v>
      </c>
      <c r="AL89" s="5">
        <v>14</v>
      </c>
      <c r="AM89" s="5">
        <v>34</v>
      </c>
      <c r="AN89" s="5">
        <v>32</v>
      </c>
      <c r="AO89" s="5">
        <v>2686</v>
      </c>
      <c r="AP89" s="5">
        <v>4620</v>
      </c>
      <c r="AQ89" s="5">
        <v>347</v>
      </c>
      <c r="AR89" s="5">
        <v>0</v>
      </c>
      <c r="AS89" s="5">
        <v>0</v>
      </c>
    </row>
    <row r="90" spans="1:45">
      <c r="A90" s="5">
        <v>1385</v>
      </c>
      <c r="B90" s="5">
        <v>3</v>
      </c>
      <c r="C90" s="5" t="s">
        <v>320</v>
      </c>
      <c r="D90" s="5" t="s">
        <v>321</v>
      </c>
      <c r="E90" s="5">
        <v>88417</v>
      </c>
      <c r="F90" s="5">
        <v>48535</v>
      </c>
      <c r="G90" s="5">
        <v>1123</v>
      </c>
      <c r="H90" s="5">
        <v>4944</v>
      </c>
      <c r="I90" s="5">
        <v>810</v>
      </c>
      <c r="J90" s="5">
        <v>25987</v>
      </c>
      <c r="K90" s="5">
        <v>6430</v>
      </c>
      <c r="L90" s="5">
        <v>588</v>
      </c>
      <c r="M90" s="5">
        <v>0</v>
      </c>
      <c r="N90" s="5">
        <v>11813</v>
      </c>
      <c r="O90" s="5">
        <v>9755</v>
      </c>
      <c r="P90" s="5">
        <v>417</v>
      </c>
      <c r="Q90" s="5">
        <v>8</v>
      </c>
      <c r="R90" s="5">
        <v>0</v>
      </c>
      <c r="S90" s="5">
        <v>1583</v>
      </c>
      <c r="T90" s="5">
        <v>50</v>
      </c>
      <c r="U90" s="5">
        <v>0</v>
      </c>
      <c r="V90" s="5">
        <v>37812</v>
      </c>
      <c r="W90" s="5">
        <v>35975</v>
      </c>
      <c r="X90" s="5">
        <v>66</v>
      </c>
      <c r="Y90" s="5">
        <v>194</v>
      </c>
      <c r="Z90" s="5">
        <v>16</v>
      </c>
      <c r="AA90" s="5">
        <v>1561</v>
      </c>
      <c r="AB90" s="5">
        <v>0</v>
      </c>
      <c r="AC90" s="5">
        <v>0</v>
      </c>
      <c r="AD90" s="5">
        <v>2343</v>
      </c>
      <c r="AE90" s="5">
        <v>2194</v>
      </c>
      <c r="AF90" s="5">
        <v>0</v>
      </c>
      <c r="AG90" s="5">
        <v>0</v>
      </c>
      <c r="AH90" s="5">
        <v>108</v>
      </c>
      <c r="AI90" s="5">
        <v>42</v>
      </c>
      <c r="AJ90" s="5">
        <v>0</v>
      </c>
      <c r="AK90" s="5">
        <v>11150</v>
      </c>
      <c r="AL90" s="5">
        <v>143</v>
      </c>
      <c r="AM90" s="5">
        <v>22</v>
      </c>
      <c r="AN90" s="5">
        <v>225</v>
      </c>
      <c r="AO90" s="5">
        <v>289</v>
      </c>
      <c r="AP90" s="5">
        <v>3156</v>
      </c>
      <c r="AQ90" s="5">
        <v>7315</v>
      </c>
      <c r="AR90" s="5">
        <v>0</v>
      </c>
      <c r="AS90" s="5">
        <v>0</v>
      </c>
    </row>
    <row r="91" spans="1:45">
      <c r="A91" s="5">
        <v>1385</v>
      </c>
      <c r="B91" s="5">
        <v>4</v>
      </c>
      <c r="C91" s="5" t="s">
        <v>322</v>
      </c>
      <c r="D91" s="5" t="s">
        <v>321</v>
      </c>
      <c r="E91" s="5">
        <v>88417</v>
      </c>
      <c r="F91" s="5">
        <v>48535</v>
      </c>
      <c r="G91" s="5">
        <v>1123</v>
      </c>
      <c r="H91" s="5">
        <v>4944</v>
      </c>
      <c r="I91" s="5">
        <v>810</v>
      </c>
      <c r="J91" s="5">
        <v>25987</v>
      </c>
      <c r="K91" s="5">
        <v>6430</v>
      </c>
      <c r="L91" s="5">
        <v>588</v>
      </c>
      <c r="M91" s="5">
        <v>0</v>
      </c>
      <c r="N91" s="5">
        <v>11813</v>
      </c>
      <c r="O91" s="5">
        <v>9755</v>
      </c>
      <c r="P91" s="5">
        <v>417</v>
      </c>
      <c r="Q91" s="5">
        <v>8</v>
      </c>
      <c r="R91" s="5">
        <v>0</v>
      </c>
      <c r="S91" s="5">
        <v>1583</v>
      </c>
      <c r="T91" s="5">
        <v>50</v>
      </c>
      <c r="U91" s="5">
        <v>0</v>
      </c>
      <c r="V91" s="5">
        <v>37812</v>
      </c>
      <c r="W91" s="5">
        <v>35975</v>
      </c>
      <c r="X91" s="5">
        <v>66</v>
      </c>
      <c r="Y91" s="5">
        <v>194</v>
      </c>
      <c r="Z91" s="5">
        <v>16</v>
      </c>
      <c r="AA91" s="5">
        <v>1561</v>
      </c>
      <c r="AB91" s="5">
        <v>0</v>
      </c>
      <c r="AC91" s="5">
        <v>0</v>
      </c>
      <c r="AD91" s="5">
        <v>2343</v>
      </c>
      <c r="AE91" s="5">
        <v>2194</v>
      </c>
      <c r="AF91" s="5">
        <v>0</v>
      </c>
      <c r="AG91" s="5">
        <v>0</v>
      </c>
      <c r="AH91" s="5">
        <v>108</v>
      </c>
      <c r="AI91" s="5">
        <v>42</v>
      </c>
      <c r="AJ91" s="5">
        <v>0</v>
      </c>
      <c r="AK91" s="5">
        <v>11150</v>
      </c>
      <c r="AL91" s="5">
        <v>143</v>
      </c>
      <c r="AM91" s="5">
        <v>22</v>
      </c>
      <c r="AN91" s="5">
        <v>225</v>
      </c>
      <c r="AO91" s="5">
        <v>289</v>
      </c>
      <c r="AP91" s="5">
        <v>3156</v>
      </c>
      <c r="AQ91" s="5">
        <v>7315</v>
      </c>
      <c r="AR91" s="5">
        <v>0</v>
      </c>
      <c r="AS91" s="5">
        <v>0</v>
      </c>
    </row>
    <row r="92" spans="1:45">
      <c r="A92" s="5">
        <v>1385</v>
      </c>
      <c r="B92" s="5">
        <v>2</v>
      </c>
      <c r="C92" s="5" t="s">
        <v>323</v>
      </c>
      <c r="D92" s="5" t="s">
        <v>324</v>
      </c>
      <c r="E92" s="5">
        <v>663451</v>
      </c>
      <c r="F92" s="5">
        <v>278718</v>
      </c>
      <c r="G92" s="5">
        <v>22817</v>
      </c>
      <c r="H92" s="5">
        <v>37637</v>
      </c>
      <c r="I92" s="5">
        <v>23805</v>
      </c>
      <c r="J92" s="5">
        <v>244059</v>
      </c>
      <c r="K92" s="5">
        <v>46093</v>
      </c>
      <c r="L92" s="5">
        <v>10322</v>
      </c>
      <c r="M92" s="5">
        <v>0</v>
      </c>
      <c r="N92" s="5">
        <v>97198</v>
      </c>
      <c r="O92" s="5">
        <v>87916</v>
      </c>
      <c r="P92" s="5">
        <v>7097</v>
      </c>
      <c r="Q92" s="5">
        <v>1885</v>
      </c>
      <c r="R92" s="5">
        <v>145</v>
      </c>
      <c r="S92" s="5">
        <v>156</v>
      </c>
      <c r="T92" s="5">
        <v>0</v>
      </c>
      <c r="U92" s="5">
        <v>0</v>
      </c>
      <c r="V92" s="5">
        <v>43925</v>
      </c>
      <c r="W92" s="5">
        <v>32682</v>
      </c>
      <c r="X92" s="5">
        <v>1851</v>
      </c>
      <c r="Y92" s="5">
        <v>644</v>
      </c>
      <c r="Z92" s="5">
        <v>1061</v>
      </c>
      <c r="AA92" s="5">
        <v>7639</v>
      </c>
      <c r="AB92" s="5">
        <v>48</v>
      </c>
      <c r="AC92" s="5">
        <v>0</v>
      </c>
      <c r="AD92" s="5">
        <v>34391</v>
      </c>
      <c r="AE92" s="5">
        <v>13013</v>
      </c>
      <c r="AF92" s="5">
        <v>300</v>
      </c>
      <c r="AG92" s="5">
        <v>311</v>
      </c>
      <c r="AH92" s="5">
        <v>1160</v>
      </c>
      <c r="AI92" s="5">
        <v>19607</v>
      </c>
      <c r="AJ92" s="5">
        <v>0</v>
      </c>
      <c r="AK92" s="5">
        <v>91872</v>
      </c>
      <c r="AL92" s="5">
        <v>10963</v>
      </c>
      <c r="AM92" s="5">
        <v>742</v>
      </c>
      <c r="AN92" s="5">
        <v>3997</v>
      </c>
      <c r="AO92" s="5">
        <v>8915</v>
      </c>
      <c r="AP92" s="5">
        <v>65700</v>
      </c>
      <c r="AQ92" s="5">
        <v>1555</v>
      </c>
      <c r="AR92" s="5">
        <v>0</v>
      </c>
      <c r="AS92" s="5">
        <v>0</v>
      </c>
    </row>
    <row r="93" spans="1:45">
      <c r="A93" s="5">
        <v>1385</v>
      </c>
      <c r="B93" s="5">
        <v>3</v>
      </c>
      <c r="C93" s="5" t="s">
        <v>325</v>
      </c>
      <c r="D93" s="5" t="s">
        <v>324</v>
      </c>
      <c r="E93" s="5">
        <v>663451</v>
      </c>
      <c r="F93" s="5">
        <v>278718</v>
      </c>
      <c r="G93" s="5">
        <v>22817</v>
      </c>
      <c r="H93" s="5">
        <v>37637</v>
      </c>
      <c r="I93" s="5">
        <v>23805</v>
      </c>
      <c r="J93" s="5">
        <v>244059</v>
      </c>
      <c r="K93" s="5">
        <v>46093</v>
      </c>
      <c r="L93" s="5">
        <v>10322</v>
      </c>
      <c r="M93" s="5">
        <v>0</v>
      </c>
      <c r="N93" s="5">
        <v>97198</v>
      </c>
      <c r="O93" s="5">
        <v>87916</v>
      </c>
      <c r="P93" s="5">
        <v>7097</v>
      </c>
      <c r="Q93" s="5">
        <v>1885</v>
      </c>
      <c r="R93" s="5">
        <v>145</v>
      </c>
      <c r="S93" s="5">
        <v>156</v>
      </c>
      <c r="T93" s="5">
        <v>0</v>
      </c>
      <c r="U93" s="5">
        <v>0</v>
      </c>
      <c r="V93" s="5">
        <v>43925</v>
      </c>
      <c r="W93" s="5">
        <v>32682</v>
      </c>
      <c r="X93" s="5">
        <v>1851</v>
      </c>
      <c r="Y93" s="5">
        <v>644</v>
      </c>
      <c r="Z93" s="5">
        <v>1061</v>
      </c>
      <c r="AA93" s="5">
        <v>7639</v>
      </c>
      <c r="AB93" s="5">
        <v>48</v>
      </c>
      <c r="AC93" s="5">
        <v>0</v>
      </c>
      <c r="AD93" s="5">
        <v>34391</v>
      </c>
      <c r="AE93" s="5">
        <v>13013</v>
      </c>
      <c r="AF93" s="5">
        <v>300</v>
      </c>
      <c r="AG93" s="5">
        <v>311</v>
      </c>
      <c r="AH93" s="5">
        <v>1160</v>
      </c>
      <c r="AI93" s="5">
        <v>19607</v>
      </c>
      <c r="AJ93" s="5">
        <v>0</v>
      </c>
      <c r="AK93" s="5">
        <v>91872</v>
      </c>
      <c r="AL93" s="5">
        <v>10963</v>
      </c>
      <c r="AM93" s="5">
        <v>742</v>
      </c>
      <c r="AN93" s="5">
        <v>3997</v>
      </c>
      <c r="AO93" s="5">
        <v>8915</v>
      </c>
      <c r="AP93" s="5">
        <v>65700</v>
      </c>
      <c r="AQ93" s="5">
        <v>1555</v>
      </c>
      <c r="AR93" s="5">
        <v>0</v>
      </c>
      <c r="AS93" s="5">
        <v>0</v>
      </c>
    </row>
    <row r="94" spans="1:45">
      <c r="A94" s="5">
        <v>1385</v>
      </c>
      <c r="B94" s="5">
        <v>4</v>
      </c>
      <c r="C94" s="5" t="s">
        <v>326</v>
      </c>
      <c r="D94" s="5" t="s">
        <v>324</v>
      </c>
      <c r="E94" s="5">
        <v>663451</v>
      </c>
      <c r="F94" s="5">
        <v>278718</v>
      </c>
      <c r="G94" s="5">
        <v>22817</v>
      </c>
      <c r="H94" s="5">
        <v>37637</v>
      </c>
      <c r="I94" s="5">
        <v>23805</v>
      </c>
      <c r="J94" s="5">
        <v>244059</v>
      </c>
      <c r="K94" s="5">
        <v>46093</v>
      </c>
      <c r="L94" s="5">
        <v>10322</v>
      </c>
      <c r="M94" s="5">
        <v>0</v>
      </c>
      <c r="N94" s="5">
        <v>97198</v>
      </c>
      <c r="O94" s="5">
        <v>87916</v>
      </c>
      <c r="P94" s="5">
        <v>7097</v>
      </c>
      <c r="Q94" s="5">
        <v>1885</v>
      </c>
      <c r="R94" s="5">
        <v>145</v>
      </c>
      <c r="S94" s="5">
        <v>156</v>
      </c>
      <c r="T94" s="5">
        <v>0</v>
      </c>
      <c r="U94" s="5">
        <v>0</v>
      </c>
      <c r="V94" s="5">
        <v>43925</v>
      </c>
      <c r="W94" s="5">
        <v>32682</v>
      </c>
      <c r="X94" s="5">
        <v>1851</v>
      </c>
      <c r="Y94" s="5">
        <v>644</v>
      </c>
      <c r="Z94" s="5">
        <v>1061</v>
      </c>
      <c r="AA94" s="5">
        <v>7639</v>
      </c>
      <c r="AB94" s="5">
        <v>48</v>
      </c>
      <c r="AC94" s="5">
        <v>0</v>
      </c>
      <c r="AD94" s="5">
        <v>34391</v>
      </c>
      <c r="AE94" s="5">
        <v>13013</v>
      </c>
      <c r="AF94" s="5">
        <v>300</v>
      </c>
      <c r="AG94" s="5">
        <v>311</v>
      </c>
      <c r="AH94" s="5">
        <v>1160</v>
      </c>
      <c r="AI94" s="5">
        <v>19607</v>
      </c>
      <c r="AJ94" s="5">
        <v>0</v>
      </c>
      <c r="AK94" s="5">
        <v>91872</v>
      </c>
      <c r="AL94" s="5">
        <v>10963</v>
      </c>
      <c r="AM94" s="5">
        <v>742</v>
      </c>
      <c r="AN94" s="5">
        <v>3997</v>
      </c>
      <c r="AO94" s="5">
        <v>8915</v>
      </c>
      <c r="AP94" s="5">
        <v>65700</v>
      </c>
      <c r="AQ94" s="5">
        <v>1555</v>
      </c>
      <c r="AR94" s="5">
        <v>0</v>
      </c>
      <c r="AS94" s="5">
        <v>0</v>
      </c>
    </row>
    <row r="95" spans="1:45">
      <c r="A95" s="5">
        <v>1385</v>
      </c>
      <c r="B95" s="5">
        <v>2</v>
      </c>
      <c r="C95" s="5" t="s">
        <v>327</v>
      </c>
      <c r="D95" s="5" t="s">
        <v>328</v>
      </c>
      <c r="E95" s="5">
        <v>2902395</v>
      </c>
      <c r="F95" s="5">
        <v>2023199</v>
      </c>
      <c r="G95" s="5">
        <v>111383</v>
      </c>
      <c r="H95" s="5">
        <v>49239</v>
      </c>
      <c r="I95" s="5">
        <v>94640</v>
      </c>
      <c r="J95" s="5">
        <v>470945</v>
      </c>
      <c r="K95" s="5">
        <v>140366</v>
      </c>
      <c r="L95" s="5">
        <v>12624</v>
      </c>
      <c r="M95" s="5">
        <v>0</v>
      </c>
      <c r="N95" s="5">
        <v>877160</v>
      </c>
      <c r="O95" s="5">
        <v>794206</v>
      </c>
      <c r="P95" s="5">
        <v>40544</v>
      </c>
      <c r="Q95" s="5">
        <v>4241</v>
      </c>
      <c r="R95" s="5">
        <v>11118</v>
      </c>
      <c r="S95" s="5">
        <v>26983</v>
      </c>
      <c r="T95" s="5">
        <v>68</v>
      </c>
      <c r="U95" s="5">
        <v>0</v>
      </c>
      <c r="V95" s="5">
        <v>185647</v>
      </c>
      <c r="W95" s="5">
        <v>145176</v>
      </c>
      <c r="X95" s="5">
        <v>2852</v>
      </c>
      <c r="Y95" s="5">
        <v>691</v>
      </c>
      <c r="Z95" s="5">
        <v>1010</v>
      </c>
      <c r="AA95" s="5">
        <v>35907</v>
      </c>
      <c r="AB95" s="5">
        <v>11</v>
      </c>
      <c r="AC95" s="5">
        <v>0</v>
      </c>
      <c r="AD95" s="5">
        <v>159349</v>
      </c>
      <c r="AE95" s="5">
        <v>111663</v>
      </c>
      <c r="AF95" s="5">
        <v>4754</v>
      </c>
      <c r="AG95" s="5">
        <v>1565</v>
      </c>
      <c r="AH95" s="5">
        <v>2498</v>
      </c>
      <c r="AI95" s="5">
        <v>38870</v>
      </c>
      <c r="AJ95" s="5">
        <v>0</v>
      </c>
      <c r="AK95" s="5">
        <v>143015</v>
      </c>
      <c r="AL95" s="5">
        <v>28692</v>
      </c>
      <c r="AM95" s="5">
        <v>5895</v>
      </c>
      <c r="AN95" s="5">
        <v>1276</v>
      </c>
      <c r="AO95" s="5">
        <v>15411</v>
      </c>
      <c r="AP95" s="5">
        <v>57503</v>
      </c>
      <c r="AQ95" s="5">
        <v>32346</v>
      </c>
      <c r="AR95" s="5">
        <v>1892</v>
      </c>
      <c r="AS95" s="5">
        <v>0</v>
      </c>
    </row>
    <row r="96" spans="1:45">
      <c r="A96" s="5">
        <v>1385</v>
      </c>
      <c r="B96" s="5">
        <v>3</v>
      </c>
      <c r="C96" s="5" t="s">
        <v>329</v>
      </c>
      <c r="D96" s="5" t="s">
        <v>330</v>
      </c>
      <c r="E96" s="5">
        <v>754856</v>
      </c>
      <c r="F96" s="5">
        <v>593524</v>
      </c>
      <c r="G96" s="5">
        <v>35194</v>
      </c>
      <c r="H96" s="5">
        <v>11994</v>
      </c>
      <c r="I96" s="5">
        <v>16245</v>
      </c>
      <c r="J96" s="5">
        <v>86785</v>
      </c>
      <c r="K96" s="5">
        <v>9894</v>
      </c>
      <c r="L96" s="5">
        <v>1219</v>
      </c>
      <c r="M96" s="5">
        <v>0</v>
      </c>
      <c r="N96" s="5">
        <v>130302</v>
      </c>
      <c r="O96" s="5">
        <v>127084</v>
      </c>
      <c r="P96" s="5">
        <v>2253</v>
      </c>
      <c r="Q96" s="5">
        <v>447</v>
      </c>
      <c r="R96" s="5">
        <v>377</v>
      </c>
      <c r="S96" s="5">
        <v>141</v>
      </c>
      <c r="T96" s="5">
        <v>1</v>
      </c>
      <c r="U96" s="5">
        <v>0</v>
      </c>
      <c r="V96" s="5">
        <v>45647</v>
      </c>
      <c r="W96" s="5">
        <v>38691</v>
      </c>
      <c r="X96" s="5">
        <v>942</v>
      </c>
      <c r="Y96" s="5">
        <v>49</v>
      </c>
      <c r="Z96" s="5">
        <v>770</v>
      </c>
      <c r="AA96" s="5">
        <v>5196</v>
      </c>
      <c r="AB96" s="5">
        <v>0</v>
      </c>
      <c r="AC96" s="5">
        <v>0</v>
      </c>
      <c r="AD96" s="5">
        <v>97149</v>
      </c>
      <c r="AE96" s="5">
        <v>69121</v>
      </c>
      <c r="AF96" s="5">
        <v>2825</v>
      </c>
      <c r="AG96" s="5">
        <v>490</v>
      </c>
      <c r="AH96" s="5">
        <v>998</v>
      </c>
      <c r="AI96" s="5">
        <v>23715</v>
      </c>
      <c r="AJ96" s="5">
        <v>0</v>
      </c>
      <c r="AK96" s="5">
        <v>24939</v>
      </c>
      <c r="AL96" s="5">
        <v>9319</v>
      </c>
      <c r="AM96" s="5">
        <v>2539</v>
      </c>
      <c r="AN96" s="5">
        <v>1047</v>
      </c>
      <c r="AO96" s="5">
        <v>6710</v>
      </c>
      <c r="AP96" s="5">
        <v>3313</v>
      </c>
      <c r="AQ96" s="5">
        <v>119</v>
      </c>
      <c r="AR96" s="5">
        <v>1892</v>
      </c>
      <c r="AS96" s="5">
        <v>0</v>
      </c>
    </row>
    <row r="97" spans="1:45">
      <c r="A97" s="5">
        <v>1385</v>
      </c>
      <c r="B97" s="5">
        <v>4</v>
      </c>
      <c r="C97" s="5" t="s">
        <v>331</v>
      </c>
      <c r="D97" s="5" t="s">
        <v>332</v>
      </c>
      <c r="E97" s="5">
        <v>520103</v>
      </c>
      <c r="F97" s="5">
        <v>426935</v>
      </c>
      <c r="G97" s="5">
        <v>13451</v>
      </c>
      <c r="H97" s="5">
        <v>6285</v>
      </c>
      <c r="I97" s="5">
        <v>6535</v>
      </c>
      <c r="J97" s="5">
        <v>65724</v>
      </c>
      <c r="K97" s="5">
        <v>384</v>
      </c>
      <c r="L97" s="5">
        <v>789</v>
      </c>
      <c r="M97" s="5">
        <v>0</v>
      </c>
      <c r="N97" s="5">
        <v>79769</v>
      </c>
      <c r="O97" s="5">
        <v>79466</v>
      </c>
      <c r="P97" s="5">
        <v>90</v>
      </c>
      <c r="Q97" s="5">
        <v>214</v>
      </c>
      <c r="R97" s="5">
        <v>0</v>
      </c>
      <c r="S97" s="5">
        <v>0</v>
      </c>
      <c r="T97" s="5">
        <v>0</v>
      </c>
      <c r="U97" s="5">
        <v>0</v>
      </c>
      <c r="V97" s="5">
        <v>41382</v>
      </c>
      <c r="W97" s="5">
        <v>35324</v>
      </c>
      <c r="X97" s="5">
        <v>696</v>
      </c>
      <c r="Y97" s="5">
        <v>49</v>
      </c>
      <c r="Z97" s="5">
        <v>765</v>
      </c>
      <c r="AA97" s="5">
        <v>4549</v>
      </c>
      <c r="AB97" s="5">
        <v>0</v>
      </c>
      <c r="AC97" s="5">
        <v>0</v>
      </c>
      <c r="AD97" s="5">
        <v>19755</v>
      </c>
      <c r="AE97" s="5">
        <v>16846</v>
      </c>
      <c r="AF97" s="5">
        <v>1647</v>
      </c>
      <c r="AG97" s="5">
        <v>372</v>
      </c>
      <c r="AH97" s="5">
        <v>25</v>
      </c>
      <c r="AI97" s="5">
        <v>865</v>
      </c>
      <c r="AJ97" s="5">
        <v>0</v>
      </c>
      <c r="AK97" s="5">
        <v>12940</v>
      </c>
      <c r="AL97" s="5">
        <v>5155</v>
      </c>
      <c r="AM97" s="5">
        <v>1671</v>
      </c>
      <c r="AN97" s="5">
        <v>539</v>
      </c>
      <c r="AO97" s="5">
        <v>2864</v>
      </c>
      <c r="AP97" s="5">
        <v>763</v>
      </c>
      <c r="AQ97" s="5">
        <v>55</v>
      </c>
      <c r="AR97" s="5">
        <v>1892</v>
      </c>
      <c r="AS97" s="5">
        <v>0</v>
      </c>
    </row>
    <row r="98" spans="1:45">
      <c r="A98" s="5">
        <v>1385</v>
      </c>
      <c r="B98" s="5">
        <v>4</v>
      </c>
      <c r="C98" s="5" t="s">
        <v>333</v>
      </c>
      <c r="D98" s="5" t="s">
        <v>334</v>
      </c>
      <c r="E98" s="5">
        <v>234753</v>
      </c>
      <c r="F98" s="5">
        <v>166589</v>
      </c>
      <c r="G98" s="5">
        <v>21744</v>
      </c>
      <c r="H98" s="5">
        <v>5709</v>
      </c>
      <c r="I98" s="5">
        <v>9710</v>
      </c>
      <c r="J98" s="5">
        <v>21060</v>
      </c>
      <c r="K98" s="5">
        <v>9510</v>
      </c>
      <c r="L98" s="5">
        <v>430</v>
      </c>
      <c r="M98" s="5">
        <v>0</v>
      </c>
      <c r="N98" s="5">
        <v>50533</v>
      </c>
      <c r="O98" s="5">
        <v>47618</v>
      </c>
      <c r="P98" s="5">
        <v>2164</v>
      </c>
      <c r="Q98" s="5">
        <v>233</v>
      </c>
      <c r="R98" s="5">
        <v>377</v>
      </c>
      <c r="S98" s="5">
        <v>141</v>
      </c>
      <c r="T98" s="5">
        <v>1</v>
      </c>
      <c r="U98" s="5">
        <v>0</v>
      </c>
      <c r="V98" s="5">
        <v>4265</v>
      </c>
      <c r="W98" s="5">
        <v>3367</v>
      </c>
      <c r="X98" s="5">
        <v>246</v>
      </c>
      <c r="Y98" s="5">
        <v>1</v>
      </c>
      <c r="Z98" s="5">
        <v>5</v>
      </c>
      <c r="AA98" s="5">
        <v>647</v>
      </c>
      <c r="AB98" s="5">
        <v>0</v>
      </c>
      <c r="AC98" s="5">
        <v>0</v>
      </c>
      <c r="AD98" s="5">
        <v>77394</v>
      </c>
      <c r="AE98" s="5">
        <v>52275</v>
      </c>
      <c r="AF98" s="5">
        <v>1177</v>
      </c>
      <c r="AG98" s="5">
        <v>118</v>
      </c>
      <c r="AH98" s="5">
        <v>974</v>
      </c>
      <c r="AI98" s="5">
        <v>22849</v>
      </c>
      <c r="AJ98" s="5">
        <v>0</v>
      </c>
      <c r="AK98" s="5">
        <v>11999</v>
      </c>
      <c r="AL98" s="5">
        <v>4164</v>
      </c>
      <c r="AM98" s="5">
        <v>868</v>
      </c>
      <c r="AN98" s="5">
        <v>508</v>
      </c>
      <c r="AO98" s="5">
        <v>3846</v>
      </c>
      <c r="AP98" s="5">
        <v>2550</v>
      </c>
      <c r="AQ98" s="5">
        <v>64</v>
      </c>
      <c r="AR98" s="5">
        <v>0</v>
      </c>
      <c r="AS98" s="5">
        <v>0</v>
      </c>
    </row>
    <row r="99" spans="1:45">
      <c r="A99" s="5">
        <v>1385</v>
      </c>
      <c r="B99" s="5">
        <v>3</v>
      </c>
      <c r="C99" s="5" t="s">
        <v>335</v>
      </c>
      <c r="D99" s="5" t="s">
        <v>336</v>
      </c>
      <c r="E99" s="5">
        <v>2147539</v>
      </c>
      <c r="F99" s="5">
        <v>1429675</v>
      </c>
      <c r="G99" s="5">
        <v>76189</v>
      </c>
      <c r="H99" s="5">
        <v>37244</v>
      </c>
      <c r="I99" s="5">
        <v>78395</v>
      </c>
      <c r="J99" s="5">
        <v>384160</v>
      </c>
      <c r="K99" s="5">
        <v>130472</v>
      </c>
      <c r="L99" s="5">
        <v>11405</v>
      </c>
      <c r="M99" s="5">
        <v>0</v>
      </c>
      <c r="N99" s="5">
        <v>746858</v>
      </c>
      <c r="O99" s="5">
        <v>667122</v>
      </c>
      <c r="P99" s="5">
        <v>38291</v>
      </c>
      <c r="Q99" s="5">
        <v>3794</v>
      </c>
      <c r="R99" s="5">
        <v>10741</v>
      </c>
      <c r="S99" s="5">
        <v>26843</v>
      </c>
      <c r="T99" s="5">
        <v>67</v>
      </c>
      <c r="U99" s="5">
        <v>0</v>
      </c>
      <c r="V99" s="5">
        <v>140000</v>
      </c>
      <c r="W99" s="5">
        <v>106485</v>
      </c>
      <c r="X99" s="5">
        <v>1910</v>
      </c>
      <c r="Y99" s="5">
        <v>642</v>
      </c>
      <c r="Z99" s="5">
        <v>241</v>
      </c>
      <c r="AA99" s="5">
        <v>30711</v>
      </c>
      <c r="AB99" s="5">
        <v>11</v>
      </c>
      <c r="AC99" s="5">
        <v>0</v>
      </c>
      <c r="AD99" s="5">
        <v>62201</v>
      </c>
      <c r="AE99" s="5">
        <v>42541</v>
      </c>
      <c r="AF99" s="5">
        <v>1930</v>
      </c>
      <c r="AG99" s="5">
        <v>1075</v>
      </c>
      <c r="AH99" s="5">
        <v>1499</v>
      </c>
      <c r="AI99" s="5">
        <v>15155</v>
      </c>
      <c r="AJ99" s="5">
        <v>0</v>
      </c>
      <c r="AK99" s="5">
        <v>118077</v>
      </c>
      <c r="AL99" s="5">
        <v>19374</v>
      </c>
      <c r="AM99" s="5">
        <v>3356</v>
      </c>
      <c r="AN99" s="5">
        <v>229</v>
      </c>
      <c r="AO99" s="5">
        <v>8701</v>
      </c>
      <c r="AP99" s="5">
        <v>54190</v>
      </c>
      <c r="AQ99" s="5">
        <v>32228</v>
      </c>
      <c r="AR99" s="5">
        <v>0</v>
      </c>
      <c r="AS99" s="5">
        <v>0</v>
      </c>
    </row>
    <row r="100" spans="1:45">
      <c r="A100" s="5">
        <v>1385</v>
      </c>
      <c r="B100" s="5">
        <v>4</v>
      </c>
      <c r="C100" s="5" t="s">
        <v>337</v>
      </c>
      <c r="D100" s="5" t="s">
        <v>336</v>
      </c>
      <c r="E100" s="5">
        <v>2147539</v>
      </c>
      <c r="F100" s="5">
        <v>1429675</v>
      </c>
      <c r="G100" s="5">
        <v>76189</v>
      </c>
      <c r="H100" s="5">
        <v>37244</v>
      </c>
      <c r="I100" s="5">
        <v>78395</v>
      </c>
      <c r="J100" s="5">
        <v>384160</v>
      </c>
      <c r="K100" s="5">
        <v>130472</v>
      </c>
      <c r="L100" s="5">
        <v>11405</v>
      </c>
      <c r="M100" s="5">
        <v>0</v>
      </c>
      <c r="N100" s="5">
        <v>746858</v>
      </c>
      <c r="O100" s="5">
        <v>667122</v>
      </c>
      <c r="P100" s="5">
        <v>38291</v>
      </c>
      <c r="Q100" s="5">
        <v>3794</v>
      </c>
      <c r="R100" s="5">
        <v>10741</v>
      </c>
      <c r="S100" s="5">
        <v>26843</v>
      </c>
      <c r="T100" s="5">
        <v>67</v>
      </c>
      <c r="U100" s="5">
        <v>0</v>
      </c>
      <c r="V100" s="5">
        <v>140000</v>
      </c>
      <c r="W100" s="5">
        <v>106485</v>
      </c>
      <c r="X100" s="5">
        <v>1910</v>
      </c>
      <c r="Y100" s="5">
        <v>642</v>
      </c>
      <c r="Z100" s="5">
        <v>241</v>
      </c>
      <c r="AA100" s="5">
        <v>30711</v>
      </c>
      <c r="AB100" s="5">
        <v>11</v>
      </c>
      <c r="AC100" s="5">
        <v>0</v>
      </c>
      <c r="AD100" s="5">
        <v>62201</v>
      </c>
      <c r="AE100" s="5">
        <v>42541</v>
      </c>
      <c r="AF100" s="5">
        <v>1930</v>
      </c>
      <c r="AG100" s="5">
        <v>1075</v>
      </c>
      <c r="AH100" s="5">
        <v>1499</v>
      </c>
      <c r="AI100" s="5">
        <v>15155</v>
      </c>
      <c r="AJ100" s="5">
        <v>0</v>
      </c>
      <c r="AK100" s="5">
        <v>118077</v>
      </c>
      <c r="AL100" s="5">
        <v>19374</v>
      </c>
      <c r="AM100" s="5">
        <v>3356</v>
      </c>
      <c r="AN100" s="5">
        <v>229</v>
      </c>
      <c r="AO100" s="5">
        <v>8701</v>
      </c>
      <c r="AP100" s="5">
        <v>54190</v>
      </c>
      <c r="AQ100" s="5">
        <v>32228</v>
      </c>
      <c r="AR100" s="5">
        <v>0</v>
      </c>
      <c r="AS100" s="5">
        <v>0</v>
      </c>
    </row>
    <row r="101" spans="1:45">
      <c r="A101" s="5">
        <v>1385</v>
      </c>
      <c r="B101" s="5">
        <v>2</v>
      </c>
      <c r="C101" s="5" t="s">
        <v>338</v>
      </c>
      <c r="D101" s="5" t="s">
        <v>339</v>
      </c>
      <c r="E101" s="5">
        <v>5737935</v>
      </c>
      <c r="F101" s="5">
        <v>3400286</v>
      </c>
      <c r="G101" s="5">
        <v>421917</v>
      </c>
      <c r="H101" s="5">
        <v>114634</v>
      </c>
      <c r="I101" s="5">
        <v>258904</v>
      </c>
      <c r="J101" s="5">
        <v>1380428</v>
      </c>
      <c r="K101" s="5">
        <v>152029</v>
      </c>
      <c r="L101" s="5">
        <v>9737</v>
      </c>
      <c r="M101" s="5">
        <v>0</v>
      </c>
      <c r="N101" s="5">
        <v>892849</v>
      </c>
      <c r="O101" s="5">
        <v>837512</v>
      </c>
      <c r="P101" s="5">
        <v>19840</v>
      </c>
      <c r="Q101" s="5">
        <v>7829</v>
      </c>
      <c r="R101" s="5">
        <v>20763</v>
      </c>
      <c r="S101" s="5">
        <v>6161</v>
      </c>
      <c r="T101" s="5">
        <v>744</v>
      </c>
      <c r="U101" s="5">
        <v>0</v>
      </c>
      <c r="V101" s="5">
        <v>1107111</v>
      </c>
      <c r="W101" s="5">
        <v>950773</v>
      </c>
      <c r="X101" s="5">
        <v>21611</v>
      </c>
      <c r="Y101" s="5">
        <v>3906</v>
      </c>
      <c r="Z101" s="5">
        <v>24728</v>
      </c>
      <c r="AA101" s="5">
        <v>105946</v>
      </c>
      <c r="AB101" s="5">
        <v>148</v>
      </c>
      <c r="AC101" s="5">
        <v>0</v>
      </c>
      <c r="AD101" s="5">
        <v>1205179</v>
      </c>
      <c r="AE101" s="5">
        <v>751673</v>
      </c>
      <c r="AF101" s="5">
        <v>28779</v>
      </c>
      <c r="AG101" s="5">
        <v>6547</v>
      </c>
      <c r="AH101" s="5">
        <v>48977</v>
      </c>
      <c r="AI101" s="5">
        <v>369202</v>
      </c>
      <c r="AJ101" s="5">
        <v>0</v>
      </c>
      <c r="AK101" s="5">
        <v>669932</v>
      </c>
      <c r="AL101" s="5">
        <v>364608</v>
      </c>
      <c r="AM101" s="5">
        <v>6308</v>
      </c>
      <c r="AN101" s="5">
        <v>3054</v>
      </c>
      <c r="AO101" s="5">
        <v>47814</v>
      </c>
      <c r="AP101" s="5">
        <v>129579</v>
      </c>
      <c r="AQ101" s="5">
        <v>118402</v>
      </c>
      <c r="AR101" s="5">
        <v>167</v>
      </c>
      <c r="AS101" s="5">
        <v>0</v>
      </c>
    </row>
    <row r="102" spans="1:45">
      <c r="A102" s="5">
        <v>1385</v>
      </c>
      <c r="B102" s="5">
        <v>3</v>
      </c>
      <c r="C102" s="5" t="s">
        <v>340</v>
      </c>
      <c r="D102" s="5" t="s">
        <v>341</v>
      </c>
      <c r="E102" s="5">
        <v>977056</v>
      </c>
      <c r="F102" s="5">
        <v>769513</v>
      </c>
      <c r="G102" s="5">
        <v>20540</v>
      </c>
      <c r="H102" s="5">
        <v>24709</v>
      </c>
      <c r="I102" s="5">
        <v>16804</v>
      </c>
      <c r="J102" s="5">
        <v>134626</v>
      </c>
      <c r="K102" s="5">
        <v>6497</v>
      </c>
      <c r="L102" s="5">
        <v>4367</v>
      </c>
      <c r="M102" s="5">
        <v>0</v>
      </c>
      <c r="N102" s="5">
        <v>88056</v>
      </c>
      <c r="O102" s="5">
        <v>86456</v>
      </c>
      <c r="P102" s="5">
        <v>457</v>
      </c>
      <c r="Q102" s="5">
        <v>245</v>
      </c>
      <c r="R102" s="5">
        <v>682</v>
      </c>
      <c r="S102" s="5">
        <v>0</v>
      </c>
      <c r="T102" s="5">
        <v>217</v>
      </c>
      <c r="U102" s="5">
        <v>0</v>
      </c>
      <c r="V102" s="5">
        <v>435916</v>
      </c>
      <c r="W102" s="5">
        <v>423654</v>
      </c>
      <c r="X102" s="5">
        <v>507</v>
      </c>
      <c r="Y102" s="5">
        <v>1276</v>
      </c>
      <c r="Z102" s="5">
        <v>1987</v>
      </c>
      <c r="AA102" s="5">
        <v>8486</v>
      </c>
      <c r="AB102" s="5">
        <v>6</v>
      </c>
      <c r="AC102" s="5">
        <v>0</v>
      </c>
      <c r="AD102" s="5">
        <v>199533</v>
      </c>
      <c r="AE102" s="5">
        <v>35274</v>
      </c>
      <c r="AF102" s="5">
        <v>1171</v>
      </c>
      <c r="AG102" s="5">
        <v>1484</v>
      </c>
      <c r="AH102" s="5">
        <v>1792</v>
      </c>
      <c r="AI102" s="5">
        <v>159812</v>
      </c>
      <c r="AJ102" s="5">
        <v>0</v>
      </c>
      <c r="AK102" s="5">
        <v>105008</v>
      </c>
      <c r="AL102" s="5">
        <v>66848</v>
      </c>
      <c r="AM102" s="5">
        <v>4236</v>
      </c>
      <c r="AN102" s="5">
        <v>523</v>
      </c>
      <c r="AO102" s="5">
        <v>5791</v>
      </c>
      <c r="AP102" s="5">
        <v>18580</v>
      </c>
      <c r="AQ102" s="5">
        <v>9032</v>
      </c>
      <c r="AR102" s="5">
        <v>0</v>
      </c>
      <c r="AS102" s="5">
        <v>0</v>
      </c>
    </row>
    <row r="103" spans="1:45">
      <c r="A103" s="5">
        <v>1385</v>
      </c>
      <c r="B103" s="5">
        <v>4</v>
      </c>
      <c r="C103" s="5" t="s">
        <v>342</v>
      </c>
      <c r="D103" s="5" t="s">
        <v>341</v>
      </c>
      <c r="E103" s="5">
        <v>977056</v>
      </c>
      <c r="F103" s="5">
        <v>769513</v>
      </c>
      <c r="G103" s="5">
        <v>20540</v>
      </c>
      <c r="H103" s="5">
        <v>24709</v>
      </c>
      <c r="I103" s="5">
        <v>16804</v>
      </c>
      <c r="J103" s="5">
        <v>134626</v>
      </c>
      <c r="K103" s="5">
        <v>6497</v>
      </c>
      <c r="L103" s="5">
        <v>4367</v>
      </c>
      <c r="M103" s="5">
        <v>0</v>
      </c>
      <c r="N103" s="5">
        <v>88056</v>
      </c>
      <c r="O103" s="5">
        <v>86456</v>
      </c>
      <c r="P103" s="5">
        <v>457</v>
      </c>
      <c r="Q103" s="5">
        <v>245</v>
      </c>
      <c r="R103" s="5">
        <v>682</v>
      </c>
      <c r="S103" s="5">
        <v>0</v>
      </c>
      <c r="T103" s="5">
        <v>217</v>
      </c>
      <c r="U103" s="5">
        <v>0</v>
      </c>
      <c r="V103" s="5">
        <v>435916</v>
      </c>
      <c r="W103" s="5">
        <v>423654</v>
      </c>
      <c r="X103" s="5">
        <v>507</v>
      </c>
      <c r="Y103" s="5">
        <v>1276</v>
      </c>
      <c r="Z103" s="5">
        <v>1987</v>
      </c>
      <c r="AA103" s="5">
        <v>8486</v>
      </c>
      <c r="AB103" s="5">
        <v>6</v>
      </c>
      <c r="AC103" s="5">
        <v>0</v>
      </c>
      <c r="AD103" s="5">
        <v>199533</v>
      </c>
      <c r="AE103" s="5">
        <v>35274</v>
      </c>
      <c r="AF103" s="5">
        <v>1171</v>
      </c>
      <c r="AG103" s="5">
        <v>1484</v>
      </c>
      <c r="AH103" s="5">
        <v>1792</v>
      </c>
      <c r="AI103" s="5">
        <v>159812</v>
      </c>
      <c r="AJ103" s="5">
        <v>0</v>
      </c>
      <c r="AK103" s="5">
        <v>105008</v>
      </c>
      <c r="AL103" s="5">
        <v>66848</v>
      </c>
      <c r="AM103" s="5">
        <v>4236</v>
      </c>
      <c r="AN103" s="5">
        <v>523</v>
      </c>
      <c r="AO103" s="5">
        <v>5791</v>
      </c>
      <c r="AP103" s="5">
        <v>18580</v>
      </c>
      <c r="AQ103" s="5">
        <v>9032</v>
      </c>
      <c r="AR103" s="5">
        <v>0</v>
      </c>
      <c r="AS103" s="5">
        <v>0</v>
      </c>
    </row>
    <row r="104" spans="1:45">
      <c r="A104" s="5">
        <v>1385</v>
      </c>
      <c r="B104" s="5">
        <v>3</v>
      </c>
      <c r="C104" s="5" t="s">
        <v>343</v>
      </c>
      <c r="D104" s="5" t="s">
        <v>344</v>
      </c>
      <c r="E104" s="5">
        <v>4760879</v>
      </c>
      <c r="F104" s="5">
        <v>2630772</v>
      </c>
      <c r="G104" s="5">
        <v>401377</v>
      </c>
      <c r="H104" s="5">
        <v>89925</v>
      </c>
      <c r="I104" s="5">
        <v>242101</v>
      </c>
      <c r="J104" s="5">
        <v>1245802</v>
      </c>
      <c r="K104" s="5">
        <v>145531</v>
      </c>
      <c r="L104" s="5">
        <v>5370</v>
      </c>
      <c r="M104" s="5">
        <v>0</v>
      </c>
      <c r="N104" s="5">
        <v>804793</v>
      </c>
      <c r="O104" s="5">
        <v>751056</v>
      </c>
      <c r="P104" s="5">
        <v>19383</v>
      </c>
      <c r="Q104" s="5">
        <v>7584</v>
      </c>
      <c r="R104" s="5">
        <v>20081</v>
      </c>
      <c r="S104" s="5">
        <v>6161</v>
      </c>
      <c r="T104" s="5">
        <v>527</v>
      </c>
      <c r="U104" s="5">
        <v>0</v>
      </c>
      <c r="V104" s="5">
        <v>671195</v>
      </c>
      <c r="W104" s="5">
        <v>527119</v>
      </c>
      <c r="X104" s="5">
        <v>21104</v>
      </c>
      <c r="Y104" s="5">
        <v>2630</v>
      </c>
      <c r="Z104" s="5">
        <v>22741</v>
      </c>
      <c r="AA104" s="5">
        <v>97460</v>
      </c>
      <c r="AB104" s="5">
        <v>142</v>
      </c>
      <c r="AC104" s="5">
        <v>0</v>
      </c>
      <c r="AD104" s="5">
        <v>1005646</v>
      </c>
      <c r="AE104" s="5">
        <v>716399</v>
      </c>
      <c r="AF104" s="5">
        <v>27609</v>
      </c>
      <c r="AG104" s="5">
        <v>5062</v>
      </c>
      <c r="AH104" s="5">
        <v>47185</v>
      </c>
      <c r="AI104" s="5">
        <v>209390</v>
      </c>
      <c r="AJ104" s="5">
        <v>0</v>
      </c>
      <c r="AK104" s="5">
        <v>564923</v>
      </c>
      <c r="AL104" s="5">
        <v>297761</v>
      </c>
      <c r="AM104" s="5">
        <v>2072</v>
      </c>
      <c r="AN104" s="5">
        <v>2531</v>
      </c>
      <c r="AO104" s="5">
        <v>42023</v>
      </c>
      <c r="AP104" s="5">
        <v>110999</v>
      </c>
      <c r="AQ104" s="5">
        <v>109370</v>
      </c>
      <c r="AR104" s="5">
        <v>167</v>
      </c>
      <c r="AS104" s="5">
        <v>0</v>
      </c>
    </row>
    <row r="105" spans="1:45">
      <c r="A105" s="5">
        <v>1385</v>
      </c>
      <c r="B105" s="5">
        <v>4</v>
      </c>
      <c r="C105" s="5" t="s">
        <v>345</v>
      </c>
      <c r="D105" s="5" t="s">
        <v>346</v>
      </c>
      <c r="E105" s="5">
        <v>44649</v>
      </c>
      <c r="F105" s="5">
        <v>20040</v>
      </c>
      <c r="G105" s="5">
        <v>1344</v>
      </c>
      <c r="H105" s="5">
        <v>1892</v>
      </c>
      <c r="I105" s="5">
        <v>4467</v>
      </c>
      <c r="J105" s="5">
        <v>14358</v>
      </c>
      <c r="K105" s="5">
        <v>2335</v>
      </c>
      <c r="L105" s="5">
        <v>214</v>
      </c>
      <c r="M105" s="5">
        <v>0</v>
      </c>
      <c r="N105" s="5">
        <v>6339</v>
      </c>
      <c r="O105" s="5">
        <v>5059</v>
      </c>
      <c r="P105" s="5">
        <v>297</v>
      </c>
      <c r="Q105" s="5">
        <v>670</v>
      </c>
      <c r="R105" s="5">
        <v>224</v>
      </c>
      <c r="S105" s="5">
        <v>0</v>
      </c>
      <c r="T105" s="5">
        <v>90</v>
      </c>
      <c r="U105" s="5">
        <v>0</v>
      </c>
      <c r="V105" s="5">
        <v>24922</v>
      </c>
      <c r="W105" s="5">
        <v>23589</v>
      </c>
      <c r="X105" s="5">
        <v>21</v>
      </c>
      <c r="Y105" s="5">
        <v>0</v>
      </c>
      <c r="Z105" s="5">
        <v>1156</v>
      </c>
      <c r="AA105" s="5">
        <v>155</v>
      </c>
      <c r="AB105" s="5">
        <v>0</v>
      </c>
      <c r="AC105" s="5">
        <v>0</v>
      </c>
      <c r="AD105" s="5">
        <v>14856</v>
      </c>
      <c r="AE105" s="5">
        <v>10659</v>
      </c>
      <c r="AF105" s="5">
        <v>153</v>
      </c>
      <c r="AG105" s="5">
        <v>0</v>
      </c>
      <c r="AH105" s="5">
        <v>1165</v>
      </c>
      <c r="AI105" s="5">
        <v>2880</v>
      </c>
      <c r="AJ105" s="5">
        <v>0</v>
      </c>
      <c r="AK105" s="5">
        <v>4208</v>
      </c>
      <c r="AL105" s="5">
        <v>1358</v>
      </c>
      <c r="AM105" s="5">
        <v>34</v>
      </c>
      <c r="AN105" s="5">
        <v>83</v>
      </c>
      <c r="AO105" s="5">
        <v>370</v>
      </c>
      <c r="AP105" s="5">
        <v>2364</v>
      </c>
      <c r="AQ105" s="5">
        <v>0</v>
      </c>
      <c r="AR105" s="5">
        <v>0</v>
      </c>
      <c r="AS105" s="5">
        <v>0</v>
      </c>
    </row>
    <row r="106" spans="1:45">
      <c r="A106" s="5">
        <v>1385</v>
      </c>
      <c r="B106" s="5">
        <v>4</v>
      </c>
      <c r="C106" s="5" t="s">
        <v>347</v>
      </c>
      <c r="D106" s="5" t="s">
        <v>348</v>
      </c>
      <c r="E106" s="5">
        <v>1017766</v>
      </c>
      <c r="F106" s="5">
        <v>648699</v>
      </c>
      <c r="G106" s="5">
        <v>58668</v>
      </c>
      <c r="H106" s="5">
        <v>22899</v>
      </c>
      <c r="I106" s="5">
        <v>44366</v>
      </c>
      <c r="J106" s="5">
        <v>167116</v>
      </c>
      <c r="K106" s="5">
        <v>75110</v>
      </c>
      <c r="L106" s="5">
        <v>908</v>
      </c>
      <c r="M106" s="5">
        <v>0</v>
      </c>
      <c r="N106" s="5">
        <v>349298</v>
      </c>
      <c r="O106" s="5">
        <v>329257</v>
      </c>
      <c r="P106" s="5">
        <v>9650</v>
      </c>
      <c r="Q106" s="5">
        <v>3136</v>
      </c>
      <c r="R106" s="5">
        <v>6042</v>
      </c>
      <c r="S106" s="5">
        <v>1211</v>
      </c>
      <c r="T106" s="5">
        <v>3</v>
      </c>
      <c r="U106" s="5">
        <v>0</v>
      </c>
      <c r="V106" s="5">
        <v>137380</v>
      </c>
      <c r="W106" s="5">
        <v>90912</v>
      </c>
      <c r="X106" s="5">
        <v>4585</v>
      </c>
      <c r="Y106" s="5">
        <v>712</v>
      </c>
      <c r="Z106" s="5">
        <v>2763</v>
      </c>
      <c r="AA106" s="5">
        <v>38407</v>
      </c>
      <c r="AB106" s="5">
        <v>0</v>
      </c>
      <c r="AC106" s="5">
        <v>0</v>
      </c>
      <c r="AD106" s="5">
        <v>215387</v>
      </c>
      <c r="AE106" s="5">
        <v>120293</v>
      </c>
      <c r="AF106" s="5">
        <v>12978</v>
      </c>
      <c r="AG106" s="5">
        <v>1991</v>
      </c>
      <c r="AH106" s="5">
        <v>16859</v>
      </c>
      <c r="AI106" s="5">
        <v>63267</v>
      </c>
      <c r="AJ106" s="5">
        <v>0</v>
      </c>
      <c r="AK106" s="5">
        <v>135910</v>
      </c>
      <c r="AL106" s="5">
        <v>13636</v>
      </c>
      <c r="AM106" s="5">
        <v>264</v>
      </c>
      <c r="AN106" s="5">
        <v>163</v>
      </c>
      <c r="AO106" s="5">
        <v>16578</v>
      </c>
      <c r="AP106" s="5">
        <v>32024</v>
      </c>
      <c r="AQ106" s="5">
        <v>73246</v>
      </c>
      <c r="AR106" s="5">
        <v>0</v>
      </c>
      <c r="AS106" s="5">
        <v>0</v>
      </c>
    </row>
    <row r="107" spans="1:45">
      <c r="A107" s="5">
        <v>1385</v>
      </c>
      <c r="B107" s="5">
        <v>4</v>
      </c>
      <c r="C107" s="5" t="s">
        <v>349</v>
      </c>
      <c r="D107" s="5" t="s">
        <v>350</v>
      </c>
      <c r="E107" s="5">
        <v>62648</v>
      </c>
      <c r="F107" s="5">
        <v>27693</v>
      </c>
      <c r="G107" s="5">
        <v>2489</v>
      </c>
      <c r="H107" s="5">
        <v>3306</v>
      </c>
      <c r="I107" s="5">
        <v>1918</v>
      </c>
      <c r="J107" s="5">
        <v>16375</v>
      </c>
      <c r="K107" s="5">
        <v>10741</v>
      </c>
      <c r="L107" s="5">
        <v>127</v>
      </c>
      <c r="M107" s="5">
        <v>0</v>
      </c>
      <c r="N107" s="5">
        <v>1964</v>
      </c>
      <c r="O107" s="5">
        <v>1367</v>
      </c>
      <c r="P107" s="5">
        <v>183</v>
      </c>
      <c r="Q107" s="5">
        <v>289</v>
      </c>
      <c r="R107" s="5">
        <v>0</v>
      </c>
      <c r="S107" s="5">
        <v>125</v>
      </c>
      <c r="T107" s="5">
        <v>0</v>
      </c>
      <c r="U107" s="5">
        <v>0</v>
      </c>
      <c r="V107" s="5">
        <v>8308</v>
      </c>
      <c r="W107" s="5">
        <v>6661</v>
      </c>
      <c r="X107" s="5">
        <v>28</v>
      </c>
      <c r="Y107" s="5">
        <v>8</v>
      </c>
      <c r="Z107" s="5">
        <v>0</v>
      </c>
      <c r="AA107" s="5">
        <v>1611</v>
      </c>
      <c r="AB107" s="5">
        <v>0</v>
      </c>
      <c r="AC107" s="5">
        <v>0</v>
      </c>
      <c r="AD107" s="5">
        <v>7449</v>
      </c>
      <c r="AE107" s="5">
        <v>4287</v>
      </c>
      <c r="AF107" s="5">
        <v>127</v>
      </c>
      <c r="AG107" s="5">
        <v>6</v>
      </c>
      <c r="AH107" s="5">
        <v>89</v>
      </c>
      <c r="AI107" s="5">
        <v>2940</v>
      </c>
      <c r="AJ107" s="5">
        <v>0</v>
      </c>
      <c r="AK107" s="5">
        <v>543</v>
      </c>
      <c r="AL107" s="5">
        <v>275</v>
      </c>
      <c r="AM107" s="5">
        <v>0</v>
      </c>
      <c r="AN107" s="5">
        <v>22</v>
      </c>
      <c r="AO107" s="5">
        <v>246</v>
      </c>
      <c r="AP107" s="5">
        <v>0</v>
      </c>
      <c r="AQ107" s="5">
        <v>0</v>
      </c>
      <c r="AR107" s="5">
        <v>0</v>
      </c>
      <c r="AS107" s="5">
        <v>0</v>
      </c>
    </row>
    <row r="108" spans="1:45">
      <c r="A108" s="5">
        <v>1385</v>
      </c>
      <c r="B108" s="5">
        <v>4</v>
      </c>
      <c r="C108" s="5" t="s">
        <v>351</v>
      </c>
      <c r="D108" s="5" t="s">
        <v>352</v>
      </c>
      <c r="E108" s="5">
        <v>2351368</v>
      </c>
      <c r="F108" s="5">
        <v>1282263</v>
      </c>
      <c r="G108" s="5">
        <v>31843</v>
      </c>
      <c r="H108" s="5">
        <v>29540</v>
      </c>
      <c r="I108" s="5">
        <v>38128</v>
      </c>
      <c r="J108" s="5">
        <v>959029</v>
      </c>
      <c r="K108" s="5">
        <v>8354</v>
      </c>
      <c r="L108" s="5">
        <v>2211</v>
      </c>
      <c r="M108" s="5">
        <v>0</v>
      </c>
      <c r="N108" s="5">
        <v>200666</v>
      </c>
      <c r="O108" s="5">
        <v>195151</v>
      </c>
      <c r="P108" s="5">
        <v>1240</v>
      </c>
      <c r="Q108" s="5">
        <v>2643</v>
      </c>
      <c r="R108" s="5">
        <v>1624</v>
      </c>
      <c r="S108" s="5">
        <v>0</v>
      </c>
      <c r="T108" s="5">
        <v>8</v>
      </c>
      <c r="U108" s="5">
        <v>0</v>
      </c>
      <c r="V108" s="5">
        <v>289765</v>
      </c>
      <c r="W108" s="5">
        <v>242284</v>
      </c>
      <c r="X108" s="5">
        <v>7803</v>
      </c>
      <c r="Y108" s="5">
        <v>259</v>
      </c>
      <c r="Z108" s="5">
        <v>6449</v>
      </c>
      <c r="AA108" s="5">
        <v>32872</v>
      </c>
      <c r="AB108" s="5">
        <v>99</v>
      </c>
      <c r="AC108" s="5">
        <v>0</v>
      </c>
      <c r="AD108" s="5">
        <v>517251</v>
      </c>
      <c r="AE108" s="5">
        <v>404218</v>
      </c>
      <c r="AF108" s="5">
        <v>1310</v>
      </c>
      <c r="AG108" s="5">
        <v>1830</v>
      </c>
      <c r="AH108" s="5">
        <v>4741</v>
      </c>
      <c r="AI108" s="5">
        <v>105151</v>
      </c>
      <c r="AJ108" s="5">
        <v>0</v>
      </c>
      <c r="AK108" s="5">
        <v>342697</v>
      </c>
      <c r="AL108" s="5">
        <v>246561</v>
      </c>
      <c r="AM108" s="5">
        <v>1659</v>
      </c>
      <c r="AN108" s="5">
        <v>2095</v>
      </c>
      <c r="AO108" s="5">
        <v>12789</v>
      </c>
      <c r="AP108" s="5">
        <v>72179</v>
      </c>
      <c r="AQ108" s="5">
        <v>7251</v>
      </c>
      <c r="AR108" s="5">
        <v>163</v>
      </c>
      <c r="AS108" s="5">
        <v>0</v>
      </c>
    </row>
    <row r="109" spans="1:45">
      <c r="A109" s="5">
        <v>1385</v>
      </c>
      <c r="B109" s="5">
        <v>4</v>
      </c>
      <c r="C109" s="5" t="s">
        <v>353</v>
      </c>
      <c r="D109" s="5" t="s">
        <v>354</v>
      </c>
      <c r="E109" s="5">
        <v>306598</v>
      </c>
      <c r="F109" s="5">
        <v>138575</v>
      </c>
      <c r="G109" s="5">
        <v>20648</v>
      </c>
      <c r="H109" s="5">
        <v>12168</v>
      </c>
      <c r="I109" s="5">
        <v>69334</v>
      </c>
      <c r="J109" s="5">
        <v>30586</v>
      </c>
      <c r="K109" s="5">
        <v>34672</v>
      </c>
      <c r="L109" s="5">
        <v>615</v>
      </c>
      <c r="M109" s="5">
        <v>0</v>
      </c>
      <c r="N109" s="5">
        <v>28351</v>
      </c>
      <c r="O109" s="5">
        <v>19825</v>
      </c>
      <c r="P109" s="5">
        <v>1077</v>
      </c>
      <c r="Q109" s="5">
        <v>560</v>
      </c>
      <c r="R109" s="5">
        <v>6791</v>
      </c>
      <c r="S109" s="5">
        <v>45</v>
      </c>
      <c r="T109" s="5">
        <v>54</v>
      </c>
      <c r="U109" s="5">
        <v>0</v>
      </c>
      <c r="V109" s="5">
        <v>54620</v>
      </c>
      <c r="W109" s="5">
        <v>29532</v>
      </c>
      <c r="X109" s="5">
        <v>3460</v>
      </c>
      <c r="Y109" s="5">
        <v>67</v>
      </c>
      <c r="Z109" s="5">
        <v>4159</v>
      </c>
      <c r="AA109" s="5">
        <v>17391</v>
      </c>
      <c r="AB109" s="5">
        <v>11</v>
      </c>
      <c r="AC109" s="5">
        <v>0</v>
      </c>
      <c r="AD109" s="5">
        <v>83860</v>
      </c>
      <c r="AE109" s="5">
        <v>57383</v>
      </c>
      <c r="AF109" s="5">
        <v>1383</v>
      </c>
      <c r="AG109" s="5">
        <v>707</v>
      </c>
      <c r="AH109" s="5">
        <v>14725</v>
      </c>
      <c r="AI109" s="5">
        <v>9662</v>
      </c>
      <c r="AJ109" s="5">
        <v>0</v>
      </c>
      <c r="AK109" s="5">
        <v>42382</v>
      </c>
      <c r="AL109" s="5">
        <v>11331</v>
      </c>
      <c r="AM109" s="5">
        <v>10</v>
      </c>
      <c r="AN109" s="5">
        <v>145</v>
      </c>
      <c r="AO109" s="5">
        <v>6617</v>
      </c>
      <c r="AP109" s="5">
        <v>74</v>
      </c>
      <c r="AQ109" s="5">
        <v>24201</v>
      </c>
      <c r="AR109" s="5">
        <v>4</v>
      </c>
      <c r="AS109" s="5">
        <v>0</v>
      </c>
    </row>
    <row r="110" spans="1:45">
      <c r="A110" s="5">
        <v>1385</v>
      </c>
      <c r="B110" s="5">
        <v>4</v>
      </c>
      <c r="C110" s="5" t="s">
        <v>355</v>
      </c>
      <c r="D110" s="5" t="s">
        <v>356</v>
      </c>
      <c r="E110" s="5">
        <v>520642</v>
      </c>
      <c r="F110" s="5">
        <v>348330</v>
      </c>
      <c r="G110" s="5">
        <v>114722</v>
      </c>
      <c r="H110" s="5">
        <v>5009</v>
      </c>
      <c r="I110" s="5">
        <v>21464</v>
      </c>
      <c r="J110" s="5">
        <v>25246</v>
      </c>
      <c r="K110" s="5">
        <v>5349</v>
      </c>
      <c r="L110" s="5">
        <v>521</v>
      </c>
      <c r="M110" s="5">
        <v>0</v>
      </c>
      <c r="N110" s="5">
        <v>174628</v>
      </c>
      <c r="O110" s="5">
        <v>167699</v>
      </c>
      <c r="P110" s="5">
        <v>5918</v>
      </c>
      <c r="Q110" s="5">
        <v>67</v>
      </c>
      <c r="R110" s="5">
        <v>466</v>
      </c>
      <c r="S110" s="5">
        <v>375</v>
      </c>
      <c r="T110" s="5">
        <v>104</v>
      </c>
      <c r="U110" s="5">
        <v>0</v>
      </c>
      <c r="V110" s="5">
        <v>75584</v>
      </c>
      <c r="W110" s="5">
        <v>66889</v>
      </c>
      <c r="X110" s="5">
        <v>2156</v>
      </c>
      <c r="Y110" s="5">
        <v>1391</v>
      </c>
      <c r="Z110" s="5">
        <v>1782</v>
      </c>
      <c r="AA110" s="5">
        <v>3340</v>
      </c>
      <c r="AB110" s="5">
        <v>26</v>
      </c>
      <c r="AC110" s="5">
        <v>0</v>
      </c>
      <c r="AD110" s="5">
        <v>78541</v>
      </c>
      <c r="AE110" s="5">
        <v>53518</v>
      </c>
      <c r="AF110" s="5">
        <v>8280</v>
      </c>
      <c r="AG110" s="5">
        <v>240</v>
      </c>
      <c r="AH110" s="5">
        <v>3012</v>
      </c>
      <c r="AI110" s="5">
        <v>13491</v>
      </c>
      <c r="AJ110" s="5">
        <v>0</v>
      </c>
      <c r="AK110" s="5">
        <v>7150</v>
      </c>
      <c r="AL110" s="5">
        <v>1008</v>
      </c>
      <c r="AM110" s="5">
        <v>0</v>
      </c>
      <c r="AN110" s="5">
        <v>21</v>
      </c>
      <c r="AO110" s="5">
        <v>2996</v>
      </c>
      <c r="AP110" s="5">
        <v>0</v>
      </c>
      <c r="AQ110" s="5">
        <v>3125</v>
      </c>
      <c r="AR110" s="5">
        <v>0</v>
      </c>
      <c r="AS110" s="5">
        <v>0</v>
      </c>
    </row>
    <row r="111" spans="1:45">
      <c r="A111" s="5">
        <v>1385</v>
      </c>
      <c r="B111" s="5">
        <v>4</v>
      </c>
      <c r="C111" s="5" t="s">
        <v>357</v>
      </c>
      <c r="D111" s="5" t="s">
        <v>358</v>
      </c>
      <c r="E111" s="5">
        <v>457207</v>
      </c>
      <c r="F111" s="5">
        <v>165173</v>
      </c>
      <c r="G111" s="5">
        <v>171664</v>
      </c>
      <c r="H111" s="5">
        <v>15111</v>
      </c>
      <c r="I111" s="5">
        <v>62423</v>
      </c>
      <c r="J111" s="5">
        <v>33091</v>
      </c>
      <c r="K111" s="5">
        <v>8971</v>
      </c>
      <c r="L111" s="5">
        <v>774</v>
      </c>
      <c r="M111" s="5">
        <v>0</v>
      </c>
      <c r="N111" s="5">
        <v>43547</v>
      </c>
      <c r="O111" s="5">
        <v>32699</v>
      </c>
      <c r="P111" s="5">
        <v>1019</v>
      </c>
      <c r="Q111" s="5">
        <v>221</v>
      </c>
      <c r="R111" s="5">
        <v>4935</v>
      </c>
      <c r="S111" s="5">
        <v>4405</v>
      </c>
      <c r="T111" s="5">
        <v>269</v>
      </c>
      <c r="U111" s="5">
        <v>0</v>
      </c>
      <c r="V111" s="5">
        <v>80615</v>
      </c>
      <c r="W111" s="5">
        <v>67252</v>
      </c>
      <c r="X111" s="5">
        <v>3051</v>
      </c>
      <c r="Y111" s="5">
        <v>191</v>
      </c>
      <c r="Z111" s="5">
        <v>6432</v>
      </c>
      <c r="AA111" s="5">
        <v>3684</v>
      </c>
      <c r="AB111" s="5">
        <v>6</v>
      </c>
      <c r="AC111" s="5">
        <v>0</v>
      </c>
      <c r="AD111" s="5">
        <v>88302</v>
      </c>
      <c r="AE111" s="5">
        <v>66042</v>
      </c>
      <c r="AF111" s="5">
        <v>3378</v>
      </c>
      <c r="AG111" s="5">
        <v>288</v>
      </c>
      <c r="AH111" s="5">
        <v>6594</v>
      </c>
      <c r="AI111" s="5">
        <v>12000</v>
      </c>
      <c r="AJ111" s="5">
        <v>0</v>
      </c>
      <c r="AK111" s="5">
        <v>32033</v>
      </c>
      <c r="AL111" s="5">
        <v>23593</v>
      </c>
      <c r="AM111" s="5">
        <v>105</v>
      </c>
      <c r="AN111" s="5">
        <v>2</v>
      </c>
      <c r="AO111" s="5">
        <v>2427</v>
      </c>
      <c r="AP111" s="5">
        <v>4358</v>
      </c>
      <c r="AQ111" s="5">
        <v>1548</v>
      </c>
      <c r="AR111" s="5">
        <v>0</v>
      </c>
      <c r="AS111" s="5">
        <v>0</v>
      </c>
    </row>
    <row r="112" spans="1:45">
      <c r="A112" s="5">
        <v>1385</v>
      </c>
      <c r="B112" s="5">
        <v>2</v>
      </c>
      <c r="C112" s="5" t="s">
        <v>359</v>
      </c>
      <c r="D112" s="5" t="s">
        <v>360</v>
      </c>
      <c r="E112" s="5">
        <v>11098399</v>
      </c>
      <c r="F112" s="5">
        <v>7524685</v>
      </c>
      <c r="G112" s="5">
        <v>199901</v>
      </c>
      <c r="H112" s="5">
        <v>102423</v>
      </c>
      <c r="I112" s="5">
        <v>88539</v>
      </c>
      <c r="J112" s="5">
        <v>2658462</v>
      </c>
      <c r="K112" s="5">
        <v>518410</v>
      </c>
      <c r="L112" s="5">
        <v>5979</v>
      </c>
      <c r="M112" s="5">
        <v>0</v>
      </c>
      <c r="N112" s="5">
        <v>1948751</v>
      </c>
      <c r="O112" s="5">
        <v>1879096</v>
      </c>
      <c r="P112" s="5">
        <v>27430</v>
      </c>
      <c r="Q112" s="5">
        <v>11976</v>
      </c>
      <c r="R112" s="5">
        <v>28513</v>
      </c>
      <c r="S112" s="5">
        <v>1060</v>
      </c>
      <c r="T112" s="5">
        <v>676</v>
      </c>
      <c r="U112" s="5">
        <v>0</v>
      </c>
      <c r="V112" s="5">
        <v>923666</v>
      </c>
      <c r="W112" s="5">
        <v>667925</v>
      </c>
      <c r="X112" s="5">
        <v>52507</v>
      </c>
      <c r="Y112" s="5">
        <v>2221</v>
      </c>
      <c r="Z112" s="5">
        <v>6447</v>
      </c>
      <c r="AA112" s="5">
        <v>194301</v>
      </c>
      <c r="AB112" s="5">
        <v>265</v>
      </c>
      <c r="AC112" s="5">
        <v>0</v>
      </c>
      <c r="AD112" s="5">
        <v>645745</v>
      </c>
      <c r="AE112" s="5">
        <v>395721</v>
      </c>
      <c r="AF112" s="5">
        <v>6563</v>
      </c>
      <c r="AG112" s="5">
        <v>8962</v>
      </c>
      <c r="AH112" s="5">
        <v>10183</v>
      </c>
      <c r="AI112" s="5">
        <v>224316</v>
      </c>
      <c r="AJ112" s="5">
        <v>0</v>
      </c>
      <c r="AK112" s="5">
        <v>4023869</v>
      </c>
      <c r="AL112" s="5">
        <v>159743</v>
      </c>
      <c r="AM112" s="5">
        <v>6682</v>
      </c>
      <c r="AN112" s="5">
        <v>4870</v>
      </c>
      <c r="AO112" s="5">
        <v>17456</v>
      </c>
      <c r="AP112" s="5">
        <v>3784153</v>
      </c>
      <c r="AQ112" s="5">
        <v>50964</v>
      </c>
      <c r="AR112" s="5">
        <v>2</v>
      </c>
      <c r="AS112" s="5">
        <v>0</v>
      </c>
    </row>
    <row r="113" spans="1:45">
      <c r="A113" s="5">
        <v>1385</v>
      </c>
      <c r="B113" s="5">
        <v>3</v>
      </c>
      <c r="C113" s="5" t="s">
        <v>361</v>
      </c>
      <c r="D113" s="5" t="s">
        <v>362</v>
      </c>
      <c r="E113" s="5">
        <v>8881635</v>
      </c>
      <c r="F113" s="5">
        <v>6019812</v>
      </c>
      <c r="G113" s="5">
        <v>60200</v>
      </c>
      <c r="H113" s="5">
        <v>48338</v>
      </c>
      <c r="I113" s="5">
        <v>64111</v>
      </c>
      <c r="J113" s="5">
        <v>2390090</v>
      </c>
      <c r="K113" s="5">
        <v>297063</v>
      </c>
      <c r="L113" s="5">
        <v>2021</v>
      </c>
      <c r="M113" s="5">
        <v>0</v>
      </c>
      <c r="N113" s="5">
        <v>1832718</v>
      </c>
      <c r="O113" s="5">
        <v>1783580</v>
      </c>
      <c r="P113" s="5">
        <v>20969</v>
      </c>
      <c r="Q113" s="5">
        <v>6268</v>
      </c>
      <c r="R113" s="5">
        <v>20345</v>
      </c>
      <c r="S113" s="5">
        <v>1060</v>
      </c>
      <c r="T113" s="5">
        <v>495</v>
      </c>
      <c r="U113" s="5">
        <v>0</v>
      </c>
      <c r="V113" s="5">
        <v>758456</v>
      </c>
      <c r="W113" s="5">
        <v>515811</v>
      </c>
      <c r="X113" s="5">
        <v>49366</v>
      </c>
      <c r="Y113" s="5">
        <v>1839</v>
      </c>
      <c r="Z113" s="5">
        <v>1972</v>
      </c>
      <c r="AA113" s="5">
        <v>189217</v>
      </c>
      <c r="AB113" s="5">
        <v>250</v>
      </c>
      <c r="AC113" s="5">
        <v>0</v>
      </c>
      <c r="AD113" s="5">
        <v>541366</v>
      </c>
      <c r="AE113" s="5">
        <v>344946</v>
      </c>
      <c r="AF113" s="5">
        <v>4433</v>
      </c>
      <c r="AG113" s="5">
        <v>7295</v>
      </c>
      <c r="AH113" s="5">
        <v>2816</v>
      </c>
      <c r="AI113" s="5">
        <v>181876</v>
      </c>
      <c r="AJ113" s="5">
        <v>0</v>
      </c>
      <c r="AK113" s="5">
        <v>3979119</v>
      </c>
      <c r="AL113" s="5">
        <v>133987</v>
      </c>
      <c r="AM113" s="5">
        <v>2270</v>
      </c>
      <c r="AN113" s="5">
        <v>4422</v>
      </c>
      <c r="AO113" s="5">
        <v>11298</v>
      </c>
      <c r="AP113" s="5">
        <v>3776179</v>
      </c>
      <c r="AQ113" s="5">
        <v>50963</v>
      </c>
      <c r="AR113" s="5">
        <v>0</v>
      </c>
      <c r="AS113" s="5">
        <v>0</v>
      </c>
    </row>
    <row r="114" spans="1:45">
      <c r="A114" s="5">
        <v>1385</v>
      </c>
      <c r="B114" s="5">
        <v>4</v>
      </c>
      <c r="C114" s="5" t="s">
        <v>363</v>
      </c>
      <c r="D114" s="5" t="s">
        <v>362</v>
      </c>
      <c r="E114" s="5">
        <v>8881635</v>
      </c>
      <c r="F114" s="5">
        <v>6019812</v>
      </c>
      <c r="G114" s="5">
        <v>60200</v>
      </c>
      <c r="H114" s="5">
        <v>48338</v>
      </c>
      <c r="I114" s="5">
        <v>64111</v>
      </c>
      <c r="J114" s="5">
        <v>2390090</v>
      </c>
      <c r="K114" s="5">
        <v>297063</v>
      </c>
      <c r="L114" s="5">
        <v>2021</v>
      </c>
      <c r="M114" s="5">
        <v>0</v>
      </c>
      <c r="N114" s="5">
        <v>1832718</v>
      </c>
      <c r="O114" s="5">
        <v>1783580</v>
      </c>
      <c r="P114" s="5">
        <v>20969</v>
      </c>
      <c r="Q114" s="5">
        <v>6268</v>
      </c>
      <c r="R114" s="5">
        <v>20345</v>
      </c>
      <c r="S114" s="5">
        <v>1060</v>
      </c>
      <c r="T114" s="5">
        <v>495</v>
      </c>
      <c r="U114" s="5">
        <v>0</v>
      </c>
      <c r="V114" s="5">
        <v>758456</v>
      </c>
      <c r="W114" s="5">
        <v>515811</v>
      </c>
      <c r="X114" s="5">
        <v>49366</v>
      </c>
      <c r="Y114" s="5">
        <v>1839</v>
      </c>
      <c r="Z114" s="5">
        <v>1972</v>
      </c>
      <c r="AA114" s="5">
        <v>189217</v>
      </c>
      <c r="AB114" s="5">
        <v>250</v>
      </c>
      <c r="AC114" s="5">
        <v>0</v>
      </c>
      <c r="AD114" s="5">
        <v>541366</v>
      </c>
      <c r="AE114" s="5">
        <v>344946</v>
      </c>
      <c r="AF114" s="5">
        <v>4433</v>
      </c>
      <c r="AG114" s="5">
        <v>7295</v>
      </c>
      <c r="AH114" s="5">
        <v>2816</v>
      </c>
      <c r="AI114" s="5">
        <v>181876</v>
      </c>
      <c r="AJ114" s="5">
        <v>0</v>
      </c>
      <c r="AK114" s="5">
        <v>3979119</v>
      </c>
      <c r="AL114" s="5">
        <v>133987</v>
      </c>
      <c r="AM114" s="5">
        <v>2270</v>
      </c>
      <c r="AN114" s="5">
        <v>4422</v>
      </c>
      <c r="AO114" s="5">
        <v>11298</v>
      </c>
      <c r="AP114" s="5">
        <v>3776179</v>
      </c>
      <c r="AQ114" s="5">
        <v>50963</v>
      </c>
      <c r="AR114" s="5">
        <v>0</v>
      </c>
      <c r="AS114" s="5">
        <v>0</v>
      </c>
    </row>
    <row r="115" spans="1:45">
      <c r="A115" s="5">
        <v>1385</v>
      </c>
      <c r="B115" s="5">
        <v>3</v>
      </c>
      <c r="C115" s="5" t="s">
        <v>364</v>
      </c>
      <c r="D115" s="5" t="s">
        <v>365</v>
      </c>
      <c r="E115" s="5">
        <v>651059</v>
      </c>
      <c r="F115" s="5">
        <v>388872</v>
      </c>
      <c r="G115" s="5">
        <v>26387</v>
      </c>
      <c r="H115" s="5">
        <v>31982</v>
      </c>
      <c r="I115" s="5">
        <v>18886</v>
      </c>
      <c r="J115" s="5">
        <v>108379</v>
      </c>
      <c r="K115" s="5">
        <v>73178</v>
      </c>
      <c r="L115" s="5">
        <v>3375</v>
      </c>
      <c r="M115" s="5">
        <v>0</v>
      </c>
      <c r="N115" s="5">
        <v>90237</v>
      </c>
      <c r="O115" s="5">
        <v>73661</v>
      </c>
      <c r="P115" s="5">
        <v>4227</v>
      </c>
      <c r="Q115" s="5">
        <v>4966</v>
      </c>
      <c r="R115" s="5">
        <v>7291</v>
      </c>
      <c r="S115" s="5">
        <v>0</v>
      </c>
      <c r="T115" s="5">
        <v>91</v>
      </c>
      <c r="U115" s="5">
        <v>0</v>
      </c>
      <c r="V115" s="5">
        <v>131475</v>
      </c>
      <c r="W115" s="5">
        <v>123633</v>
      </c>
      <c r="X115" s="5">
        <v>608</v>
      </c>
      <c r="Y115" s="5">
        <v>327</v>
      </c>
      <c r="Z115" s="5">
        <v>3273</v>
      </c>
      <c r="AA115" s="5">
        <v>3634</v>
      </c>
      <c r="AB115" s="5">
        <v>0</v>
      </c>
      <c r="AC115" s="5">
        <v>0</v>
      </c>
      <c r="AD115" s="5">
        <v>61160</v>
      </c>
      <c r="AE115" s="5">
        <v>29393</v>
      </c>
      <c r="AF115" s="5">
        <v>1088</v>
      </c>
      <c r="AG115" s="5">
        <v>237</v>
      </c>
      <c r="AH115" s="5">
        <v>2678</v>
      </c>
      <c r="AI115" s="5">
        <v>27765</v>
      </c>
      <c r="AJ115" s="5">
        <v>0</v>
      </c>
      <c r="AK115" s="5">
        <v>27075</v>
      </c>
      <c r="AL115" s="5">
        <v>21935</v>
      </c>
      <c r="AM115" s="5">
        <v>92</v>
      </c>
      <c r="AN115" s="5">
        <v>176</v>
      </c>
      <c r="AO115" s="5">
        <v>3225</v>
      </c>
      <c r="AP115" s="5">
        <v>1645</v>
      </c>
      <c r="AQ115" s="5">
        <v>1</v>
      </c>
      <c r="AR115" s="5">
        <v>0</v>
      </c>
      <c r="AS115" s="5">
        <v>0</v>
      </c>
    </row>
    <row r="116" spans="1:45">
      <c r="A116" s="5">
        <v>1385</v>
      </c>
      <c r="B116" s="5">
        <v>4</v>
      </c>
      <c r="C116" s="5" t="s">
        <v>366</v>
      </c>
      <c r="D116" s="5" t="s">
        <v>365</v>
      </c>
      <c r="E116" s="5">
        <v>651059</v>
      </c>
      <c r="F116" s="5">
        <v>388872</v>
      </c>
      <c r="G116" s="5">
        <v>26387</v>
      </c>
      <c r="H116" s="5">
        <v>31982</v>
      </c>
      <c r="I116" s="5">
        <v>18886</v>
      </c>
      <c r="J116" s="5">
        <v>108379</v>
      </c>
      <c r="K116" s="5">
        <v>73178</v>
      </c>
      <c r="L116" s="5">
        <v>3375</v>
      </c>
      <c r="M116" s="5">
        <v>0</v>
      </c>
      <c r="N116" s="5">
        <v>90237</v>
      </c>
      <c r="O116" s="5">
        <v>73661</v>
      </c>
      <c r="P116" s="5">
        <v>4227</v>
      </c>
      <c r="Q116" s="5">
        <v>4966</v>
      </c>
      <c r="R116" s="5">
        <v>7291</v>
      </c>
      <c r="S116" s="5">
        <v>0</v>
      </c>
      <c r="T116" s="5">
        <v>91</v>
      </c>
      <c r="U116" s="5">
        <v>0</v>
      </c>
      <c r="V116" s="5">
        <v>131475</v>
      </c>
      <c r="W116" s="5">
        <v>123633</v>
      </c>
      <c r="X116" s="5">
        <v>608</v>
      </c>
      <c r="Y116" s="5">
        <v>327</v>
      </c>
      <c r="Z116" s="5">
        <v>3273</v>
      </c>
      <c r="AA116" s="5">
        <v>3634</v>
      </c>
      <c r="AB116" s="5">
        <v>0</v>
      </c>
      <c r="AC116" s="5">
        <v>0</v>
      </c>
      <c r="AD116" s="5">
        <v>61160</v>
      </c>
      <c r="AE116" s="5">
        <v>29393</v>
      </c>
      <c r="AF116" s="5">
        <v>1088</v>
      </c>
      <c r="AG116" s="5">
        <v>237</v>
      </c>
      <c r="AH116" s="5">
        <v>2678</v>
      </c>
      <c r="AI116" s="5">
        <v>27765</v>
      </c>
      <c r="AJ116" s="5">
        <v>0</v>
      </c>
      <c r="AK116" s="5">
        <v>27075</v>
      </c>
      <c r="AL116" s="5">
        <v>21935</v>
      </c>
      <c r="AM116" s="5">
        <v>92</v>
      </c>
      <c r="AN116" s="5">
        <v>176</v>
      </c>
      <c r="AO116" s="5">
        <v>3225</v>
      </c>
      <c r="AP116" s="5">
        <v>1645</v>
      </c>
      <c r="AQ116" s="5">
        <v>1</v>
      </c>
      <c r="AR116" s="5">
        <v>0</v>
      </c>
      <c r="AS116" s="5">
        <v>0</v>
      </c>
    </row>
    <row r="117" spans="1:45">
      <c r="A117" s="5">
        <v>1385</v>
      </c>
      <c r="B117" s="5">
        <v>3</v>
      </c>
      <c r="C117" s="5" t="s">
        <v>367</v>
      </c>
      <c r="D117" s="5" t="s">
        <v>368</v>
      </c>
      <c r="E117" s="5">
        <v>1565705</v>
      </c>
      <c r="F117" s="5">
        <v>1116001</v>
      </c>
      <c r="G117" s="5">
        <v>113313</v>
      </c>
      <c r="H117" s="5">
        <v>22103</v>
      </c>
      <c r="I117" s="5">
        <v>5542</v>
      </c>
      <c r="J117" s="5">
        <v>159994</v>
      </c>
      <c r="K117" s="5">
        <v>148170</v>
      </c>
      <c r="L117" s="5">
        <v>583</v>
      </c>
      <c r="M117" s="5">
        <v>0</v>
      </c>
      <c r="N117" s="5">
        <v>25796</v>
      </c>
      <c r="O117" s="5">
        <v>21855</v>
      </c>
      <c r="P117" s="5">
        <v>2233</v>
      </c>
      <c r="Q117" s="5">
        <v>741</v>
      </c>
      <c r="R117" s="5">
        <v>877</v>
      </c>
      <c r="S117" s="5">
        <v>0</v>
      </c>
      <c r="T117" s="5">
        <v>90</v>
      </c>
      <c r="U117" s="5">
        <v>0</v>
      </c>
      <c r="V117" s="5">
        <v>33735</v>
      </c>
      <c r="W117" s="5">
        <v>28481</v>
      </c>
      <c r="X117" s="5">
        <v>2532</v>
      </c>
      <c r="Y117" s="5">
        <v>55</v>
      </c>
      <c r="Z117" s="5">
        <v>1202</v>
      </c>
      <c r="AA117" s="5">
        <v>1449</v>
      </c>
      <c r="AB117" s="5">
        <v>15</v>
      </c>
      <c r="AC117" s="5">
        <v>0</v>
      </c>
      <c r="AD117" s="5">
        <v>43219</v>
      </c>
      <c r="AE117" s="5">
        <v>21382</v>
      </c>
      <c r="AF117" s="5">
        <v>1043</v>
      </c>
      <c r="AG117" s="5">
        <v>1430</v>
      </c>
      <c r="AH117" s="5">
        <v>4689</v>
      </c>
      <c r="AI117" s="5">
        <v>14675</v>
      </c>
      <c r="AJ117" s="5">
        <v>0</v>
      </c>
      <c r="AK117" s="5">
        <v>17675</v>
      </c>
      <c r="AL117" s="5">
        <v>3821</v>
      </c>
      <c r="AM117" s="5">
        <v>4320</v>
      </c>
      <c r="AN117" s="5">
        <v>272</v>
      </c>
      <c r="AO117" s="5">
        <v>2932</v>
      </c>
      <c r="AP117" s="5">
        <v>6329</v>
      </c>
      <c r="AQ117" s="5">
        <v>0</v>
      </c>
      <c r="AR117" s="5">
        <v>2</v>
      </c>
      <c r="AS117" s="5">
        <v>0</v>
      </c>
    </row>
    <row r="118" spans="1:45">
      <c r="A118" s="5">
        <v>1385</v>
      </c>
      <c r="B118" s="5">
        <v>4</v>
      </c>
      <c r="C118" s="5" t="s">
        <v>369</v>
      </c>
      <c r="D118" s="5" t="s">
        <v>370</v>
      </c>
      <c r="E118" s="5">
        <v>1480509</v>
      </c>
      <c r="F118" s="5">
        <v>1083026</v>
      </c>
      <c r="G118" s="5">
        <v>111143</v>
      </c>
      <c r="H118" s="5">
        <v>20656</v>
      </c>
      <c r="I118" s="5">
        <v>5314</v>
      </c>
      <c r="J118" s="5">
        <v>144483</v>
      </c>
      <c r="K118" s="5">
        <v>115355</v>
      </c>
      <c r="L118" s="5">
        <v>533</v>
      </c>
      <c r="M118" s="5">
        <v>0</v>
      </c>
      <c r="N118" s="5">
        <v>25178</v>
      </c>
      <c r="O118" s="5">
        <v>21508</v>
      </c>
      <c r="P118" s="5">
        <v>2192</v>
      </c>
      <c r="Q118" s="5">
        <v>739</v>
      </c>
      <c r="R118" s="5">
        <v>649</v>
      </c>
      <c r="S118" s="5">
        <v>0</v>
      </c>
      <c r="T118" s="5">
        <v>90</v>
      </c>
      <c r="U118" s="5">
        <v>0</v>
      </c>
      <c r="V118" s="5">
        <v>32797</v>
      </c>
      <c r="W118" s="5">
        <v>27639</v>
      </c>
      <c r="X118" s="5">
        <v>2507</v>
      </c>
      <c r="Y118" s="5">
        <v>42</v>
      </c>
      <c r="Z118" s="5">
        <v>1202</v>
      </c>
      <c r="AA118" s="5">
        <v>1407</v>
      </c>
      <c r="AB118" s="5">
        <v>1</v>
      </c>
      <c r="AC118" s="5">
        <v>0</v>
      </c>
      <c r="AD118" s="5">
        <v>37244</v>
      </c>
      <c r="AE118" s="5">
        <v>15712</v>
      </c>
      <c r="AF118" s="5">
        <v>956</v>
      </c>
      <c r="AG118" s="5">
        <v>1415</v>
      </c>
      <c r="AH118" s="5">
        <v>4603</v>
      </c>
      <c r="AI118" s="5">
        <v>14558</v>
      </c>
      <c r="AJ118" s="5">
        <v>0</v>
      </c>
      <c r="AK118" s="5">
        <v>17594</v>
      </c>
      <c r="AL118" s="5">
        <v>3821</v>
      </c>
      <c r="AM118" s="5">
        <v>4320</v>
      </c>
      <c r="AN118" s="5">
        <v>272</v>
      </c>
      <c r="AO118" s="5">
        <v>2851</v>
      </c>
      <c r="AP118" s="5">
        <v>6329</v>
      </c>
      <c r="AQ118" s="5">
        <v>0</v>
      </c>
      <c r="AR118" s="5">
        <v>2</v>
      </c>
      <c r="AS118" s="5">
        <v>0</v>
      </c>
    </row>
    <row r="119" spans="1:45">
      <c r="A119" s="5">
        <v>1385</v>
      </c>
      <c r="B119" s="5">
        <v>4</v>
      </c>
      <c r="C119" s="5" t="s">
        <v>371</v>
      </c>
      <c r="D119" s="5" t="s">
        <v>372</v>
      </c>
      <c r="E119" s="5">
        <v>85196</v>
      </c>
      <c r="F119" s="5">
        <v>32974</v>
      </c>
      <c r="G119" s="5">
        <v>2171</v>
      </c>
      <c r="H119" s="5">
        <v>1447</v>
      </c>
      <c r="I119" s="5">
        <v>227</v>
      </c>
      <c r="J119" s="5">
        <v>15511</v>
      </c>
      <c r="K119" s="5">
        <v>32815</v>
      </c>
      <c r="L119" s="5">
        <v>50</v>
      </c>
      <c r="M119" s="5">
        <v>0</v>
      </c>
      <c r="N119" s="5">
        <v>618</v>
      </c>
      <c r="O119" s="5">
        <v>347</v>
      </c>
      <c r="P119" s="5">
        <v>41</v>
      </c>
      <c r="Q119" s="5">
        <v>2</v>
      </c>
      <c r="R119" s="5">
        <v>227</v>
      </c>
      <c r="S119" s="5">
        <v>0</v>
      </c>
      <c r="T119" s="5">
        <v>0</v>
      </c>
      <c r="U119" s="5">
        <v>0</v>
      </c>
      <c r="V119" s="5">
        <v>938</v>
      </c>
      <c r="W119" s="5">
        <v>843</v>
      </c>
      <c r="X119" s="5">
        <v>25</v>
      </c>
      <c r="Y119" s="5">
        <v>13</v>
      </c>
      <c r="Z119" s="5">
        <v>0</v>
      </c>
      <c r="AA119" s="5">
        <v>43</v>
      </c>
      <c r="AB119" s="5">
        <v>14</v>
      </c>
      <c r="AC119" s="5">
        <v>0</v>
      </c>
      <c r="AD119" s="5">
        <v>5975</v>
      </c>
      <c r="AE119" s="5">
        <v>5671</v>
      </c>
      <c r="AF119" s="5">
        <v>86</v>
      </c>
      <c r="AG119" s="5">
        <v>15</v>
      </c>
      <c r="AH119" s="5">
        <v>86</v>
      </c>
      <c r="AI119" s="5">
        <v>117</v>
      </c>
      <c r="AJ119" s="5">
        <v>0</v>
      </c>
      <c r="AK119" s="5">
        <v>81</v>
      </c>
      <c r="AL119" s="5">
        <v>0</v>
      </c>
      <c r="AM119" s="5">
        <v>0</v>
      </c>
      <c r="AN119" s="5">
        <v>0</v>
      </c>
      <c r="AO119" s="5">
        <v>81</v>
      </c>
      <c r="AP119" s="5">
        <v>0</v>
      </c>
      <c r="AQ119" s="5">
        <v>0</v>
      </c>
      <c r="AR119" s="5">
        <v>0</v>
      </c>
      <c r="AS119" s="5">
        <v>0</v>
      </c>
    </row>
    <row r="120" spans="1:45">
      <c r="A120" s="5">
        <v>1385</v>
      </c>
      <c r="B120" s="5">
        <v>2</v>
      </c>
      <c r="C120" s="5" t="s">
        <v>373</v>
      </c>
      <c r="D120" s="5" t="s">
        <v>374</v>
      </c>
      <c r="E120" s="5">
        <v>2665209</v>
      </c>
      <c r="F120" s="5">
        <v>1594851</v>
      </c>
      <c r="G120" s="5">
        <v>146374</v>
      </c>
      <c r="H120" s="5">
        <v>72642</v>
      </c>
      <c r="I120" s="5">
        <v>78189</v>
      </c>
      <c r="J120" s="5">
        <v>520332</v>
      </c>
      <c r="K120" s="5">
        <v>246880</v>
      </c>
      <c r="L120" s="5">
        <v>5941</v>
      </c>
      <c r="M120" s="5">
        <v>0</v>
      </c>
      <c r="N120" s="5">
        <v>725710</v>
      </c>
      <c r="O120" s="5">
        <v>706465</v>
      </c>
      <c r="P120" s="5">
        <v>8322</v>
      </c>
      <c r="Q120" s="5">
        <v>3771</v>
      </c>
      <c r="R120" s="5">
        <v>3045</v>
      </c>
      <c r="S120" s="5">
        <v>3364</v>
      </c>
      <c r="T120" s="5">
        <v>744</v>
      </c>
      <c r="U120" s="5">
        <v>0</v>
      </c>
      <c r="V120" s="5">
        <v>219956</v>
      </c>
      <c r="W120" s="5">
        <v>190857</v>
      </c>
      <c r="X120" s="5">
        <v>3704</v>
      </c>
      <c r="Y120" s="5">
        <v>779</v>
      </c>
      <c r="Z120" s="5">
        <v>5358</v>
      </c>
      <c r="AA120" s="5">
        <v>17579</v>
      </c>
      <c r="AB120" s="5">
        <v>1679</v>
      </c>
      <c r="AC120" s="5">
        <v>0</v>
      </c>
      <c r="AD120" s="5">
        <v>227785</v>
      </c>
      <c r="AE120" s="5">
        <v>173406</v>
      </c>
      <c r="AF120" s="5">
        <v>6361</v>
      </c>
      <c r="AG120" s="5">
        <v>1784</v>
      </c>
      <c r="AH120" s="5">
        <v>6515</v>
      </c>
      <c r="AI120" s="5">
        <v>39719</v>
      </c>
      <c r="AJ120" s="5">
        <v>0</v>
      </c>
      <c r="AK120" s="5">
        <v>143573</v>
      </c>
      <c r="AL120" s="5">
        <v>65088</v>
      </c>
      <c r="AM120" s="5">
        <v>4848</v>
      </c>
      <c r="AN120" s="5">
        <v>3423</v>
      </c>
      <c r="AO120" s="5">
        <v>19112</v>
      </c>
      <c r="AP120" s="5">
        <v>44209</v>
      </c>
      <c r="AQ120" s="5">
        <v>6866</v>
      </c>
      <c r="AR120" s="5">
        <v>27</v>
      </c>
      <c r="AS120" s="5">
        <v>0</v>
      </c>
    </row>
    <row r="121" spans="1:45">
      <c r="A121" s="5">
        <v>1385</v>
      </c>
      <c r="B121" s="5">
        <v>3</v>
      </c>
      <c r="C121" s="5" t="s">
        <v>375</v>
      </c>
      <c r="D121" s="5" t="s">
        <v>376</v>
      </c>
      <c r="E121" s="5">
        <v>1641350</v>
      </c>
      <c r="F121" s="5">
        <v>871643</v>
      </c>
      <c r="G121" s="5">
        <v>87936</v>
      </c>
      <c r="H121" s="5">
        <v>39141</v>
      </c>
      <c r="I121" s="5">
        <v>51743</v>
      </c>
      <c r="J121" s="5">
        <v>379392</v>
      </c>
      <c r="K121" s="5">
        <v>209655</v>
      </c>
      <c r="L121" s="5">
        <v>1841</v>
      </c>
      <c r="M121" s="5">
        <v>0</v>
      </c>
      <c r="N121" s="5">
        <v>548563</v>
      </c>
      <c r="O121" s="5">
        <v>537890</v>
      </c>
      <c r="P121" s="5">
        <v>4713</v>
      </c>
      <c r="Q121" s="5">
        <v>1631</v>
      </c>
      <c r="R121" s="5">
        <v>911</v>
      </c>
      <c r="S121" s="5">
        <v>2863</v>
      </c>
      <c r="T121" s="5">
        <v>554</v>
      </c>
      <c r="U121" s="5">
        <v>0</v>
      </c>
      <c r="V121" s="5">
        <v>97345</v>
      </c>
      <c r="W121" s="5">
        <v>79140</v>
      </c>
      <c r="X121" s="5">
        <v>859</v>
      </c>
      <c r="Y121" s="5">
        <v>530</v>
      </c>
      <c r="Z121" s="5">
        <v>4996</v>
      </c>
      <c r="AA121" s="5">
        <v>10685</v>
      </c>
      <c r="AB121" s="5">
        <v>1135</v>
      </c>
      <c r="AC121" s="5">
        <v>0</v>
      </c>
      <c r="AD121" s="5">
        <v>65108</v>
      </c>
      <c r="AE121" s="5">
        <v>37367</v>
      </c>
      <c r="AF121" s="5">
        <v>2754</v>
      </c>
      <c r="AG121" s="5">
        <v>1054</v>
      </c>
      <c r="AH121" s="5">
        <v>4054</v>
      </c>
      <c r="AI121" s="5">
        <v>19880</v>
      </c>
      <c r="AJ121" s="5">
        <v>0</v>
      </c>
      <c r="AK121" s="5">
        <v>72295</v>
      </c>
      <c r="AL121" s="5">
        <v>22417</v>
      </c>
      <c r="AM121" s="5">
        <v>2459</v>
      </c>
      <c r="AN121" s="5">
        <v>2187</v>
      </c>
      <c r="AO121" s="5">
        <v>10281</v>
      </c>
      <c r="AP121" s="5">
        <v>30350</v>
      </c>
      <c r="AQ121" s="5">
        <v>4584</v>
      </c>
      <c r="AR121" s="5">
        <v>17</v>
      </c>
      <c r="AS121" s="5">
        <v>0</v>
      </c>
    </row>
    <row r="122" spans="1:45">
      <c r="A122" s="5">
        <v>1385</v>
      </c>
      <c r="B122" s="5">
        <v>4</v>
      </c>
      <c r="C122" s="5" t="s">
        <v>377</v>
      </c>
      <c r="D122" s="5" t="s">
        <v>378</v>
      </c>
      <c r="E122" s="5">
        <v>523444</v>
      </c>
      <c r="F122" s="5">
        <v>269008</v>
      </c>
      <c r="G122" s="5">
        <v>16368</v>
      </c>
      <c r="H122" s="5">
        <v>17107</v>
      </c>
      <c r="I122" s="5">
        <v>12582</v>
      </c>
      <c r="J122" s="5">
        <v>117303</v>
      </c>
      <c r="K122" s="5">
        <v>89667</v>
      </c>
      <c r="L122" s="5">
        <v>1409</v>
      </c>
      <c r="M122" s="5">
        <v>0</v>
      </c>
      <c r="N122" s="5">
        <v>57059</v>
      </c>
      <c r="O122" s="5">
        <v>52970</v>
      </c>
      <c r="P122" s="5">
        <v>1166</v>
      </c>
      <c r="Q122" s="5">
        <v>1305</v>
      </c>
      <c r="R122" s="5">
        <v>616</v>
      </c>
      <c r="S122" s="5">
        <v>479</v>
      </c>
      <c r="T122" s="5">
        <v>524</v>
      </c>
      <c r="U122" s="5">
        <v>0</v>
      </c>
      <c r="V122" s="5">
        <v>61991</v>
      </c>
      <c r="W122" s="5">
        <v>57703</v>
      </c>
      <c r="X122" s="5">
        <v>368</v>
      </c>
      <c r="Y122" s="5">
        <v>525</v>
      </c>
      <c r="Z122" s="5">
        <v>1496</v>
      </c>
      <c r="AA122" s="5">
        <v>1884</v>
      </c>
      <c r="AB122" s="5">
        <v>16</v>
      </c>
      <c r="AC122" s="5">
        <v>0</v>
      </c>
      <c r="AD122" s="5">
        <v>34846</v>
      </c>
      <c r="AE122" s="5">
        <v>20050</v>
      </c>
      <c r="AF122" s="5">
        <v>1043</v>
      </c>
      <c r="AG122" s="5">
        <v>990</v>
      </c>
      <c r="AH122" s="5">
        <v>2113</v>
      </c>
      <c r="AI122" s="5">
        <v>10650</v>
      </c>
      <c r="AJ122" s="5">
        <v>0</v>
      </c>
      <c r="AK122" s="5">
        <v>52601</v>
      </c>
      <c r="AL122" s="5">
        <v>17155</v>
      </c>
      <c r="AM122" s="5">
        <v>1626</v>
      </c>
      <c r="AN122" s="5">
        <v>1182</v>
      </c>
      <c r="AO122" s="5">
        <v>4852</v>
      </c>
      <c r="AP122" s="5">
        <v>24656</v>
      </c>
      <c r="AQ122" s="5">
        <v>3112</v>
      </c>
      <c r="AR122" s="5">
        <v>17</v>
      </c>
      <c r="AS122" s="5">
        <v>0</v>
      </c>
    </row>
    <row r="123" spans="1:45">
      <c r="A123" s="5">
        <v>1385</v>
      </c>
      <c r="B123" s="5">
        <v>4</v>
      </c>
      <c r="C123" s="5" t="s">
        <v>379</v>
      </c>
      <c r="D123" s="5" t="s">
        <v>380</v>
      </c>
      <c r="E123" s="5">
        <v>1117891</v>
      </c>
      <c r="F123" s="5">
        <v>602636</v>
      </c>
      <c r="G123" s="5">
        <v>71558</v>
      </c>
      <c r="H123" s="5">
        <v>22029</v>
      </c>
      <c r="I123" s="5">
        <v>39161</v>
      </c>
      <c r="J123" s="5">
        <v>262089</v>
      </c>
      <c r="K123" s="5">
        <v>119988</v>
      </c>
      <c r="L123" s="5">
        <v>431</v>
      </c>
      <c r="M123" s="5">
        <v>0</v>
      </c>
      <c r="N123" s="5">
        <v>491504</v>
      </c>
      <c r="O123" s="5">
        <v>484920</v>
      </c>
      <c r="P123" s="5">
        <v>3547</v>
      </c>
      <c r="Q123" s="5">
        <v>326</v>
      </c>
      <c r="R123" s="5">
        <v>296</v>
      </c>
      <c r="S123" s="5">
        <v>2385</v>
      </c>
      <c r="T123" s="5">
        <v>30</v>
      </c>
      <c r="U123" s="5">
        <v>0</v>
      </c>
      <c r="V123" s="5">
        <v>35354</v>
      </c>
      <c r="W123" s="5">
        <v>21437</v>
      </c>
      <c r="X123" s="5">
        <v>491</v>
      </c>
      <c r="Y123" s="5">
        <v>5</v>
      </c>
      <c r="Z123" s="5">
        <v>3500</v>
      </c>
      <c r="AA123" s="5">
        <v>8801</v>
      </c>
      <c r="AB123" s="5">
        <v>1119</v>
      </c>
      <c r="AC123" s="5">
        <v>0</v>
      </c>
      <c r="AD123" s="5">
        <v>30148</v>
      </c>
      <c r="AE123" s="5">
        <v>17316</v>
      </c>
      <c r="AF123" s="5">
        <v>1711</v>
      </c>
      <c r="AG123" s="5">
        <v>64</v>
      </c>
      <c r="AH123" s="5">
        <v>1941</v>
      </c>
      <c r="AI123" s="5">
        <v>9116</v>
      </c>
      <c r="AJ123" s="5">
        <v>0</v>
      </c>
      <c r="AK123" s="5">
        <v>19694</v>
      </c>
      <c r="AL123" s="5">
        <v>5262</v>
      </c>
      <c r="AM123" s="5">
        <v>833</v>
      </c>
      <c r="AN123" s="5">
        <v>1005</v>
      </c>
      <c r="AO123" s="5">
        <v>5429</v>
      </c>
      <c r="AP123" s="5">
        <v>5694</v>
      </c>
      <c r="AQ123" s="5">
        <v>1472</v>
      </c>
      <c r="AR123" s="5">
        <v>0</v>
      </c>
      <c r="AS123" s="5">
        <v>0</v>
      </c>
    </row>
    <row r="124" spans="1:45">
      <c r="A124" s="5">
        <v>1385</v>
      </c>
      <c r="B124" s="5">
        <v>4</v>
      </c>
      <c r="C124" s="5" t="s">
        <v>381</v>
      </c>
      <c r="D124" s="5" t="s">
        <v>382</v>
      </c>
      <c r="E124" s="5">
        <v>15</v>
      </c>
      <c r="F124" s="5">
        <v>0</v>
      </c>
      <c r="G124" s="5">
        <v>10</v>
      </c>
      <c r="H124" s="5">
        <v>5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113</v>
      </c>
      <c r="AE124" s="5">
        <v>0</v>
      </c>
      <c r="AF124" s="5">
        <v>0</v>
      </c>
      <c r="AG124" s="5">
        <v>0</v>
      </c>
      <c r="AH124" s="5">
        <v>0</v>
      </c>
      <c r="AI124" s="5">
        <v>113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1385</v>
      </c>
      <c r="B125" s="5">
        <v>3</v>
      </c>
      <c r="C125" s="5" t="s">
        <v>383</v>
      </c>
      <c r="D125" s="5" t="s">
        <v>384</v>
      </c>
      <c r="E125" s="5">
        <v>1023859</v>
      </c>
      <c r="F125" s="5">
        <v>723208</v>
      </c>
      <c r="G125" s="5">
        <v>58438</v>
      </c>
      <c r="H125" s="5">
        <v>33501</v>
      </c>
      <c r="I125" s="5">
        <v>26446</v>
      </c>
      <c r="J125" s="5">
        <v>140941</v>
      </c>
      <c r="K125" s="5">
        <v>37225</v>
      </c>
      <c r="L125" s="5">
        <v>4100</v>
      </c>
      <c r="M125" s="5">
        <v>0</v>
      </c>
      <c r="N125" s="5">
        <v>177147</v>
      </c>
      <c r="O125" s="5">
        <v>168575</v>
      </c>
      <c r="P125" s="5">
        <v>3609</v>
      </c>
      <c r="Q125" s="5">
        <v>2140</v>
      </c>
      <c r="R125" s="5">
        <v>2134</v>
      </c>
      <c r="S125" s="5">
        <v>500</v>
      </c>
      <c r="T125" s="5">
        <v>189</v>
      </c>
      <c r="U125" s="5">
        <v>0</v>
      </c>
      <c r="V125" s="5">
        <v>122611</v>
      </c>
      <c r="W125" s="5">
        <v>111718</v>
      </c>
      <c r="X125" s="5">
        <v>2844</v>
      </c>
      <c r="Y125" s="5">
        <v>249</v>
      </c>
      <c r="Z125" s="5">
        <v>362</v>
      </c>
      <c r="AA125" s="5">
        <v>6894</v>
      </c>
      <c r="AB125" s="5">
        <v>544</v>
      </c>
      <c r="AC125" s="5">
        <v>0</v>
      </c>
      <c r="AD125" s="5">
        <v>162677</v>
      </c>
      <c r="AE125" s="5">
        <v>136039</v>
      </c>
      <c r="AF125" s="5">
        <v>3607</v>
      </c>
      <c r="AG125" s="5">
        <v>730</v>
      </c>
      <c r="AH125" s="5">
        <v>2461</v>
      </c>
      <c r="AI125" s="5">
        <v>19840</v>
      </c>
      <c r="AJ125" s="5">
        <v>0</v>
      </c>
      <c r="AK125" s="5">
        <v>71278</v>
      </c>
      <c r="AL125" s="5">
        <v>42671</v>
      </c>
      <c r="AM125" s="5">
        <v>2389</v>
      </c>
      <c r="AN125" s="5">
        <v>1236</v>
      </c>
      <c r="AO125" s="5">
        <v>8831</v>
      </c>
      <c r="AP125" s="5">
        <v>13859</v>
      </c>
      <c r="AQ125" s="5">
        <v>2282</v>
      </c>
      <c r="AR125" s="5">
        <v>10</v>
      </c>
      <c r="AS125" s="5">
        <v>0</v>
      </c>
    </row>
    <row r="126" spans="1:45">
      <c r="A126" s="5">
        <v>1385</v>
      </c>
      <c r="B126" s="5">
        <v>4</v>
      </c>
      <c r="C126" s="5" t="s">
        <v>385</v>
      </c>
      <c r="D126" s="5" t="s">
        <v>386</v>
      </c>
      <c r="E126" s="5">
        <v>103709</v>
      </c>
      <c r="F126" s="5">
        <v>57321</v>
      </c>
      <c r="G126" s="5">
        <v>2863</v>
      </c>
      <c r="H126" s="5">
        <v>1174</v>
      </c>
      <c r="I126" s="5">
        <v>500</v>
      </c>
      <c r="J126" s="5">
        <v>31208</v>
      </c>
      <c r="K126" s="5">
        <v>10565</v>
      </c>
      <c r="L126" s="5">
        <v>78</v>
      </c>
      <c r="M126" s="5">
        <v>0</v>
      </c>
      <c r="N126" s="5">
        <v>6225</v>
      </c>
      <c r="O126" s="5">
        <v>6042</v>
      </c>
      <c r="P126" s="5">
        <v>38</v>
      </c>
      <c r="Q126" s="5">
        <v>115</v>
      </c>
      <c r="R126" s="5">
        <v>0</v>
      </c>
      <c r="S126" s="5">
        <v>0</v>
      </c>
      <c r="T126" s="5">
        <v>30</v>
      </c>
      <c r="U126" s="5">
        <v>0</v>
      </c>
      <c r="V126" s="5">
        <v>29500</v>
      </c>
      <c r="W126" s="5">
        <v>29461</v>
      </c>
      <c r="X126" s="5">
        <v>35</v>
      </c>
      <c r="Y126" s="5">
        <v>0</v>
      </c>
      <c r="Z126" s="5">
        <v>1</v>
      </c>
      <c r="AA126" s="5">
        <v>3</v>
      </c>
      <c r="AB126" s="5">
        <v>0</v>
      </c>
      <c r="AC126" s="5">
        <v>0</v>
      </c>
      <c r="AD126" s="5">
        <v>4990</v>
      </c>
      <c r="AE126" s="5">
        <v>2013</v>
      </c>
      <c r="AF126" s="5">
        <v>64</v>
      </c>
      <c r="AG126" s="5">
        <v>98</v>
      </c>
      <c r="AH126" s="5">
        <v>493</v>
      </c>
      <c r="AI126" s="5">
        <v>2322</v>
      </c>
      <c r="AJ126" s="5">
        <v>0</v>
      </c>
      <c r="AK126" s="5">
        <v>2008</v>
      </c>
      <c r="AL126" s="5">
        <v>1694</v>
      </c>
      <c r="AM126" s="5">
        <v>0</v>
      </c>
      <c r="AN126" s="5">
        <v>0</v>
      </c>
      <c r="AO126" s="5">
        <v>314</v>
      </c>
      <c r="AP126" s="5">
        <v>0</v>
      </c>
      <c r="AQ126" s="5">
        <v>0</v>
      </c>
      <c r="AR126" s="5">
        <v>0</v>
      </c>
      <c r="AS126" s="5">
        <v>0</v>
      </c>
    </row>
    <row r="127" spans="1:45">
      <c r="A127" s="5">
        <v>1385</v>
      </c>
      <c r="B127" s="5">
        <v>4</v>
      </c>
      <c r="C127" s="5" t="s">
        <v>387</v>
      </c>
      <c r="D127" s="5" t="s">
        <v>388</v>
      </c>
      <c r="E127" s="5">
        <v>375314</v>
      </c>
      <c r="F127" s="5">
        <v>291593</v>
      </c>
      <c r="G127" s="5">
        <v>17224</v>
      </c>
      <c r="H127" s="5">
        <v>7863</v>
      </c>
      <c r="I127" s="5">
        <v>10124</v>
      </c>
      <c r="J127" s="5">
        <v>36538</v>
      </c>
      <c r="K127" s="5">
        <v>10102</v>
      </c>
      <c r="L127" s="5">
        <v>1870</v>
      </c>
      <c r="M127" s="5">
        <v>0</v>
      </c>
      <c r="N127" s="5">
        <v>72272</v>
      </c>
      <c r="O127" s="5">
        <v>71110</v>
      </c>
      <c r="P127" s="5">
        <v>899</v>
      </c>
      <c r="Q127" s="5">
        <v>255</v>
      </c>
      <c r="R127" s="5">
        <v>9</v>
      </c>
      <c r="S127" s="5">
        <v>0</v>
      </c>
      <c r="T127" s="5">
        <v>0</v>
      </c>
      <c r="U127" s="5">
        <v>0</v>
      </c>
      <c r="V127" s="5">
        <v>28119</v>
      </c>
      <c r="W127" s="5">
        <v>24035</v>
      </c>
      <c r="X127" s="5">
        <v>826</v>
      </c>
      <c r="Y127" s="5">
        <v>144</v>
      </c>
      <c r="Z127" s="5">
        <v>203</v>
      </c>
      <c r="AA127" s="5">
        <v>2382</v>
      </c>
      <c r="AB127" s="5">
        <v>529</v>
      </c>
      <c r="AC127" s="5">
        <v>0</v>
      </c>
      <c r="AD127" s="5">
        <v>110899</v>
      </c>
      <c r="AE127" s="5">
        <v>103137</v>
      </c>
      <c r="AF127" s="5">
        <v>2969</v>
      </c>
      <c r="AG127" s="5">
        <v>19</v>
      </c>
      <c r="AH127" s="5">
        <v>117</v>
      </c>
      <c r="AI127" s="5">
        <v>4657</v>
      </c>
      <c r="AJ127" s="5">
        <v>0</v>
      </c>
      <c r="AK127" s="5">
        <v>5191</v>
      </c>
      <c r="AL127" s="5">
        <v>4129</v>
      </c>
      <c r="AM127" s="5">
        <v>92</v>
      </c>
      <c r="AN127" s="5">
        <v>99</v>
      </c>
      <c r="AO127" s="5">
        <v>849</v>
      </c>
      <c r="AP127" s="5">
        <v>22</v>
      </c>
      <c r="AQ127" s="5">
        <v>0</v>
      </c>
      <c r="AR127" s="5">
        <v>0</v>
      </c>
      <c r="AS127" s="5">
        <v>0</v>
      </c>
    </row>
    <row r="128" spans="1:45">
      <c r="A128" s="5">
        <v>1385</v>
      </c>
      <c r="B128" s="5">
        <v>4</v>
      </c>
      <c r="C128" s="5" t="s">
        <v>389</v>
      </c>
      <c r="D128" s="5" t="s">
        <v>390</v>
      </c>
      <c r="E128" s="5">
        <v>67771</v>
      </c>
      <c r="F128" s="5">
        <v>49177</v>
      </c>
      <c r="G128" s="5">
        <v>6759</v>
      </c>
      <c r="H128" s="5">
        <v>3796</v>
      </c>
      <c r="I128" s="5">
        <v>2446</v>
      </c>
      <c r="J128" s="5">
        <v>4520</v>
      </c>
      <c r="K128" s="5">
        <v>601</v>
      </c>
      <c r="L128" s="5">
        <v>472</v>
      </c>
      <c r="M128" s="5">
        <v>0</v>
      </c>
      <c r="N128" s="5">
        <v>13505</v>
      </c>
      <c r="O128" s="5">
        <v>12469</v>
      </c>
      <c r="P128" s="5">
        <v>612</v>
      </c>
      <c r="Q128" s="5">
        <v>110</v>
      </c>
      <c r="R128" s="5">
        <v>315</v>
      </c>
      <c r="S128" s="5">
        <v>0</v>
      </c>
      <c r="T128" s="5">
        <v>0</v>
      </c>
      <c r="U128" s="5">
        <v>0</v>
      </c>
      <c r="V128" s="5">
        <v>15605</v>
      </c>
      <c r="W128" s="5">
        <v>15432</v>
      </c>
      <c r="X128" s="5">
        <v>92</v>
      </c>
      <c r="Y128" s="5">
        <v>26</v>
      </c>
      <c r="Z128" s="5">
        <v>20</v>
      </c>
      <c r="AA128" s="5">
        <v>25</v>
      </c>
      <c r="AB128" s="5">
        <v>10</v>
      </c>
      <c r="AC128" s="5">
        <v>0</v>
      </c>
      <c r="AD128" s="5">
        <v>7070</v>
      </c>
      <c r="AE128" s="5">
        <v>4838</v>
      </c>
      <c r="AF128" s="5">
        <v>54</v>
      </c>
      <c r="AG128" s="5">
        <v>15</v>
      </c>
      <c r="AH128" s="5">
        <v>249</v>
      </c>
      <c r="AI128" s="5">
        <v>1913</v>
      </c>
      <c r="AJ128" s="5">
        <v>0</v>
      </c>
      <c r="AK128" s="5">
        <v>7148</v>
      </c>
      <c r="AL128" s="5">
        <v>3275</v>
      </c>
      <c r="AM128" s="5">
        <v>2115</v>
      </c>
      <c r="AN128" s="5">
        <v>8</v>
      </c>
      <c r="AO128" s="5">
        <v>871</v>
      </c>
      <c r="AP128" s="5">
        <v>878</v>
      </c>
      <c r="AQ128" s="5">
        <v>0</v>
      </c>
      <c r="AR128" s="5">
        <v>0</v>
      </c>
      <c r="AS128" s="5">
        <v>0</v>
      </c>
    </row>
    <row r="129" spans="1:45">
      <c r="A129" s="5">
        <v>1385</v>
      </c>
      <c r="B129" s="5">
        <v>4</v>
      </c>
      <c r="C129" s="5" t="s">
        <v>391</v>
      </c>
      <c r="D129" s="5" t="s">
        <v>392</v>
      </c>
      <c r="E129" s="5">
        <v>477066</v>
      </c>
      <c r="F129" s="5">
        <v>325117</v>
      </c>
      <c r="G129" s="5">
        <v>31593</v>
      </c>
      <c r="H129" s="5">
        <v>20668</v>
      </c>
      <c r="I129" s="5">
        <v>13375</v>
      </c>
      <c r="J129" s="5">
        <v>68675</v>
      </c>
      <c r="K129" s="5">
        <v>15957</v>
      </c>
      <c r="L129" s="5">
        <v>1680</v>
      </c>
      <c r="M129" s="5">
        <v>0</v>
      </c>
      <c r="N129" s="5">
        <v>85144</v>
      </c>
      <c r="O129" s="5">
        <v>78954</v>
      </c>
      <c r="P129" s="5">
        <v>2060</v>
      </c>
      <c r="Q129" s="5">
        <v>1660</v>
      </c>
      <c r="R129" s="5">
        <v>1810</v>
      </c>
      <c r="S129" s="5">
        <v>500</v>
      </c>
      <c r="T129" s="5">
        <v>159</v>
      </c>
      <c r="U129" s="5">
        <v>0</v>
      </c>
      <c r="V129" s="5">
        <v>49387</v>
      </c>
      <c r="W129" s="5">
        <v>42790</v>
      </c>
      <c r="X129" s="5">
        <v>1891</v>
      </c>
      <c r="Y129" s="5">
        <v>78</v>
      </c>
      <c r="Z129" s="5">
        <v>138</v>
      </c>
      <c r="AA129" s="5">
        <v>4485</v>
      </c>
      <c r="AB129" s="5">
        <v>5</v>
      </c>
      <c r="AC129" s="5">
        <v>0</v>
      </c>
      <c r="AD129" s="5">
        <v>39718</v>
      </c>
      <c r="AE129" s="5">
        <v>26051</v>
      </c>
      <c r="AF129" s="5">
        <v>520</v>
      </c>
      <c r="AG129" s="5">
        <v>597</v>
      </c>
      <c r="AH129" s="5">
        <v>1602</v>
      </c>
      <c r="AI129" s="5">
        <v>10948</v>
      </c>
      <c r="AJ129" s="5">
        <v>0</v>
      </c>
      <c r="AK129" s="5">
        <v>56930</v>
      </c>
      <c r="AL129" s="5">
        <v>33572</v>
      </c>
      <c r="AM129" s="5">
        <v>181</v>
      </c>
      <c r="AN129" s="5">
        <v>1129</v>
      </c>
      <c r="AO129" s="5">
        <v>6797</v>
      </c>
      <c r="AP129" s="5">
        <v>12959</v>
      </c>
      <c r="AQ129" s="5">
        <v>2282</v>
      </c>
      <c r="AR129" s="5">
        <v>10</v>
      </c>
      <c r="AS129" s="5">
        <v>0</v>
      </c>
    </row>
    <row r="130" spans="1:45">
      <c r="A130" s="5">
        <v>1385</v>
      </c>
      <c r="B130" s="5">
        <v>2</v>
      </c>
      <c r="C130" s="5" t="s">
        <v>393</v>
      </c>
      <c r="D130" s="5" t="s">
        <v>394</v>
      </c>
      <c r="E130" s="5">
        <v>880041</v>
      </c>
      <c r="F130" s="5">
        <v>401273</v>
      </c>
      <c r="G130" s="5">
        <v>43019</v>
      </c>
      <c r="H130" s="5">
        <v>26274</v>
      </c>
      <c r="I130" s="5">
        <v>22660</v>
      </c>
      <c r="J130" s="5">
        <v>283720</v>
      </c>
      <c r="K130" s="5">
        <v>85709</v>
      </c>
      <c r="L130" s="5">
        <v>17385</v>
      </c>
      <c r="M130" s="5">
        <v>0</v>
      </c>
      <c r="N130" s="5">
        <v>172044</v>
      </c>
      <c r="O130" s="5">
        <v>100616</v>
      </c>
      <c r="P130" s="5">
        <v>5536</v>
      </c>
      <c r="Q130" s="5">
        <v>2816</v>
      </c>
      <c r="R130" s="5">
        <v>2807</v>
      </c>
      <c r="S130" s="5">
        <v>59771</v>
      </c>
      <c r="T130" s="5">
        <v>499</v>
      </c>
      <c r="U130" s="5">
        <v>0</v>
      </c>
      <c r="V130" s="5">
        <v>29617</v>
      </c>
      <c r="W130" s="5">
        <v>19133</v>
      </c>
      <c r="X130" s="5">
        <v>7310</v>
      </c>
      <c r="Y130" s="5">
        <v>91</v>
      </c>
      <c r="Z130" s="5">
        <v>150</v>
      </c>
      <c r="AA130" s="5">
        <v>2895</v>
      </c>
      <c r="AB130" s="5">
        <v>37</v>
      </c>
      <c r="AC130" s="5">
        <v>0</v>
      </c>
      <c r="AD130" s="5">
        <v>30046</v>
      </c>
      <c r="AE130" s="5">
        <v>15276</v>
      </c>
      <c r="AF130" s="5">
        <v>1282</v>
      </c>
      <c r="AG130" s="5">
        <v>600</v>
      </c>
      <c r="AH130" s="5">
        <v>754</v>
      </c>
      <c r="AI130" s="5">
        <v>12134</v>
      </c>
      <c r="AJ130" s="5">
        <v>0</v>
      </c>
      <c r="AK130" s="5">
        <v>24076</v>
      </c>
      <c r="AL130" s="5">
        <v>2094</v>
      </c>
      <c r="AM130" s="5">
        <v>797</v>
      </c>
      <c r="AN130" s="5">
        <v>589</v>
      </c>
      <c r="AO130" s="5">
        <v>4496</v>
      </c>
      <c r="AP130" s="5">
        <v>2791</v>
      </c>
      <c r="AQ130" s="5">
        <v>4643</v>
      </c>
      <c r="AR130" s="5">
        <v>8667</v>
      </c>
      <c r="AS130" s="5">
        <v>0</v>
      </c>
    </row>
    <row r="131" spans="1:45">
      <c r="A131" s="5">
        <v>1385</v>
      </c>
      <c r="B131" s="5">
        <v>3</v>
      </c>
      <c r="C131" s="5" t="s">
        <v>395</v>
      </c>
      <c r="D131" s="5" t="s">
        <v>396</v>
      </c>
      <c r="E131" s="5">
        <v>150971</v>
      </c>
      <c r="F131" s="5">
        <v>39037</v>
      </c>
      <c r="G131" s="5">
        <v>6924</v>
      </c>
      <c r="H131" s="5">
        <v>7444</v>
      </c>
      <c r="I131" s="5">
        <v>2273</v>
      </c>
      <c r="J131" s="5">
        <v>86745</v>
      </c>
      <c r="K131" s="5">
        <v>7945</v>
      </c>
      <c r="L131" s="5">
        <v>603</v>
      </c>
      <c r="M131" s="5">
        <v>0</v>
      </c>
      <c r="N131" s="5">
        <v>71358</v>
      </c>
      <c r="O131" s="5">
        <v>23007</v>
      </c>
      <c r="P131" s="5">
        <v>1359</v>
      </c>
      <c r="Q131" s="5">
        <v>811</v>
      </c>
      <c r="R131" s="5">
        <v>1010</v>
      </c>
      <c r="S131" s="5">
        <v>45060</v>
      </c>
      <c r="T131" s="5">
        <v>109</v>
      </c>
      <c r="U131" s="5">
        <v>0</v>
      </c>
      <c r="V131" s="5">
        <v>1033</v>
      </c>
      <c r="W131" s="5">
        <v>96</v>
      </c>
      <c r="X131" s="5">
        <v>107</v>
      </c>
      <c r="Y131" s="5">
        <v>0</v>
      </c>
      <c r="Z131" s="5">
        <v>0</v>
      </c>
      <c r="AA131" s="5">
        <v>830</v>
      </c>
      <c r="AB131" s="5">
        <v>0</v>
      </c>
      <c r="AC131" s="5">
        <v>0</v>
      </c>
      <c r="AD131" s="5">
        <v>12628</v>
      </c>
      <c r="AE131" s="5">
        <v>6433</v>
      </c>
      <c r="AF131" s="5">
        <v>1031</v>
      </c>
      <c r="AG131" s="5">
        <v>14</v>
      </c>
      <c r="AH131" s="5">
        <v>328</v>
      </c>
      <c r="AI131" s="5">
        <v>4822</v>
      </c>
      <c r="AJ131" s="5">
        <v>0</v>
      </c>
      <c r="AK131" s="5">
        <v>2402</v>
      </c>
      <c r="AL131" s="5">
        <v>71</v>
      </c>
      <c r="AM131" s="5">
        <v>622</v>
      </c>
      <c r="AN131" s="5">
        <v>0</v>
      </c>
      <c r="AO131" s="5">
        <v>297</v>
      </c>
      <c r="AP131" s="5">
        <v>1411</v>
      </c>
      <c r="AQ131" s="5">
        <v>0</v>
      </c>
      <c r="AR131" s="5">
        <v>0</v>
      </c>
      <c r="AS131" s="5">
        <v>0</v>
      </c>
    </row>
    <row r="132" spans="1:45">
      <c r="A132" s="5">
        <v>1385</v>
      </c>
      <c r="B132" s="5">
        <v>4</v>
      </c>
      <c r="C132" s="5" t="s">
        <v>397</v>
      </c>
      <c r="D132" s="5" t="s">
        <v>396</v>
      </c>
      <c r="E132" s="5">
        <v>150971</v>
      </c>
      <c r="F132" s="5">
        <v>39037</v>
      </c>
      <c r="G132" s="5">
        <v>6924</v>
      </c>
      <c r="H132" s="5">
        <v>7444</v>
      </c>
      <c r="I132" s="5">
        <v>2273</v>
      </c>
      <c r="J132" s="5">
        <v>86745</v>
      </c>
      <c r="K132" s="5">
        <v>7945</v>
      </c>
      <c r="L132" s="5">
        <v>603</v>
      </c>
      <c r="M132" s="5">
        <v>0</v>
      </c>
      <c r="N132" s="5">
        <v>71358</v>
      </c>
      <c r="O132" s="5">
        <v>23007</v>
      </c>
      <c r="P132" s="5">
        <v>1359</v>
      </c>
      <c r="Q132" s="5">
        <v>811</v>
      </c>
      <c r="R132" s="5">
        <v>1010</v>
      </c>
      <c r="S132" s="5">
        <v>45060</v>
      </c>
      <c r="T132" s="5">
        <v>109</v>
      </c>
      <c r="U132" s="5">
        <v>0</v>
      </c>
      <c r="V132" s="5">
        <v>1033</v>
      </c>
      <c r="W132" s="5">
        <v>96</v>
      </c>
      <c r="X132" s="5">
        <v>107</v>
      </c>
      <c r="Y132" s="5">
        <v>0</v>
      </c>
      <c r="Z132" s="5">
        <v>0</v>
      </c>
      <c r="AA132" s="5">
        <v>830</v>
      </c>
      <c r="AB132" s="5">
        <v>0</v>
      </c>
      <c r="AC132" s="5">
        <v>0</v>
      </c>
      <c r="AD132" s="5">
        <v>12628</v>
      </c>
      <c r="AE132" s="5">
        <v>6433</v>
      </c>
      <c r="AF132" s="5">
        <v>1031</v>
      </c>
      <c r="AG132" s="5">
        <v>14</v>
      </c>
      <c r="AH132" s="5">
        <v>328</v>
      </c>
      <c r="AI132" s="5">
        <v>4822</v>
      </c>
      <c r="AJ132" s="5">
        <v>0</v>
      </c>
      <c r="AK132" s="5">
        <v>2402</v>
      </c>
      <c r="AL132" s="5">
        <v>71</v>
      </c>
      <c r="AM132" s="5">
        <v>622</v>
      </c>
      <c r="AN132" s="5">
        <v>0</v>
      </c>
      <c r="AO132" s="5">
        <v>297</v>
      </c>
      <c r="AP132" s="5">
        <v>1411</v>
      </c>
      <c r="AQ132" s="5">
        <v>0</v>
      </c>
      <c r="AR132" s="5">
        <v>0</v>
      </c>
      <c r="AS132" s="5">
        <v>0</v>
      </c>
    </row>
    <row r="133" spans="1:45">
      <c r="A133" s="5">
        <v>1385</v>
      </c>
      <c r="B133" s="5">
        <v>3</v>
      </c>
      <c r="C133" s="5" t="s">
        <v>398</v>
      </c>
      <c r="D133" s="5" t="s">
        <v>399</v>
      </c>
      <c r="E133" s="5">
        <v>297946</v>
      </c>
      <c r="F133" s="5">
        <v>181075</v>
      </c>
      <c r="G133" s="5">
        <v>11170</v>
      </c>
      <c r="H133" s="5">
        <v>3950</v>
      </c>
      <c r="I133" s="5">
        <v>2152</v>
      </c>
      <c r="J133" s="5">
        <v>55416</v>
      </c>
      <c r="K133" s="5">
        <v>29246</v>
      </c>
      <c r="L133" s="5">
        <v>14937</v>
      </c>
      <c r="M133" s="5">
        <v>0</v>
      </c>
      <c r="N133" s="5">
        <v>32882</v>
      </c>
      <c r="O133" s="5">
        <v>29323</v>
      </c>
      <c r="P133" s="5">
        <v>2295</v>
      </c>
      <c r="Q133" s="5">
        <v>1264</v>
      </c>
      <c r="R133" s="5">
        <v>0</v>
      </c>
      <c r="S133" s="5">
        <v>0</v>
      </c>
      <c r="T133" s="5">
        <v>0</v>
      </c>
      <c r="U133" s="5">
        <v>0</v>
      </c>
      <c r="V133" s="5">
        <v>376</v>
      </c>
      <c r="W133" s="5">
        <v>345</v>
      </c>
      <c r="X133" s="5">
        <v>31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2147</v>
      </c>
      <c r="AE133" s="5">
        <v>1084</v>
      </c>
      <c r="AF133" s="5">
        <v>17</v>
      </c>
      <c r="AG133" s="5">
        <v>252</v>
      </c>
      <c r="AH133" s="5">
        <v>81</v>
      </c>
      <c r="AI133" s="5">
        <v>714</v>
      </c>
      <c r="AJ133" s="5">
        <v>0</v>
      </c>
      <c r="AK133" s="5">
        <v>10879</v>
      </c>
      <c r="AL133" s="5">
        <v>658</v>
      </c>
      <c r="AM133" s="5">
        <v>27</v>
      </c>
      <c r="AN133" s="5">
        <v>137</v>
      </c>
      <c r="AO133" s="5">
        <v>1402</v>
      </c>
      <c r="AP133" s="5">
        <v>0</v>
      </c>
      <c r="AQ133" s="5">
        <v>0</v>
      </c>
      <c r="AR133" s="5">
        <v>8656</v>
      </c>
      <c r="AS133" s="5">
        <v>0</v>
      </c>
    </row>
    <row r="134" spans="1:45">
      <c r="A134" s="5">
        <v>1385</v>
      </c>
      <c r="B134" s="5">
        <v>4</v>
      </c>
      <c r="C134" s="5" t="s">
        <v>400</v>
      </c>
      <c r="D134" s="5" t="s">
        <v>399</v>
      </c>
      <c r="E134" s="5">
        <v>297946</v>
      </c>
      <c r="F134" s="5">
        <v>181075</v>
      </c>
      <c r="G134" s="5">
        <v>11170</v>
      </c>
      <c r="H134" s="5">
        <v>3950</v>
      </c>
      <c r="I134" s="5">
        <v>2152</v>
      </c>
      <c r="J134" s="5">
        <v>55416</v>
      </c>
      <c r="K134" s="5">
        <v>29246</v>
      </c>
      <c r="L134" s="5">
        <v>14937</v>
      </c>
      <c r="M134" s="5">
        <v>0</v>
      </c>
      <c r="N134" s="5">
        <v>32882</v>
      </c>
      <c r="O134" s="5">
        <v>29323</v>
      </c>
      <c r="P134" s="5">
        <v>2295</v>
      </c>
      <c r="Q134" s="5">
        <v>1264</v>
      </c>
      <c r="R134" s="5">
        <v>0</v>
      </c>
      <c r="S134" s="5">
        <v>0</v>
      </c>
      <c r="T134" s="5">
        <v>0</v>
      </c>
      <c r="U134" s="5">
        <v>0</v>
      </c>
      <c r="V134" s="5">
        <v>376</v>
      </c>
      <c r="W134" s="5">
        <v>345</v>
      </c>
      <c r="X134" s="5">
        <v>31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2147</v>
      </c>
      <c r="AE134" s="5">
        <v>1084</v>
      </c>
      <c r="AF134" s="5">
        <v>17</v>
      </c>
      <c r="AG134" s="5">
        <v>252</v>
      </c>
      <c r="AH134" s="5">
        <v>81</v>
      </c>
      <c r="AI134" s="5">
        <v>714</v>
      </c>
      <c r="AJ134" s="5">
        <v>0</v>
      </c>
      <c r="AK134" s="5">
        <v>10879</v>
      </c>
      <c r="AL134" s="5">
        <v>658</v>
      </c>
      <c r="AM134" s="5">
        <v>27</v>
      </c>
      <c r="AN134" s="5">
        <v>137</v>
      </c>
      <c r="AO134" s="5">
        <v>1402</v>
      </c>
      <c r="AP134" s="5">
        <v>0</v>
      </c>
      <c r="AQ134" s="5">
        <v>0</v>
      </c>
      <c r="AR134" s="5">
        <v>8656</v>
      </c>
      <c r="AS134" s="5">
        <v>0</v>
      </c>
    </row>
    <row r="135" spans="1:45">
      <c r="A135" s="5">
        <v>1385</v>
      </c>
      <c r="B135" s="5">
        <v>3</v>
      </c>
      <c r="C135" s="5" t="s">
        <v>401</v>
      </c>
      <c r="D135" s="5" t="s">
        <v>402</v>
      </c>
      <c r="E135" s="5">
        <v>128214</v>
      </c>
      <c r="F135" s="5">
        <v>14942</v>
      </c>
      <c r="G135" s="5">
        <v>2713</v>
      </c>
      <c r="H135" s="5">
        <v>7272</v>
      </c>
      <c r="I135" s="5">
        <v>7878</v>
      </c>
      <c r="J135" s="5">
        <v>56313</v>
      </c>
      <c r="K135" s="5">
        <v>38072</v>
      </c>
      <c r="L135" s="5">
        <v>1024</v>
      </c>
      <c r="M135" s="5">
        <v>0</v>
      </c>
      <c r="N135" s="5">
        <v>2289</v>
      </c>
      <c r="O135" s="5">
        <v>2103</v>
      </c>
      <c r="P135" s="5">
        <v>82</v>
      </c>
      <c r="Q135" s="5">
        <v>105</v>
      </c>
      <c r="R135" s="5">
        <v>0</v>
      </c>
      <c r="S135" s="5">
        <v>0</v>
      </c>
      <c r="T135" s="5">
        <v>0</v>
      </c>
      <c r="U135" s="5">
        <v>0</v>
      </c>
      <c r="V135" s="5">
        <v>2584</v>
      </c>
      <c r="W135" s="5">
        <v>2360</v>
      </c>
      <c r="X135" s="5">
        <v>88</v>
      </c>
      <c r="Y135" s="5">
        <v>0</v>
      </c>
      <c r="Z135" s="5">
        <v>135</v>
      </c>
      <c r="AA135" s="5">
        <v>0</v>
      </c>
      <c r="AB135" s="5">
        <v>0</v>
      </c>
      <c r="AC135" s="5">
        <v>0</v>
      </c>
      <c r="AD135" s="5">
        <v>3407</v>
      </c>
      <c r="AE135" s="5">
        <v>1229</v>
      </c>
      <c r="AF135" s="5">
        <v>25</v>
      </c>
      <c r="AG135" s="5">
        <v>100</v>
      </c>
      <c r="AH135" s="5">
        <v>47</v>
      </c>
      <c r="AI135" s="5">
        <v>2007</v>
      </c>
      <c r="AJ135" s="5">
        <v>0</v>
      </c>
      <c r="AK135" s="5">
        <v>2611</v>
      </c>
      <c r="AL135" s="5">
        <v>652</v>
      </c>
      <c r="AM135" s="5">
        <v>30</v>
      </c>
      <c r="AN135" s="5">
        <v>108</v>
      </c>
      <c r="AO135" s="5">
        <v>212</v>
      </c>
      <c r="AP135" s="5">
        <v>825</v>
      </c>
      <c r="AQ135" s="5">
        <v>784</v>
      </c>
      <c r="AR135" s="5">
        <v>0</v>
      </c>
      <c r="AS135" s="5">
        <v>0</v>
      </c>
    </row>
    <row r="136" spans="1:45">
      <c r="A136" s="5">
        <v>1385</v>
      </c>
      <c r="B136" s="5">
        <v>4</v>
      </c>
      <c r="C136" s="5" t="s">
        <v>403</v>
      </c>
      <c r="D136" s="5" t="s">
        <v>402</v>
      </c>
      <c r="E136" s="5">
        <v>128214</v>
      </c>
      <c r="F136" s="5">
        <v>14942</v>
      </c>
      <c r="G136" s="5">
        <v>2713</v>
      </c>
      <c r="H136" s="5">
        <v>7272</v>
      </c>
      <c r="I136" s="5">
        <v>7878</v>
      </c>
      <c r="J136" s="5">
        <v>56313</v>
      </c>
      <c r="K136" s="5">
        <v>38072</v>
      </c>
      <c r="L136" s="5">
        <v>1024</v>
      </c>
      <c r="M136" s="5">
        <v>0</v>
      </c>
      <c r="N136" s="5">
        <v>2289</v>
      </c>
      <c r="O136" s="5">
        <v>2103</v>
      </c>
      <c r="P136" s="5">
        <v>82</v>
      </c>
      <c r="Q136" s="5">
        <v>105</v>
      </c>
      <c r="R136" s="5">
        <v>0</v>
      </c>
      <c r="S136" s="5">
        <v>0</v>
      </c>
      <c r="T136" s="5">
        <v>0</v>
      </c>
      <c r="U136" s="5">
        <v>0</v>
      </c>
      <c r="V136" s="5">
        <v>2584</v>
      </c>
      <c r="W136" s="5">
        <v>2360</v>
      </c>
      <c r="X136" s="5">
        <v>88</v>
      </c>
      <c r="Y136" s="5">
        <v>0</v>
      </c>
      <c r="Z136" s="5">
        <v>135</v>
      </c>
      <c r="AA136" s="5">
        <v>0</v>
      </c>
      <c r="AB136" s="5">
        <v>0</v>
      </c>
      <c r="AC136" s="5">
        <v>0</v>
      </c>
      <c r="AD136" s="5">
        <v>3407</v>
      </c>
      <c r="AE136" s="5">
        <v>1229</v>
      </c>
      <c r="AF136" s="5">
        <v>25</v>
      </c>
      <c r="AG136" s="5">
        <v>100</v>
      </c>
      <c r="AH136" s="5">
        <v>47</v>
      </c>
      <c r="AI136" s="5">
        <v>2007</v>
      </c>
      <c r="AJ136" s="5">
        <v>0</v>
      </c>
      <c r="AK136" s="5">
        <v>2611</v>
      </c>
      <c r="AL136" s="5">
        <v>652</v>
      </c>
      <c r="AM136" s="5">
        <v>30</v>
      </c>
      <c r="AN136" s="5">
        <v>108</v>
      </c>
      <c r="AO136" s="5">
        <v>212</v>
      </c>
      <c r="AP136" s="5">
        <v>825</v>
      </c>
      <c r="AQ136" s="5">
        <v>784</v>
      </c>
      <c r="AR136" s="5">
        <v>0</v>
      </c>
      <c r="AS136" s="5">
        <v>0</v>
      </c>
    </row>
    <row r="137" spans="1:45">
      <c r="A137" s="5">
        <v>1385</v>
      </c>
      <c r="B137" s="5">
        <v>3</v>
      </c>
      <c r="C137" s="5" t="s">
        <v>404</v>
      </c>
      <c r="D137" s="5" t="s">
        <v>405</v>
      </c>
      <c r="E137" s="5">
        <v>87782</v>
      </c>
      <c r="F137" s="5">
        <v>31812</v>
      </c>
      <c r="G137" s="5">
        <v>16503</v>
      </c>
      <c r="H137" s="5">
        <v>2868</v>
      </c>
      <c r="I137" s="5">
        <v>2437</v>
      </c>
      <c r="J137" s="5">
        <v>27783</v>
      </c>
      <c r="K137" s="5">
        <v>6107</v>
      </c>
      <c r="L137" s="5">
        <v>272</v>
      </c>
      <c r="M137" s="5">
        <v>0</v>
      </c>
      <c r="N137" s="5">
        <v>57506</v>
      </c>
      <c r="O137" s="5">
        <v>39256</v>
      </c>
      <c r="P137" s="5">
        <v>922</v>
      </c>
      <c r="Q137" s="5">
        <v>522</v>
      </c>
      <c r="R137" s="5">
        <v>1796</v>
      </c>
      <c r="S137" s="5">
        <v>14688</v>
      </c>
      <c r="T137" s="5">
        <v>322</v>
      </c>
      <c r="U137" s="5">
        <v>0</v>
      </c>
      <c r="V137" s="5">
        <v>1434</v>
      </c>
      <c r="W137" s="5">
        <v>1320</v>
      </c>
      <c r="X137" s="5">
        <v>70</v>
      </c>
      <c r="Y137" s="5">
        <v>4</v>
      </c>
      <c r="Z137" s="5">
        <v>0</v>
      </c>
      <c r="AA137" s="5">
        <v>2</v>
      </c>
      <c r="AB137" s="5">
        <v>37</v>
      </c>
      <c r="AC137" s="5">
        <v>0</v>
      </c>
      <c r="AD137" s="5">
        <v>2311</v>
      </c>
      <c r="AE137" s="5">
        <v>2171</v>
      </c>
      <c r="AF137" s="5">
        <v>60</v>
      </c>
      <c r="AG137" s="5">
        <v>9</v>
      </c>
      <c r="AH137" s="5">
        <v>23</v>
      </c>
      <c r="AI137" s="5">
        <v>47</v>
      </c>
      <c r="AJ137" s="5">
        <v>0</v>
      </c>
      <c r="AK137" s="5">
        <v>3020</v>
      </c>
      <c r="AL137" s="5">
        <v>638</v>
      </c>
      <c r="AM137" s="5">
        <v>92</v>
      </c>
      <c r="AN137" s="5">
        <v>216</v>
      </c>
      <c r="AO137" s="5">
        <v>2075</v>
      </c>
      <c r="AP137" s="5">
        <v>0</v>
      </c>
      <c r="AQ137" s="5">
        <v>0</v>
      </c>
      <c r="AR137" s="5">
        <v>0</v>
      </c>
      <c r="AS137" s="5">
        <v>0</v>
      </c>
    </row>
    <row r="138" spans="1:45">
      <c r="A138" s="5">
        <v>1385</v>
      </c>
      <c r="B138" s="5">
        <v>4</v>
      </c>
      <c r="C138" s="5" t="s">
        <v>406</v>
      </c>
      <c r="D138" s="5" t="s">
        <v>405</v>
      </c>
      <c r="E138" s="5">
        <v>87782</v>
      </c>
      <c r="F138" s="5">
        <v>31812</v>
      </c>
      <c r="G138" s="5">
        <v>16503</v>
      </c>
      <c r="H138" s="5">
        <v>2868</v>
      </c>
      <c r="I138" s="5">
        <v>2437</v>
      </c>
      <c r="J138" s="5">
        <v>27783</v>
      </c>
      <c r="K138" s="5">
        <v>6107</v>
      </c>
      <c r="L138" s="5">
        <v>272</v>
      </c>
      <c r="M138" s="5">
        <v>0</v>
      </c>
      <c r="N138" s="5">
        <v>57506</v>
      </c>
      <c r="O138" s="5">
        <v>39256</v>
      </c>
      <c r="P138" s="5">
        <v>922</v>
      </c>
      <c r="Q138" s="5">
        <v>522</v>
      </c>
      <c r="R138" s="5">
        <v>1796</v>
      </c>
      <c r="S138" s="5">
        <v>14688</v>
      </c>
      <c r="T138" s="5">
        <v>322</v>
      </c>
      <c r="U138" s="5">
        <v>0</v>
      </c>
      <c r="V138" s="5">
        <v>1434</v>
      </c>
      <c r="W138" s="5">
        <v>1320</v>
      </c>
      <c r="X138" s="5">
        <v>70</v>
      </c>
      <c r="Y138" s="5">
        <v>4</v>
      </c>
      <c r="Z138" s="5">
        <v>0</v>
      </c>
      <c r="AA138" s="5">
        <v>2</v>
      </c>
      <c r="AB138" s="5">
        <v>37</v>
      </c>
      <c r="AC138" s="5">
        <v>0</v>
      </c>
      <c r="AD138" s="5">
        <v>2311</v>
      </c>
      <c r="AE138" s="5">
        <v>2171</v>
      </c>
      <c r="AF138" s="5">
        <v>60</v>
      </c>
      <c r="AG138" s="5">
        <v>9</v>
      </c>
      <c r="AH138" s="5">
        <v>23</v>
      </c>
      <c r="AI138" s="5">
        <v>47</v>
      </c>
      <c r="AJ138" s="5">
        <v>0</v>
      </c>
      <c r="AK138" s="5">
        <v>3020</v>
      </c>
      <c r="AL138" s="5">
        <v>638</v>
      </c>
      <c r="AM138" s="5">
        <v>92</v>
      </c>
      <c r="AN138" s="5">
        <v>216</v>
      </c>
      <c r="AO138" s="5">
        <v>2075</v>
      </c>
      <c r="AP138" s="5">
        <v>0</v>
      </c>
      <c r="AQ138" s="5">
        <v>0</v>
      </c>
      <c r="AR138" s="5">
        <v>0</v>
      </c>
      <c r="AS138" s="5">
        <v>0</v>
      </c>
    </row>
    <row r="139" spans="1:45">
      <c r="A139" s="5">
        <v>1385</v>
      </c>
      <c r="B139" s="5">
        <v>3</v>
      </c>
      <c r="C139" s="5" t="s">
        <v>407</v>
      </c>
      <c r="D139" s="5" t="s">
        <v>408</v>
      </c>
      <c r="E139" s="5">
        <v>41727</v>
      </c>
      <c r="F139" s="5">
        <v>20561</v>
      </c>
      <c r="G139" s="5">
        <v>2504</v>
      </c>
      <c r="H139" s="5">
        <v>3371</v>
      </c>
      <c r="I139" s="5">
        <v>7120</v>
      </c>
      <c r="J139" s="5">
        <v>3398</v>
      </c>
      <c r="K139" s="5">
        <v>4341</v>
      </c>
      <c r="L139" s="5">
        <v>433</v>
      </c>
      <c r="M139" s="5">
        <v>0</v>
      </c>
      <c r="N139" s="5">
        <v>1048</v>
      </c>
      <c r="O139" s="5">
        <v>757</v>
      </c>
      <c r="P139" s="5">
        <v>151</v>
      </c>
      <c r="Q139" s="5">
        <v>112</v>
      </c>
      <c r="R139" s="5">
        <v>0</v>
      </c>
      <c r="S139" s="5">
        <v>23</v>
      </c>
      <c r="T139" s="5">
        <v>6</v>
      </c>
      <c r="U139" s="5">
        <v>0</v>
      </c>
      <c r="V139" s="5">
        <v>12404</v>
      </c>
      <c r="W139" s="5">
        <v>4839</v>
      </c>
      <c r="X139" s="5">
        <v>6914</v>
      </c>
      <c r="Y139" s="5">
        <v>86</v>
      </c>
      <c r="Z139" s="5">
        <v>15</v>
      </c>
      <c r="AA139" s="5">
        <v>550</v>
      </c>
      <c r="AB139" s="5">
        <v>0</v>
      </c>
      <c r="AC139" s="5">
        <v>0</v>
      </c>
      <c r="AD139" s="5">
        <v>2672</v>
      </c>
      <c r="AE139" s="5">
        <v>1293</v>
      </c>
      <c r="AF139" s="5">
        <v>123</v>
      </c>
      <c r="AG139" s="5">
        <v>76</v>
      </c>
      <c r="AH139" s="5">
        <v>50</v>
      </c>
      <c r="AI139" s="5">
        <v>1129</v>
      </c>
      <c r="AJ139" s="5">
        <v>0</v>
      </c>
      <c r="AK139" s="5">
        <v>5130</v>
      </c>
      <c r="AL139" s="5">
        <v>42</v>
      </c>
      <c r="AM139" s="5">
        <v>26</v>
      </c>
      <c r="AN139" s="5">
        <v>128</v>
      </c>
      <c r="AO139" s="5">
        <v>512</v>
      </c>
      <c r="AP139" s="5">
        <v>555</v>
      </c>
      <c r="AQ139" s="5">
        <v>3859</v>
      </c>
      <c r="AR139" s="5">
        <v>11</v>
      </c>
      <c r="AS139" s="5">
        <v>0</v>
      </c>
    </row>
    <row r="140" spans="1:45">
      <c r="A140" s="5">
        <v>1385</v>
      </c>
      <c r="B140" s="5">
        <v>4</v>
      </c>
      <c r="C140" s="5" t="s">
        <v>409</v>
      </c>
      <c r="D140" s="5" t="s">
        <v>410</v>
      </c>
      <c r="E140" s="5">
        <v>39324</v>
      </c>
      <c r="F140" s="5">
        <v>20456</v>
      </c>
      <c r="G140" s="5">
        <v>2204</v>
      </c>
      <c r="H140" s="5">
        <v>1877</v>
      </c>
      <c r="I140" s="5">
        <v>7120</v>
      </c>
      <c r="J140" s="5">
        <v>3279</v>
      </c>
      <c r="K140" s="5">
        <v>4341</v>
      </c>
      <c r="L140" s="5">
        <v>48</v>
      </c>
      <c r="M140" s="5">
        <v>0</v>
      </c>
      <c r="N140" s="5">
        <v>887</v>
      </c>
      <c r="O140" s="5">
        <v>688</v>
      </c>
      <c r="P140" s="5">
        <v>64</v>
      </c>
      <c r="Q140" s="5">
        <v>112</v>
      </c>
      <c r="R140" s="5">
        <v>0</v>
      </c>
      <c r="S140" s="5">
        <v>23</v>
      </c>
      <c r="T140" s="5">
        <v>0</v>
      </c>
      <c r="U140" s="5">
        <v>0</v>
      </c>
      <c r="V140" s="5">
        <v>11964</v>
      </c>
      <c r="W140" s="5">
        <v>4399</v>
      </c>
      <c r="X140" s="5">
        <v>6914</v>
      </c>
      <c r="Y140" s="5">
        <v>86</v>
      </c>
      <c r="Z140" s="5">
        <v>15</v>
      </c>
      <c r="AA140" s="5">
        <v>550</v>
      </c>
      <c r="AB140" s="5">
        <v>0</v>
      </c>
      <c r="AC140" s="5">
        <v>0</v>
      </c>
      <c r="AD140" s="5">
        <v>2380</v>
      </c>
      <c r="AE140" s="5">
        <v>1133</v>
      </c>
      <c r="AF140" s="5">
        <v>123</v>
      </c>
      <c r="AG140" s="5">
        <v>76</v>
      </c>
      <c r="AH140" s="5">
        <v>50</v>
      </c>
      <c r="AI140" s="5">
        <v>997</v>
      </c>
      <c r="AJ140" s="5">
        <v>0</v>
      </c>
      <c r="AK140" s="5">
        <v>5130</v>
      </c>
      <c r="AL140" s="5">
        <v>42</v>
      </c>
      <c r="AM140" s="5">
        <v>26</v>
      </c>
      <c r="AN140" s="5">
        <v>128</v>
      </c>
      <c r="AO140" s="5">
        <v>512</v>
      </c>
      <c r="AP140" s="5">
        <v>555</v>
      </c>
      <c r="AQ140" s="5">
        <v>3859</v>
      </c>
      <c r="AR140" s="5">
        <v>11</v>
      </c>
      <c r="AS140" s="5">
        <v>0</v>
      </c>
    </row>
    <row r="141" spans="1:45">
      <c r="A141" s="5">
        <v>1385</v>
      </c>
      <c r="B141" s="5">
        <v>4</v>
      </c>
      <c r="C141" s="5" t="s">
        <v>411</v>
      </c>
      <c r="D141" s="5" t="s">
        <v>412</v>
      </c>
      <c r="E141" s="5">
        <v>2403</v>
      </c>
      <c r="F141" s="5">
        <v>104</v>
      </c>
      <c r="G141" s="5">
        <v>300</v>
      </c>
      <c r="H141" s="5">
        <v>1495</v>
      </c>
      <c r="I141" s="5">
        <v>0</v>
      </c>
      <c r="J141" s="5">
        <v>119</v>
      </c>
      <c r="K141" s="5">
        <v>0</v>
      </c>
      <c r="L141" s="5">
        <v>385</v>
      </c>
      <c r="M141" s="5">
        <v>0</v>
      </c>
      <c r="N141" s="5">
        <v>161</v>
      </c>
      <c r="O141" s="5">
        <v>69</v>
      </c>
      <c r="P141" s="5">
        <v>87</v>
      </c>
      <c r="Q141" s="5">
        <v>0</v>
      </c>
      <c r="R141" s="5">
        <v>0</v>
      </c>
      <c r="S141" s="5">
        <v>0</v>
      </c>
      <c r="T141" s="5">
        <v>6</v>
      </c>
      <c r="U141" s="5">
        <v>0</v>
      </c>
      <c r="V141" s="5">
        <v>440</v>
      </c>
      <c r="W141" s="5">
        <v>440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292</v>
      </c>
      <c r="AE141" s="5">
        <v>160</v>
      </c>
      <c r="AF141" s="5">
        <v>0</v>
      </c>
      <c r="AG141" s="5">
        <v>0</v>
      </c>
      <c r="AH141" s="5">
        <v>0</v>
      </c>
      <c r="AI141" s="5">
        <v>132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1385</v>
      </c>
      <c r="B142" s="5">
        <v>3</v>
      </c>
      <c r="C142" s="5" t="s">
        <v>413</v>
      </c>
      <c r="D142" s="5" t="s">
        <v>414</v>
      </c>
      <c r="E142" s="5">
        <v>910</v>
      </c>
      <c r="F142" s="5">
        <v>43</v>
      </c>
      <c r="G142" s="5">
        <v>7</v>
      </c>
      <c r="H142" s="5">
        <v>51</v>
      </c>
      <c r="I142" s="5">
        <v>0</v>
      </c>
      <c r="J142" s="5">
        <v>800</v>
      </c>
      <c r="K142" s="5">
        <v>0</v>
      </c>
      <c r="L142" s="5">
        <v>9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8190</v>
      </c>
      <c r="W142" s="5">
        <v>8157</v>
      </c>
      <c r="X142" s="5">
        <v>0</v>
      </c>
      <c r="Y142" s="5">
        <v>0</v>
      </c>
      <c r="Z142" s="5">
        <v>0</v>
      </c>
      <c r="AA142" s="5">
        <v>33</v>
      </c>
      <c r="AB142" s="5">
        <v>0</v>
      </c>
      <c r="AC142" s="5">
        <v>0</v>
      </c>
      <c r="AD142" s="5">
        <v>2457</v>
      </c>
      <c r="AE142" s="5">
        <v>304</v>
      </c>
      <c r="AF142" s="5">
        <v>26</v>
      </c>
      <c r="AG142" s="5">
        <v>0</v>
      </c>
      <c r="AH142" s="5">
        <v>1</v>
      </c>
      <c r="AI142" s="5">
        <v>2126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1385</v>
      </c>
      <c r="B143" s="5">
        <v>4</v>
      </c>
      <c r="C143" s="5" t="s">
        <v>415</v>
      </c>
      <c r="D143" s="5" t="s">
        <v>414</v>
      </c>
      <c r="E143" s="5">
        <v>910</v>
      </c>
      <c r="F143" s="5">
        <v>43</v>
      </c>
      <c r="G143" s="5">
        <v>7</v>
      </c>
      <c r="H143" s="5">
        <v>51</v>
      </c>
      <c r="I143" s="5">
        <v>0</v>
      </c>
      <c r="J143" s="5">
        <v>800</v>
      </c>
      <c r="K143" s="5">
        <v>0</v>
      </c>
      <c r="L143" s="5">
        <v>9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8190</v>
      </c>
      <c r="W143" s="5">
        <v>8157</v>
      </c>
      <c r="X143" s="5">
        <v>0</v>
      </c>
      <c r="Y143" s="5">
        <v>0</v>
      </c>
      <c r="Z143" s="5">
        <v>0</v>
      </c>
      <c r="AA143" s="5">
        <v>33</v>
      </c>
      <c r="AB143" s="5">
        <v>0</v>
      </c>
      <c r="AC143" s="5">
        <v>0</v>
      </c>
      <c r="AD143" s="5">
        <v>2457</v>
      </c>
      <c r="AE143" s="5">
        <v>304</v>
      </c>
      <c r="AF143" s="5">
        <v>26</v>
      </c>
      <c r="AG143" s="5">
        <v>0</v>
      </c>
      <c r="AH143" s="5">
        <v>1</v>
      </c>
      <c r="AI143" s="5">
        <v>2126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1385</v>
      </c>
      <c r="B144" s="5">
        <v>7</v>
      </c>
      <c r="C144" s="5" t="s">
        <v>416</v>
      </c>
      <c r="D144" s="5" t="s">
        <v>417</v>
      </c>
      <c r="E144" s="5">
        <v>172491</v>
      </c>
      <c r="F144" s="5">
        <v>113802</v>
      </c>
      <c r="G144" s="5">
        <v>3198</v>
      </c>
      <c r="H144" s="5">
        <v>1317</v>
      </c>
      <c r="I144" s="5">
        <v>800</v>
      </c>
      <c r="J144" s="5">
        <v>53265</v>
      </c>
      <c r="K144" s="5">
        <v>0</v>
      </c>
      <c r="L144" s="5">
        <v>108</v>
      </c>
      <c r="M144" s="5">
        <v>0</v>
      </c>
      <c r="N144" s="5">
        <v>6961</v>
      </c>
      <c r="O144" s="5">
        <v>6170</v>
      </c>
      <c r="P144" s="5">
        <v>727</v>
      </c>
      <c r="Q144" s="5">
        <v>2</v>
      </c>
      <c r="R144" s="5">
        <v>0</v>
      </c>
      <c r="S144" s="5">
        <v>0</v>
      </c>
      <c r="T144" s="5">
        <v>62</v>
      </c>
      <c r="U144" s="5">
        <v>0</v>
      </c>
      <c r="V144" s="5">
        <v>3595</v>
      </c>
      <c r="W144" s="5">
        <v>2014</v>
      </c>
      <c r="X144" s="5">
        <v>100</v>
      </c>
      <c r="Y144" s="5">
        <v>0</v>
      </c>
      <c r="Z144" s="5">
        <v>0</v>
      </c>
      <c r="AA144" s="5">
        <v>1481</v>
      </c>
      <c r="AB144" s="5">
        <v>0</v>
      </c>
      <c r="AC144" s="5">
        <v>0</v>
      </c>
      <c r="AD144" s="5">
        <v>4425</v>
      </c>
      <c r="AE144" s="5">
        <v>2763</v>
      </c>
      <c r="AF144" s="5">
        <v>0</v>
      </c>
      <c r="AG144" s="5">
        <v>148</v>
      </c>
      <c r="AH144" s="5">
        <v>224</v>
      </c>
      <c r="AI144" s="5">
        <v>1290</v>
      </c>
      <c r="AJ144" s="5">
        <v>0</v>
      </c>
      <c r="AK144" s="5">
        <v>33</v>
      </c>
      <c r="AL144" s="5">
        <v>33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</row>
    <row r="145" spans="1:45">
      <c r="A145" s="5">
        <v>1385</v>
      </c>
      <c r="B145" s="5">
        <v>9</v>
      </c>
      <c r="C145" s="5" t="s">
        <v>418</v>
      </c>
      <c r="D145" s="5" t="s">
        <v>417</v>
      </c>
      <c r="E145" s="5">
        <v>172491</v>
      </c>
      <c r="F145" s="5">
        <v>113802</v>
      </c>
      <c r="G145" s="5">
        <v>3198</v>
      </c>
      <c r="H145" s="5">
        <v>1317</v>
      </c>
      <c r="I145" s="5">
        <v>800</v>
      </c>
      <c r="J145" s="5">
        <v>53265</v>
      </c>
      <c r="K145" s="5">
        <v>0</v>
      </c>
      <c r="L145" s="5">
        <v>108</v>
      </c>
      <c r="M145" s="5">
        <v>0</v>
      </c>
      <c r="N145" s="5">
        <v>6961</v>
      </c>
      <c r="O145" s="5">
        <v>6170</v>
      </c>
      <c r="P145" s="5">
        <v>727</v>
      </c>
      <c r="Q145" s="5">
        <v>2</v>
      </c>
      <c r="R145" s="5">
        <v>0</v>
      </c>
      <c r="S145" s="5">
        <v>0</v>
      </c>
      <c r="T145" s="5">
        <v>62</v>
      </c>
      <c r="U145" s="5">
        <v>0</v>
      </c>
      <c r="V145" s="5">
        <v>3595</v>
      </c>
      <c r="W145" s="5">
        <v>2014</v>
      </c>
      <c r="X145" s="5">
        <v>100</v>
      </c>
      <c r="Y145" s="5">
        <v>0</v>
      </c>
      <c r="Z145" s="5">
        <v>0</v>
      </c>
      <c r="AA145" s="5">
        <v>1481</v>
      </c>
      <c r="AB145" s="5">
        <v>0</v>
      </c>
      <c r="AC145" s="5">
        <v>0</v>
      </c>
      <c r="AD145" s="5">
        <v>4425</v>
      </c>
      <c r="AE145" s="5">
        <v>2763</v>
      </c>
      <c r="AF145" s="5">
        <v>0</v>
      </c>
      <c r="AG145" s="5">
        <v>148</v>
      </c>
      <c r="AH145" s="5">
        <v>224</v>
      </c>
      <c r="AI145" s="5">
        <v>1290</v>
      </c>
      <c r="AJ145" s="5">
        <v>0</v>
      </c>
      <c r="AK145" s="5">
        <v>33</v>
      </c>
      <c r="AL145" s="5">
        <v>33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</row>
    <row r="146" spans="1:45">
      <c r="A146" s="5">
        <v>1385</v>
      </c>
      <c r="B146" s="5">
        <v>2</v>
      </c>
      <c r="C146" s="5" t="s">
        <v>419</v>
      </c>
      <c r="D146" s="5" t="s">
        <v>420</v>
      </c>
      <c r="E146" s="5">
        <v>996379</v>
      </c>
      <c r="F146" s="5">
        <v>471435</v>
      </c>
      <c r="G146" s="5">
        <v>106354</v>
      </c>
      <c r="H146" s="5">
        <v>52930</v>
      </c>
      <c r="I146" s="5">
        <v>40371</v>
      </c>
      <c r="J146" s="5">
        <v>258316</v>
      </c>
      <c r="K146" s="5">
        <v>62464</v>
      </c>
      <c r="L146" s="5">
        <v>4510</v>
      </c>
      <c r="M146" s="5">
        <v>0</v>
      </c>
      <c r="N146" s="5">
        <v>189314</v>
      </c>
      <c r="O146" s="5">
        <v>178139</v>
      </c>
      <c r="P146" s="5">
        <v>7714</v>
      </c>
      <c r="Q146" s="5">
        <v>2348</v>
      </c>
      <c r="R146" s="5">
        <v>200</v>
      </c>
      <c r="S146" s="5">
        <v>804</v>
      </c>
      <c r="T146" s="5">
        <v>108</v>
      </c>
      <c r="U146" s="5">
        <v>0</v>
      </c>
      <c r="V146" s="5">
        <v>98277</v>
      </c>
      <c r="W146" s="5">
        <v>52010</v>
      </c>
      <c r="X146" s="5">
        <v>11619</v>
      </c>
      <c r="Y146" s="5">
        <v>2032</v>
      </c>
      <c r="Z146" s="5">
        <v>1108</v>
      </c>
      <c r="AA146" s="5">
        <v>30771</v>
      </c>
      <c r="AB146" s="5">
        <v>737</v>
      </c>
      <c r="AC146" s="5">
        <v>0</v>
      </c>
      <c r="AD146" s="5">
        <v>98733</v>
      </c>
      <c r="AE146" s="5">
        <v>49697</v>
      </c>
      <c r="AF146" s="5">
        <v>2371</v>
      </c>
      <c r="AG146" s="5">
        <v>1563</v>
      </c>
      <c r="AH146" s="5">
        <v>4588</v>
      </c>
      <c r="AI146" s="5">
        <v>40514</v>
      </c>
      <c r="AJ146" s="5">
        <v>0</v>
      </c>
      <c r="AK146" s="5">
        <v>108852</v>
      </c>
      <c r="AL146" s="5">
        <v>20655</v>
      </c>
      <c r="AM146" s="5">
        <v>24272</v>
      </c>
      <c r="AN146" s="5">
        <v>5469</v>
      </c>
      <c r="AO146" s="5">
        <v>11834</v>
      </c>
      <c r="AP146" s="5">
        <v>36918</v>
      </c>
      <c r="AQ146" s="5">
        <v>9686</v>
      </c>
      <c r="AR146" s="5">
        <v>18</v>
      </c>
      <c r="AS146" s="5">
        <v>0</v>
      </c>
    </row>
    <row r="147" spans="1:45">
      <c r="A147" s="5">
        <v>1385</v>
      </c>
      <c r="B147" s="5">
        <v>3</v>
      </c>
      <c r="C147" s="5" t="s">
        <v>421</v>
      </c>
      <c r="D147" s="5" t="s">
        <v>422</v>
      </c>
      <c r="E147" s="5">
        <v>256607</v>
      </c>
      <c r="F147" s="5">
        <v>88174</v>
      </c>
      <c r="G147" s="5">
        <v>34832</v>
      </c>
      <c r="H147" s="5">
        <v>15952</v>
      </c>
      <c r="I147" s="5">
        <v>5974</v>
      </c>
      <c r="J147" s="5">
        <v>84517</v>
      </c>
      <c r="K147" s="5">
        <v>24944</v>
      </c>
      <c r="L147" s="5">
        <v>2214</v>
      </c>
      <c r="M147" s="5">
        <v>0</v>
      </c>
      <c r="N147" s="5">
        <v>49055</v>
      </c>
      <c r="O147" s="5">
        <v>44747</v>
      </c>
      <c r="P147" s="5">
        <v>3203</v>
      </c>
      <c r="Q147" s="5">
        <v>410</v>
      </c>
      <c r="R147" s="5">
        <v>101</v>
      </c>
      <c r="S147" s="5">
        <v>516</v>
      </c>
      <c r="T147" s="5">
        <v>78</v>
      </c>
      <c r="U147" s="5">
        <v>0</v>
      </c>
      <c r="V147" s="5">
        <v>50108</v>
      </c>
      <c r="W147" s="5">
        <v>24558</v>
      </c>
      <c r="X147" s="5">
        <v>8799</v>
      </c>
      <c r="Y147" s="5">
        <v>1948</v>
      </c>
      <c r="Z147" s="5">
        <v>1045</v>
      </c>
      <c r="AA147" s="5">
        <v>13724</v>
      </c>
      <c r="AB147" s="5">
        <v>33</v>
      </c>
      <c r="AC147" s="5">
        <v>0</v>
      </c>
      <c r="AD147" s="5">
        <v>31810</v>
      </c>
      <c r="AE147" s="5">
        <v>18850</v>
      </c>
      <c r="AF147" s="5">
        <v>291</v>
      </c>
      <c r="AG147" s="5">
        <v>894</v>
      </c>
      <c r="AH147" s="5">
        <v>2679</v>
      </c>
      <c r="AI147" s="5">
        <v>9095</v>
      </c>
      <c r="AJ147" s="5">
        <v>0</v>
      </c>
      <c r="AK147" s="5">
        <v>17773</v>
      </c>
      <c r="AL147" s="5">
        <v>3697</v>
      </c>
      <c r="AM147" s="5">
        <v>1975</v>
      </c>
      <c r="AN147" s="5">
        <v>1787</v>
      </c>
      <c r="AO147" s="5">
        <v>2126</v>
      </c>
      <c r="AP147" s="5">
        <v>2234</v>
      </c>
      <c r="AQ147" s="5">
        <v>5942</v>
      </c>
      <c r="AR147" s="5">
        <v>12</v>
      </c>
      <c r="AS147" s="5">
        <v>0</v>
      </c>
    </row>
    <row r="148" spans="1:45">
      <c r="A148" s="5">
        <v>1385</v>
      </c>
      <c r="B148" s="5">
        <v>4</v>
      </c>
      <c r="C148" s="5" t="s">
        <v>423</v>
      </c>
      <c r="D148" s="5" t="s">
        <v>422</v>
      </c>
      <c r="E148" s="5">
        <v>256607</v>
      </c>
      <c r="F148" s="5">
        <v>88174</v>
      </c>
      <c r="G148" s="5">
        <v>34832</v>
      </c>
      <c r="H148" s="5">
        <v>15952</v>
      </c>
      <c r="I148" s="5">
        <v>5974</v>
      </c>
      <c r="J148" s="5">
        <v>84517</v>
      </c>
      <c r="K148" s="5">
        <v>24944</v>
      </c>
      <c r="L148" s="5">
        <v>2214</v>
      </c>
      <c r="M148" s="5">
        <v>0</v>
      </c>
      <c r="N148" s="5">
        <v>49055</v>
      </c>
      <c r="O148" s="5">
        <v>44747</v>
      </c>
      <c r="P148" s="5">
        <v>3203</v>
      </c>
      <c r="Q148" s="5">
        <v>410</v>
      </c>
      <c r="R148" s="5">
        <v>101</v>
      </c>
      <c r="S148" s="5">
        <v>516</v>
      </c>
      <c r="T148" s="5">
        <v>78</v>
      </c>
      <c r="U148" s="5">
        <v>0</v>
      </c>
      <c r="V148" s="5">
        <v>50108</v>
      </c>
      <c r="W148" s="5">
        <v>24558</v>
      </c>
      <c r="X148" s="5">
        <v>8799</v>
      </c>
      <c r="Y148" s="5">
        <v>1948</v>
      </c>
      <c r="Z148" s="5">
        <v>1045</v>
      </c>
      <c r="AA148" s="5">
        <v>13724</v>
      </c>
      <c r="AB148" s="5">
        <v>33</v>
      </c>
      <c r="AC148" s="5">
        <v>0</v>
      </c>
      <c r="AD148" s="5">
        <v>31810</v>
      </c>
      <c r="AE148" s="5">
        <v>18850</v>
      </c>
      <c r="AF148" s="5">
        <v>291</v>
      </c>
      <c r="AG148" s="5">
        <v>894</v>
      </c>
      <c r="AH148" s="5">
        <v>2679</v>
      </c>
      <c r="AI148" s="5">
        <v>9095</v>
      </c>
      <c r="AJ148" s="5">
        <v>0</v>
      </c>
      <c r="AK148" s="5">
        <v>17773</v>
      </c>
      <c r="AL148" s="5">
        <v>3697</v>
      </c>
      <c r="AM148" s="5">
        <v>1975</v>
      </c>
      <c r="AN148" s="5">
        <v>1787</v>
      </c>
      <c r="AO148" s="5">
        <v>2126</v>
      </c>
      <c r="AP148" s="5">
        <v>2234</v>
      </c>
      <c r="AQ148" s="5">
        <v>5942</v>
      </c>
      <c r="AR148" s="5">
        <v>12</v>
      </c>
      <c r="AS148" s="5">
        <v>0</v>
      </c>
    </row>
    <row r="149" spans="1:45">
      <c r="A149" s="5">
        <v>1385</v>
      </c>
      <c r="B149" s="5">
        <v>3</v>
      </c>
      <c r="C149" s="5" t="s">
        <v>424</v>
      </c>
      <c r="D149" s="5" t="s">
        <v>425</v>
      </c>
      <c r="E149" s="5">
        <v>83725</v>
      </c>
      <c r="F149" s="5">
        <v>40136</v>
      </c>
      <c r="G149" s="5">
        <v>2711</v>
      </c>
      <c r="H149" s="5">
        <v>4043</v>
      </c>
      <c r="I149" s="5">
        <v>2807</v>
      </c>
      <c r="J149" s="5">
        <v>33998</v>
      </c>
      <c r="K149" s="5">
        <v>0</v>
      </c>
      <c r="L149" s="5">
        <v>30</v>
      </c>
      <c r="M149" s="5">
        <v>0</v>
      </c>
      <c r="N149" s="5">
        <v>3740</v>
      </c>
      <c r="O149" s="5">
        <v>3307</v>
      </c>
      <c r="P149" s="5">
        <v>433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2693</v>
      </c>
      <c r="W149" s="5">
        <v>1697</v>
      </c>
      <c r="X149" s="5">
        <v>0</v>
      </c>
      <c r="Y149" s="5">
        <v>0</v>
      </c>
      <c r="Z149" s="5">
        <v>0</v>
      </c>
      <c r="AA149" s="5">
        <v>296</v>
      </c>
      <c r="AB149" s="5">
        <v>700</v>
      </c>
      <c r="AC149" s="5">
        <v>0</v>
      </c>
      <c r="AD149" s="5">
        <v>6369</v>
      </c>
      <c r="AE149" s="5">
        <v>4373</v>
      </c>
      <c r="AF149" s="5">
        <v>67</v>
      </c>
      <c r="AG149" s="5">
        <v>8</v>
      </c>
      <c r="AH149" s="5">
        <v>56</v>
      </c>
      <c r="AI149" s="5">
        <v>1866</v>
      </c>
      <c r="AJ149" s="5">
        <v>0</v>
      </c>
      <c r="AK149" s="5">
        <v>788</v>
      </c>
      <c r="AL149" s="5">
        <v>35</v>
      </c>
      <c r="AM149" s="5">
        <v>10</v>
      </c>
      <c r="AN149" s="5">
        <v>322</v>
      </c>
      <c r="AO149" s="5">
        <v>296</v>
      </c>
      <c r="AP149" s="5">
        <v>125</v>
      </c>
      <c r="AQ149" s="5">
        <v>0</v>
      </c>
      <c r="AR149" s="5">
        <v>0</v>
      </c>
      <c r="AS149" s="5">
        <v>0</v>
      </c>
    </row>
    <row r="150" spans="1:45">
      <c r="A150" s="5">
        <v>1385</v>
      </c>
      <c r="B150" s="5">
        <v>4</v>
      </c>
      <c r="C150" s="5" t="s">
        <v>426</v>
      </c>
      <c r="D150" s="5" t="s">
        <v>425</v>
      </c>
      <c r="E150" s="5">
        <v>83725</v>
      </c>
      <c r="F150" s="5">
        <v>40136</v>
      </c>
      <c r="G150" s="5">
        <v>2711</v>
      </c>
      <c r="H150" s="5">
        <v>4043</v>
      </c>
      <c r="I150" s="5">
        <v>2807</v>
      </c>
      <c r="J150" s="5">
        <v>33998</v>
      </c>
      <c r="K150" s="5">
        <v>0</v>
      </c>
      <c r="L150" s="5">
        <v>30</v>
      </c>
      <c r="M150" s="5">
        <v>0</v>
      </c>
      <c r="N150" s="5">
        <v>3740</v>
      </c>
      <c r="O150" s="5">
        <v>3307</v>
      </c>
      <c r="P150" s="5">
        <v>433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2693</v>
      </c>
      <c r="W150" s="5">
        <v>1697</v>
      </c>
      <c r="X150" s="5">
        <v>0</v>
      </c>
      <c r="Y150" s="5">
        <v>0</v>
      </c>
      <c r="Z150" s="5">
        <v>0</v>
      </c>
      <c r="AA150" s="5">
        <v>296</v>
      </c>
      <c r="AB150" s="5">
        <v>700</v>
      </c>
      <c r="AC150" s="5">
        <v>0</v>
      </c>
      <c r="AD150" s="5">
        <v>6369</v>
      </c>
      <c r="AE150" s="5">
        <v>4373</v>
      </c>
      <c r="AF150" s="5">
        <v>67</v>
      </c>
      <c r="AG150" s="5">
        <v>8</v>
      </c>
      <c r="AH150" s="5">
        <v>56</v>
      </c>
      <c r="AI150" s="5">
        <v>1866</v>
      </c>
      <c r="AJ150" s="5">
        <v>0</v>
      </c>
      <c r="AK150" s="5">
        <v>788</v>
      </c>
      <c r="AL150" s="5">
        <v>35</v>
      </c>
      <c r="AM150" s="5">
        <v>10</v>
      </c>
      <c r="AN150" s="5">
        <v>322</v>
      </c>
      <c r="AO150" s="5">
        <v>296</v>
      </c>
      <c r="AP150" s="5">
        <v>125</v>
      </c>
      <c r="AQ150" s="5">
        <v>0</v>
      </c>
      <c r="AR150" s="5">
        <v>0</v>
      </c>
      <c r="AS150" s="5">
        <v>0</v>
      </c>
    </row>
    <row r="151" spans="1:45">
      <c r="A151" s="5">
        <v>1385</v>
      </c>
      <c r="B151" s="5">
        <v>3</v>
      </c>
      <c r="C151" s="5" t="s">
        <v>427</v>
      </c>
      <c r="D151" s="5" t="s">
        <v>428</v>
      </c>
      <c r="E151" s="5">
        <v>222772</v>
      </c>
      <c r="F151" s="5">
        <v>150536</v>
      </c>
      <c r="G151" s="5">
        <v>13300</v>
      </c>
      <c r="H151" s="5">
        <v>12138</v>
      </c>
      <c r="I151" s="5">
        <v>6131</v>
      </c>
      <c r="J151" s="5">
        <v>35184</v>
      </c>
      <c r="K151" s="5">
        <v>4964</v>
      </c>
      <c r="L151" s="5">
        <v>518</v>
      </c>
      <c r="M151" s="5">
        <v>0</v>
      </c>
      <c r="N151" s="5">
        <v>56446</v>
      </c>
      <c r="O151" s="5">
        <v>53807</v>
      </c>
      <c r="P151" s="5">
        <v>1716</v>
      </c>
      <c r="Q151" s="5">
        <v>873</v>
      </c>
      <c r="R151" s="5">
        <v>29</v>
      </c>
      <c r="S151" s="5">
        <v>0</v>
      </c>
      <c r="T151" s="5">
        <v>22</v>
      </c>
      <c r="U151" s="5">
        <v>0</v>
      </c>
      <c r="V151" s="5">
        <v>13444</v>
      </c>
      <c r="W151" s="5">
        <v>5900</v>
      </c>
      <c r="X151" s="5">
        <v>2319</v>
      </c>
      <c r="Y151" s="5">
        <v>0</v>
      </c>
      <c r="Z151" s="5">
        <v>17</v>
      </c>
      <c r="AA151" s="5">
        <v>5209</v>
      </c>
      <c r="AB151" s="5">
        <v>0</v>
      </c>
      <c r="AC151" s="5">
        <v>0</v>
      </c>
      <c r="AD151" s="5">
        <v>18794</v>
      </c>
      <c r="AE151" s="5">
        <v>13726</v>
      </c>
      <c r="AF151" s="5">
        <v>83</v>
      </c>
      <c r="AG151" s="5">
        <v>5</v>
      </c>
      <c r="AH151" s="5">
        <v>892</v>
      </c>
      <c r="AI151" s="5">
        <v>4087</v>
      </c>
      <c r="AJ151" s="5">
        <v>0</v>
      </c>
      <c r="AK151" s="5">
        <v>7444</v>
      </c>
      <c r="AL151" s="5">
        <v>1100</v>
      </c>
      <c r="AM151" s="5">
        <v>79</v>
      </c>
      <c r="AN151" s="5">
        <v>1744</v>
      </c>
      <c r="AO151" s="5">
        <v>3960</v>
      </c>
      <c r="AP151" s="5">
        <v>474</v>
      </c>
      <c r="AQ151" s="5">
        <v>87</v>
      </c>
      <c r="AR151" s="5">
        <v>0</v>
      </c>
      <c r="AS151" s="5">
        <v>0</v>
      </c>
    </row>
    <row r="152" spans="1:45">
      <c r="A152" s="5">
        <v>1385</v>
      </c>
      <c r="B152" s="5">
        <v>14</v>
      </c>
      <c r="C152" s="5" t="s">
        <v>429</v>
      </c>
      <c r="D152" s="5" t="s">
        <v>430</v>
      </c>
      <c r="E152" s="5">
        <v>222772</v>
      </c>
      <c r="F152" s="5">
        <v>150536</v>
      </c>
      <c r="G152" s="5">
        <v>13300</v>
      </c>
      <c r="H152" s="5">
        <v>12138</v>
      </c>
      <c r="I152" s="5">
        <v>6131</v>
      </c>
      <c r="J152" s="5">
        <v>35184</v>
      </c>
      <c r="K152" s="5">
        <v>4964</v>
      </c>
      <c r="L152" s="5">
        <v>518</v>
      </c>
      <c r="M152" s="5">
        <v>0</v>
      </c>
      <c r="N152" s="5">
        <v>56446</v>
      </c>
      <c r="O152" s="5">
        <v>53807</v>
      </c>
      <c r="P152" s="5">
        <v>1716</v>
      </c>
      <c r="Q152" s="5">
        <v>873</v>
      </c>
      <c r="R152" s="5">
        <v>29</v>
      </c>
      <c r="S152" s="5">
        <v>0</v>
      </c>
      <c r="T152" s="5">
        <v>22</v>
      </c>
      <c r="U152" s="5">
        <v>0</v>
      </c>
      <c r="V152" s="5">
        <v>13444</v>
      </c>
      <c r="W152" s="5">
        <v>5900</v>
      </c>
      <c r="X152" s="5">
        <v>2319</v>
      </c>
      <c r="Y152" s="5">
        <v>0</v>
      </c>
      <c r="Z152" s="5">
        <v>17</v>
      </c>
      <c r="AA152" s="5">
        <v>5209</v>
      </c>
      <c r="AB152" s="5">
        <v>0</v>
      </c>
      <c r="AC152" s="5">
        <v>0</v>
      </c>
      <c r="AD152" s="5">
        <v>18794</v>
      </c>
      <c r="AE152" s="5">
        <v>13726</v>
      </c>
      <c r="AF152" s="5">
        <v>83</v>
      </c>
      <c r="AG152" s="5">
        <v>5</v>
      </c>
      <c r="AH152" s="5">
        <v>892</v>
      </c>
      <c r="AI152" s="5">
        <v>4087</v>
      </c>
      <c r="AJ152" s="5">
        <v>0</v>
      </c>
      <c r="AK152" s="5">
        <v>7444</v>
      </c>
      <c r="AL152" s="5">
        <v>1100</v>
      </c>
      <c r="AM152" s="5">
        <v>79</v>
      </c>
      <c r="AN152" s="5">
        <v>1744</v>
      </c>
      <c r="AO152" s="5">
        <v>3960</v>
      </c>
      <c r="AP152" s="5">
        <v>474</v>
      </c>
      <c r="AQ152" s="5">
        <v>87</v>
      </c>
      <c r="AR152" s="5">
        <v>0</v>
      </c>
      <c r="AS152" s="5">
        <v>0</v>
      </c>
    </row>
    <row r="153" spans="1:45">
      <c r="A153" s="5">
        <v>1385</v>
      </c>
      <c r="B153" s="5">
        <v>3</v>
      </c>
      <c r="C153" s="5" t="s">
        <v>431</v>
      </c>
      <c r="D153" s="5" t="s">
        <v>432</v>
      </c>
      <c r="E153" s="5">
        <v>78300</v>
      </c>
      <c r="F153" s="5">
        <v>37303</v>
      </c>
      <c r="G153" s="5">
        <v>7002</v>
      </c>
      <c r="H153" s="5">
        <v>3731</v>
      </c>
      <c r="I153" s="5">
        <v>2980</v>
      </c>
      <c r="J153" s="5">
        <v>16833</v>
      </c>
      <c r="K153" s="5">
        <v>10072</v>
      </c>
      <c r="L153" s="5">
        <v>380</v>
      </c>
      <c r="M153" s="5">
        <v>0</v>
      </c>
      <c r="N153" s="5">
        <v>13799</v>
      </c>
      <c r="O153" s="5">
        <v>13416</v>
      </c>
      <c r="P153" s="5">
        <v>183</v>
      </c>
      <c r="Q153" s="5">
        <v>197</v>
      </c>
      <c r="R153" s="5">
        <v>0</v>
      </c>
      <c r="S153" s="5">
        <v>0</v>
      </c>
      <c r="T153" s="5">
        <v>4</v>
      </c>
      <c r="U153" s="5">
        <v>0</v>
      </c>
      <c r="V153" s="5">
        <v>6342</v>
      </c>
      <c r="W153" s="5">
        <v>5920</v>
      </c>
      <c r="X153" s="5">
        <v>139</v>
      </c>
      <c r="Y153" s="5">
        <v>20</v>
      </c>
      <c r="Z153" s="5">
        <v>10</v>
      </c>
      <c r="AA153" s="5">
        <v>252</v>
      </c>
      <c r="AB153" s="5">
        <v>0</v>
      </c>
      <c r="AC153" s="5">
        <v>0</v>
      </c>
      <c r="AD153" s="5">
        <v>12575</v>
      </c>
      <c r="AE153" s="5">
        <v>5229</v>
      </c>
      <c r="AF153" s="5">
        <v>406</v>
      </c>
      <c r="AG153" s="5">
        <v>503</v>
      </c>
      <c r="AH153" s="5">
        <v>328</v>
      </c>
      <c r="AI153" s="5">
        <v>6109</v>
      </c>
      <c r="AJ153" s="5">
        <v>0</v>
      </c>
      <c r="AK153" s="5">
        <v>777</v>
      </c>
      <c r="AL153" s="5">
        <v>2</v>
      </c>
      <c r="AM153" s="5">
        <v>23</v>
      </c>
      <c r="AN153" s="5">
        <v>78</v>
      </c>
      <c r="AO153" s="5">
        <v>674</v>
      </c>
      <c r="AP153" s="5">
        <v>0</v>
      </c>
      <c r="AQ153" s="5">
        <v>0</v>
      </c>
      <c r="AR153" s="5">
        <v>0</v>
      </c>
      <c r="AS153" s="5">
        <v>0</v>
      </c>
    </row>
    <row r="154" spans="1:45">
      <c r="A154" s="5">
        <v>1385</v>
      </c>
      <c r="B154" s="5">
        <v>4</v>
      </c>
      <c r="C154" s="5" t="s">
        <v>433</v>
      </c>
      <c r="D154" s="5" t="s">
        <v>432</v>
      </c>
      <c r="E154" s="5">
        <v>78300</v>
      </c>
      <c r="F154" s="5">
        <v>37303</v>
      </c>
      <c r="G154" s="5">
        <v>7002</v>
      </c>
      <c r="H154" s="5">
        <v>3731</v>
      </c>
      <c r="I154" s="5">
        <v>2980</v>
      </c>
      <c r="J154" s="5">
        <v>16833</v>
      </c>
      <c r="K154" s="5">
        <v>10072</v>
      </c>
      <c r="L154" s="5">
        <v>380</v>
      </c>
      <c r="M154" s="5">
        <v>0</v>
      </c>
      <c r="N154" s="5">
        <v>13799</v>
      </c>
      <c r="O154" s="5">
        <v>13416</v>
      </c>
      <c r="P154" s="5">
        <v>183</v>
      </c>
      <c r="Q154" s="5">
        <v>197</v>
      </c>
      <c r="R154" s="5">
        <v>0</v>
      </c>
      <c r="S154" s="5">
        <v>0</v>
      </c>
      <c r="T154" s="5">
        <v>4</v>
      </c>
      <c r="U154" s="5">
        <v>0</v>
      </c>
      <c r="V154" s="5">
        <v>6342</v>
      </c>
      <c r="W154" s="5">
        <v>5920</v>
      </c>
      <c r="X154" s="5">
        <v>139</v>
      </c>
      <c r="Y154" s="5">
        <v>20</v>
      </c>
      <c r="Z154" s="5">
        <v>10</v>
      </c>
      <c r="AA154" s="5">
        <v>252</v>
      </c>
      <c r="AB154" s="5">
        <v>0</v>
      </c>
      <c r="AC154" s="5">
        <v>0</v>
      </c>
      <c r="AD154" s="5">
        <v>12575</v>
      </c>
      <c r="AE154" s="5">
        <v>5229</v>
      </c>
      <c r="AF154" s="5">
        <v>406</v>
      </c>
      <c r="AG154" s="5">
        <v>503</v>
      </c>
      <c r="AH154" s="5">
        <v>328</v>
      </c>
      <c r="AI154" s="5">
        <v>6109</v>
      </c>
      <c r="AJ154" s="5">
        <v>0</v>
      </c>
      <c r="AK154" s="5">
        <v>777</v>
      </c>
      <c r="AL154" s="5">
        <v>2</v>
      </c>
      <c r="AM154" s="5">
        <v>23</v>
      </c>
      <c r="AN154" s="5">
        <v>78</v>
      </c>
      <c r="AO154" s="5">
        <v>674</v>
      </c>
      <c r="AP154" s="5">
        <v>0</v>
      </c>
      <c r="AQ154" s="5">
        <v>0</v>
      </c>
      <c r="AR154" s="5">
        <v>0</v>
      </c>
      <c r="AS154" s="5">
        <v>0</v>
      </c>
    </row>
    <row r="155" spans="1:45">
      <c r="A155" s="5">
        <v>1385</v>
      </c>
      <c r="B155" s="5">
        <v>3</v>
      </c>
      <c r="C155" s="5" t="s">
        <v>434</v>
      </c>
      <c r="D155" s="5" t="s">
        <v>435</v>
      </c>
      <c r="E155" s="5">
        <v>322895</v>
      </c>
      <c r="F155" s="5">
        <v>133918</v>
      </c>
      <c r="G155" s="5">
        <v>46872</v>
      </c>
      <c r="H155" s="5">
        <v>15423</v>
      </c>
      <c r="I155" s="5">
        <v>20686</v>
      </c>
      <c r="J155" s="5">
        <v>85361</v>
      </c>
      <c r="K155" s="5">
        <v>19314</v>
      </c>
      <c r="L155" s="5">
        <v>1321</v>
      </c>
      <c r="M155" s="5">
        <v>0</v>
      </c>
      <c r="N155" s="5">
        <v>52596</v>
      </c>
      <c r="O155" s="5">
        <v>49424</v>
      </c>
      <c r="P155" s="5">
        <v>1977</v>
      </c>
      <c r="Q155" s="5">
        <v>832</v>
      </c>
      <c r="R155" s="5">
        <v>71</v>
      </c>
      <c r="S155" s="5">
        <v>288</v>
      </c>
      <c r="T155" s="5">
        <v>5</v>
      </c>
      <c r="U155" s="5">
        <v>0</v>
      </c>
      <c r="V155" s="5">
        <v>24529</v>
      </c>
      <c r="W155" s="5">
        <v>12804</v>
      </c>
      <c r="X155" s="5">
        <v>330</v>
      </c>
      <c r="Y155" s="5">
        <v>65</v>
      </c>
      <c r="Z155" s="5">
        <v>36</v>
      </c>
      <c r="AA155" s="5">
        <v>11290</v>
      </c>
      <c r="AB155" s="5">
        <v>4</v>
      </c>
      <c r="AC155" s="5">
        <v>0</v>
      </c>
      <c r="AD155" s="5">
        <v>27966</v>
      </c>
      <c r="AE155" s="5">
        <v>6781</v>
      </c>
      <c r="AF155" s="5">
        <v>1524</v>
      </c>
      <c r="AG155" s="5">
        <v>153</v>
      </c>
      <c r="AH155" s="5">
        <v>571</v>
      </c>
      <c r="AI155" s="5">
        <v>18937</v>
      </c>
      <c r="AJ155" s="5">
        <v>0</v>
      </c>
      <c r="AK155" s="5">
        <v>78854</v>
      </c>
      <c r="AL155" s="5">
        <v>12734</v>
      </c>
      <c r="AM155" s="5">
        <v>22182</v>
      </c>
      <c r="AN155" s="5">
        <v>1538</v>
      </c>
      <c r="AO155" s="5">
        <v>4778</v>
      </c>
      <c r="AP155" s="5">
        <v>33959</v>
      </c>
      <c r="AQ155" s="5">
        <v>3658</v>
      </c>
      <c r="AR155" s="5">
        <v>6</v>
      </c>
      <c r="AS155" s="5">
        <v>0</v>
      </c>
    </row>
    <row r="156" spans="1:45">
      <c r="A156" s="5">
        <v>1385</v>
      </c>
      <c r="B156" s="5">
        <v>4</v>
      </c>
      <c r="C156" s="5" t="s">
        <v>436</v>
      </c>
      <c r="D156" s="5" t="s">
        <v>435</v>
      </c>
      <c r="E156" s="5">
        <v>322895</v>
      </c>
      <c r="F156" s="5">
        <v>133918</v>
      </c>
      <c r="G156" s="5">
        <v>46872</v>
      </c>
      <c r="H156" s="5">
        <v>15423</v>
      </c>
      <c r="I156" s="5">
        <v>20686</v>
      </c>
      <c r="J156" s="5">
        <v>85361</v>
      </c>
      <c r="K156" s="5">
        <v>19314</v>
      </c>
      <c r="L156" s="5">
        <v>1321</v>
      </c>
      <c r="M156" s="5">
        <v>0</v>
      </c>
      <c r="N156" s="5">
        <v>52596</v>
      </c>
      <c r="O156" s="5">
        <v>49424</v>
      </c>
      <c r="P156" s="5">
        <v>1977</v>
      </c>
      <c r="Q156" s="5">
        <v>832</v>
      </c>
      <c r="R156" s="5">
        <v>71</v>
      </c>
      <c r="S156" s="5">
        <v>288</v>
      </c>
      <c r="T156" s="5">
        <v>5</v>
      </c>
      <c r="U156" s="5">
        <v>0</v>
      </c>
      <c r="V156" s="5">
        <v>24529</v>
      </c>
      <c r="W156" s="5">
        <v>12804</v>
      </c>
      <c r="X156" s="5">
        <v>330</v>
      </c>
      <c r="Y156" s="5">
        <v>65</v>
      </c>
      <c r="Z156" s="5">
        <v>36</v>
      </c>
      <c r="AA156" s="5">
        <v>11290</v>
      </c>
      <c r="AB156" s="5">
        <v>4</v>
      </c>
      <c r="AC156" s="5">
        <v>0</v>
      </c>
      <c r="AD156" s="5">
        <v>27966</v>
      </c>
      <c r="AE156" s="5">
        <v>6781</v>
      </c>
      <c r="AF156" s="5">
        <v>1524</v>
      </c>
      <c r="AG156" s="5">
        <v>153</v>
      </c>
      <c r="AH156" s="5">
        <v>571</v>
      </c>
      <c r="AI156" s="5">
        <v>18937</v>
      </c>
      <c r="AJ156" s="5">
        <v>0</v>
      </c>
      <c r="AK156" s="5">
        <v>78854</v>
      </c>
      <c r="AL156" s="5">
        <v>12734</v>
      </c>
      <c r="AM156" s="5">
        <v>22182</v>
      </c>
      <c r="AN156" s="5">
        <v>1538</v>
      </c>
      <c r="AO156" s="5">
        <v>4778</v>
      </c>
      <c r="AP156" s="5">
        <v>33959</v>
      </c>
      <c r="AQ156" s="5">
        <v>3658</v>
      </c>
      <c r="AR156" s="5">
        <v>6</v>
      </c>
      <c r="AS156" s="5">
        <v>0</v>
      </c>
    </row>
    <row r="157" spans="1:45">
      <c r="A157" s="5">
        <v>1385</v>
      </c>
      <c r="B157" s="5">
        <v>3</v>
      </c>
      <c r="C157" s="5" t="s">
        <v>437</v>
      </c>
      <c r="D157" s="5" t="s">
        <v>438</v>
      </c>
      <c r="E157" s="5">
        <v>32080</v>
      </c>
      <c r="F157" s="5">
        <v>21368</v>
      </c>
      <c r="G157" s="5">
        <v>1637</v>
      </c>
      <c r="H157" s="5">
        <v>1642</v>
      </c>
      <c r="I157" s="5">
        <v>1794</v>
      </c>
      <c r="J157" s="5">
        <v>2423</v>
      </c>
      <c r="K157" s="5">
        <v>3170</v>
      </c>
      <c r="L157" s="5">
        <v>46</v>
      </c>
      <c r="M157" s="5">
        <v>0</v>
      </c>
      <c r="N157" s="5">
        <v>13678</v>
      </c>
      <c r="O157" s="5">
        <v>13437</v>
      </c>
      <c r="P157" s="5">
        <v>204</v>
      </c>
      <c r="Q157" s="5">
        <v>37</v>
      </c>
      <c r="R157" s="5">
        <v>0</v>
      </c>
      <c r="S157" s="5">
        <v>0</v>
      </c>
      <c r="T157" s="5">
        <v>0</v>
      </c>
      <c r="U157" s="5">
        <v>0</v>
      </c>
      <c r="V157" s="5">
        <v>1162</v>
      </c>
      <c r="W157" s="5">
        <v>1131</v>
      </c>
      <c r="X157" s="5">
        <v>31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1219</v>
      </c>
      <c r="AE157" s="5">
        <v>738</v>
      </c>
      <c r="AF157" s="5">
        <v>0</v>
      </c>
      <c r="AG157" s="5">
        <v>0</v>
      </c>
      <c r="AH157" s="5">
        <v>61</v>
      </c>
      <c r="AI157" s="5">
        <v>420</v>
      </c>
      <c r="AJ157" s="5">
        <v>0</v>
      </c>
      <c r="AK157" s="5">
        <v>3216</v>
      </c>
      <c r="AL157" s="5">
        <v>3087</v>
      </c>
      <c r="AM157" s="5">
        <v>3</v>
      </c>
      <c r="AN157" s="5">
        <v>0</v>
      </c>
      <c r="AO157" s="5">
        <v>0</v>
      </c>
      <c r="AP157" s="5">
        <v>126</v>
      </c>
      <c r="AQ157" s="5">
        <v>0</v>
      </c>
      <c r="AR157" s="5">
        <v>0</v>
      </c>
      <c r="AS157" s="5">
        <v>0</v>
      </c>
    </row>
    <row r="158" spans="1:45">
      <c r="A158" s="5">
        <v>1385</v>
      </c>
      <c r="B158" s="5">
        <v>4</v>
      </c>
      <c r="C158" s="5" t="s">
        <v>439</v>
      </c>
      <c r="D158" s="5" t="s">
        <v>438</v>
      </c>
      <c r="E158" s="5">
        <v>32080</v>
      </c>
      <c r="F158" s="5">
        <v>21368</v>
      </c>
      <c r="G158" s="5">
        <v>1637</v>
      </c>
      <c r="H158" s="5">
        <v>1642</v>
      </c>
      <c r="I158" s="5">
        <v>1794</v>
      </c>
      <c r="J158" s="5">
        <v>2423</v>
      </c>
      <c r="K158" s="5">
        <v>3170</v>
      </c>
      <c r="L158" s="5">
        <v>46</v>
      </c>
      <c r="M158" s="5">
        <v>0</v>
      </c>
      <c r="N158" s="5">
        <v>13678</v>
      </c>
      <c r="O158" s="5">
        <v>13437</v>
      </c>
      <c r="P158" s="5">
        <v>204</v>
      </c>
      <c r="Q158" s="5">
        <v>37</v>
      </c>
      <c r="R158" s="5">
        <v>0</v>
      </c>
      <c r="S158" s="5">
        <v>0</v>
      </c>
      <c r="T158" s="5">
        <v>0</v>
      </c>
      <c r="U158" s="5">
        <v>0</v>
      </c>
      <c r="V158" s="5">
        <v>1162</v>
      </c>
      <c r="W158" s="5">
        <v>1131</v>
      </c>
      <c r="X158" s="5">
        <v>31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1219</v>
      </c>
      <c r="AE158" s="5">
        <v>738</v>
      </c>
      <c r="AF158" s="5">
        <v>0</v>
      </c>
      <c r="AG158" s="5">
        <v>0</v>
      </c>
      <c r="AH158" s="5">
        <v>61</v>
      </c>
      <c r="AI158" s="5">
        <v>420</v>
      </c>
      <c r="AJ158" s="5">
        <v>0</v>
      </c>
      <c r="AK158" s="5">
        <v>3216</v>
      </c>
      <c r="AL158" s="5">
        <v>3087</v>
      </c>
      <c r="AM158" s="5">
        <v>3</v>
      </c>
      <c r="AN158" s="5">
        <v>0</v>
      </c>
      <c r="AO158" s="5">
        <v>0</v>
      </c>
      <c r="AP158" s="5">
        <v>126</v>
      </c>
      <c r="AQ158" s="5">
        <v>0</v>
      </c>
      <c r="AR158" s="5">
        <v>0</v>
      </c>
      <c r="AS158" s="5">
        <v>0</v>
      </c>
    </row>
    <row r="159" spans="1:45">
      <c r="A159" s="5">
        <v>1385</v>
      </c>
      <c r="B159" s="5">
        <v>2</v>
      </c>
      <c r="C159" s="5" t="s">
        <v>440</v>
      </c>
      <c r="D159" s="5" t="s">
        <v>441</v>
      </c>
      <c r="E159" s="5">
        <v>2867419</v>
      </c>
      <c r="F159" s="5">
        <v>1814181</v>
      </c>
      <c r="G159" s="5">
        <v>147291</v>
      </c>
      <c r="H159" s="5">
        <v>70978</v>
      </c>
      <c r="I159" s="5">
        <v>80887</v>
      </c>
      <c r="J159" s="5">
        <v>497404</v>
      </c>
      <c r="K159" s="5">
        <v>248184</v>
      </c>
      <c r="L159" s="5">
        <v>8493</v>
      </c>
      <c r="M159" s="5">
        <v>0</v>
      </c>
      <c r="N159" s="5">
        <v>386875</v>
      </c>
      <c r="O159" s="5">
        <v>352914</v>
      </c>
      <c r="P159" s="5">
        <v>14836</v>
      </c>
      <c r="Q159" s="5">
        <v>10503</v>
      </c>
      <c r="R159" s="5">
        <v>4670</v>
      </c>
      <c r="S159" s="5">
        <v>505</v>
      </c>
      <c r="T159" s="5">
        <v>3447</v>
      </c>
      <c r="U159" s="5">
        <v>0</v>
      </c>
      <c r="V159" s="5">
        <v>135707</v>
      </c>
      <c r="W159" s="5">
        <v>82400</v>
      </c>
      <c r="X159" s="5">
        <v>5961</v>
      </c>
      <c r="Y159" s="5">
        <v>550</v>
      </c>
      <c r="Z159" s="5">
        <v>805</v>
      </c>
      <c r="AA159" s="5">
        <v>45799</v>
      </c>
      <c r="AB159" s="5">
        <v>193</v>
      </c>
      <c r="AC159" s="5">
        <v>0</v>
      </c>
      <c r="AD159" s="5">
        <v>163217</v>
      </c>
      <c r="AE159" s="5">
        <v>134376</v>
      </c>
      <c r="AF159" s="5">
        <v>2676</v>
      </c>
      <c r="AG159" s="5">
        <v>1657</v>
      </c>
      <c r="AH159" s="5">
        <v>4306</v>
      </c>
      <c r="AI159" s="5">
        <v>20202</v>
      </c>
      <c r="AJ159" s="5">
        <v>0</v>
      </c>
      <c r="AK159" s="5">
        <v>165083</v>
      </c>
      <c r="AL159" s="5">
        <v>58674</v>
      </c>
      <c r="AM159" s="5">
        <v>1074</v>
      </c>
      <c r="AN159" s="5">
        <v>2933</v>
      </c>
      <c r="AO159" s="5">
        <v>21368</v>
      </c>
      <c r="AP159" s="5">
        <v>44863</v>
      </c>
      <c r="AQ159" s="5">
        <v>35807</v>
      </c>
      <c r="AR159" s="5">
        <v>363</v>
      </c>
      <c r="AS159" s="5">
        <v>0</v>
      </c>
    </row>
    <row r="160" spans="1:45">
      <c r="A160" s="5">
        <v>1385</v>
      </c>
      <c r="B160" s="5">
        <v>3</v>
      </c>
      <c r="C160" s="5" t="s">
        <v>442</v>
      </c>
      <c r="D160" s="5" t="s">
        <v>443</v>
      </c>
      <c r="E160" s="5">
        <v>2495304</v>
      </c>
      <c r="F160" s="5">
        <v>1666672</v>
      </c>
      <c r="G160" s="5">
        <v>124060</v>
      </c>
      <c r="H160" s="5">
        <v>53131</v>
      </c>
      <c r="I160" s="5">
        <v>59057</v>
      </c>
      <c r="J160" s="5">
        <v>433093</v>
      </c>
      <c r="K160" s="5">
        <v>152547</v>
      </c>
      <c r="L160" s="5">
        <v>6743</v>
      </c>
      <c r="M160" s="5">
        <v>0</v>
      </c>
      <c r="N160" s="5">
        <v>354138</v>
      </c>
      <c r="O160" s="5">
        <v>325108</v>
      </c>
      <c r="P160" s="5">
        <v>12962</v>
      </c>
      <c r="Q160" s="5">
        <v>9025</v>
      </c>
      <c r="R160" s="5">
        <v>3117</v>
      </c>
      <c r="S160" s="5">
        <v>504</v>
      </c>
      <c r="T160" s="5">
        <v>3423</v>
      </c>
      <c r="U160" s="5">
        <v>0</v>
      </c>
      <c r="V160" s="5">
        <v>106667</v>
      </c>
      <c r="W160" s="5">
        <v>60192</v>
      </c>
      <c r="X160" s="5">
        <v>2535</v>
      </c>
      <c r="Y160" s="5">
        <v>513</v>
      </c>
      <c r="Z160" s="5">
        <v>696</v>
      </c>
      <c r="AA160" s="5">
        <v>42576</v>
      </c>
      <c r="AB160" s="5">
        <v>155</v>
      </c>
      <c r="AC160" s="5">
        <v>0</v>
      </c>
      <c r="AD160" s="5">
        <v>134135</v>
      </c>
      <c r="AE160" s="5">
        <v>119510</v>
      </c>
      <c r="AF160" s="5">
        <v>1007</v>
      </c>
      <c r="AG160" s="5">
        <v>1022</v>
      </c>
      <c r="AH160" s="5">
        <v>1669</v>
      </c>
      <c r="AI160" s="5">
        <v>10926</v>
      </c>
      <c r="AJ160" s="5">
        <v>0</v>
      </c>
      <c r="AK160" s="5">
        <v>55829</v>
      </c>
      <c r="AL160" s="5">
        <v>35998</v>
      </c>
      <c r="AM160" s="5">
        <v>741</v>
      </c>
      <c r="AN160" s="5">
        <v>2211</v>
      </c>
      <c r="AO160" s="5">
        <v>12032</v>
      </c>
      <c r="AP160" s="5">
        <v>4283</v>
      </c>
      <c r="AQ160" s="5">
        <v>526</v>
      </c>
      <c r="AR160" s="5">
        <v>36</v>
      </c>
      <c r="AS160" s="5">
        <v>0</v>
      </c>
    </row>
    <row r="161" spans="1:45">
      <c r="A161" s="5">
        <v>1385</v>
      </c>
      <c r="B161" s="5">
        <v>4</v>
      </c>
      <c r="C161" s="5" t="s">
        <v>444</v>
      </c>
      <c r="D161" s="5" t="s">
        <v>445</v>
      </c>
      <c r="E161" s="5">
        <v>1584026</v>
      </c>
      <c r="F161" s="5">
        <v>1250152</v>
      </c>
      <c r="G161" s="5">
        <v>23270</v>
      </c>
      <c r="H161" s="5">
        <v>14565</v>
      </c>
      <c r="I161" s="5">
        <v>8525</v>
      </c>
      <c r="J161" s="5">
        <v>283137</v>
      </c>
      <c r="K161" s="5">
        <v>4156</v>
      </c>
      <c r="L161" s="5">
        <v>221</v>
      </c>
      <c r="M161" s="5">
        <v>0</v>
      </c>
      <c r="N161" s="5">
        <v>113227</v>
      </c>
      <c r="O161" s="5">
        <v>102668</v>
      </c>
      <c r="P161" s="5">
        <v>688</v>
      </c>
      <c r="Q161" s="5">
        <v>7206</v>
      </c>
      <c r="R161" s="5">
        <v>2434</v>
      </c>
      <c r="S161" s="5">
        <v>0</v>
      </c>
      <c r="T161" s="5">
        <v>231</v>
      </c>
      <c r="U161" s="5">
        <v>0</v>
      </c>
      <c r="V161" s="5">
        <v>10719</v>
      </c>
      <c r="W161" s="5">
        <v>2071</v>
      </c>
      <c r="X161" s="5">
        <v>705</v>
      </c>
      <c r="Y161" s="5">
        <v>0</v>
      </c>
      <c r="Z161" s="5">
        <v>12</v>
      </c>
      <c r="AA161" s="5">
        <v>7931</v>
      </c>
      <c r="AB161" s="5">
        <v>0</v>
      </c>
      <c r="AC161" s="5">
        <v>0</v>
      </c>
      <c r="AD161" s="5">
        <v>102095</v>
      </c>
      <c r="AE161" s="5">
        <v>100836</v>
      </c>
      <c r="AF161" s="5">
        <v>10</v>
      </c>
      <c r="AG161" s="5">
        <v>655</v>
      </c>
      <c r="AH161" s="5">
        <v>274</v>
      </c>
      <c r="AI161" s="5">
        <v>320</v>
      </c>
      <c r="AJ161" s="5">
        <v>0</v>
      </c>
      <c r="AK161" s="5">
        <v>6462</v>
      </c>
      <c r="AL161" s="5">
        <v>2871</v>
      </c>
      <c r="AM161" s="5">
        <v>210</v>
      </c>
      <c r="AN161" s="5">
        <v>1300</v>
      </c>
      <c r="AO161" s="5">
        <v>1956</v>
      </c>
      <c r="AP161" s="5">
        <v>91</v>
      </c>
      <c r="AQ161" s="5">
        <v>0</v>
      </c>
      <c r="AR161" s="5">
        <v>35</v>
      </c>
      <c r="AS161" s="5">
        <v>0</v>
      </c>
    </row>
    <row r="162" spans="1:45">
      <c r="A162" s="5">
        <v>1385</v>
      </c>
      <c r="B162" s="5">
        <v>4</v>
      </c>
      <c r="C162" s="5" t="s">
        <v>446</v>
      </c>
      <c r="D162" s="5" t="s">
        <v>447</v>
      </c>
      <c r="E162" s="5">
        <v>1056</v>
      </c>
      <c r="F162" s="5">
        <v>166</v>
      </c>
      <c r="G162" s="5">
        <v>269</v>
      </c>
      <c r="H162" s="5">
        <v>376</v>
      </c>
      <c r="I162" s="5">
        <v>80</v>
      </c>
      <c r="J162" s="5">
        <v>127</v>
      </c>
      <c r="K162" s="5">
        <v>35</v>
      </c>
      <c r="L162" s="5">
        <v>3</v>
      </c>
      <c r="M162" s="5">
        <v>0</v>
      </c>
      <c r="N162" s="5">
        <v>334</v>
      </c>
      <c r="O162" s="5">
        <v>197</v>
      </c>
      <c r="P162" s="5">
        <v>134</v>
      </c>
      <c r="Q162" s="5">
        <v>0</v>
      </c>
      <c r="R162" s="5">
        <v>0</v>
      </c>
      <c r="S162" s="5">
        <v>0</v>
      </c>
      <c r="T162" s="5">
        <v>3</v>
      </c>
      <c r="U162" s="5">
        <v>0</v>
      </c>
      <c r="V162" s="5">
        <v>32</v>
      </c>
      <c r="W162" s="5">
        <v>32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375</v>
      </c>
      <c r="AE162" s="5">
        <v>188</v>
      </c>
      <c r="AF162" s="5">
        <v>0</v>
      </c>
      <c r="AG162" s="5">
        <v>0</v>
      </c>
      <c r="AH162" s="5">
        <v>0</v>
      </c>
      <c r="AI162" s="5">
        <v>188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1385</v>
      </c>
      <c r="B163" s="5">
        <v>4</v>
      </c>
      <c r="C163" s="5" t="s">
        <v>448</v>
      </c>
      <c r="D163" s="5" t="s">
        <v>449</v>
      </c>
      <c r="E163" s="5">
        <v>404739</v>
      </c>
      <c r="F163" s="5">
        <v>222663</v>
      </c>
      <c r="G163" s="5">
        <v>29517</v>
      </c>
      <c r="H163" s="5">
        <v>8185</v>
      </c>
      <c r="I163" s="5">
        <v>12266</v>
      </c>
      <c r="J163" s="5">
        <v>29626</v>
      </c>
      <c r="K163" s="5">
        <v>100972</v>
      </c>
      <c r="L163" s="5">
        <v>1509</v>
      </c>
      <c r="M163" s="5">
        <v>0</v>
      </c>
      <c r="N163" s="5">
        <v>179425</v>
      </c>
      <c r="O163" s="5">
        <v>176085</v>
      </c>
      <c r="P163" s="5">
        <v>2188</v>
      </c>
      <c r="Q163" s="5">
        <v>455</v>
      </c>
      <c r="R163" s="5">
        <v>469</v>
      </c>
      <c r="S163" s="5">
        <v>105</v>
      </c>
      <c r="T163" s="5">
        <v>124</v>
      </c>
      <c r="U163" s="5">
        <v>0</v>
      </c>
      <c r="V163" s="5">
        <v>30927</v>
      </c>
      <c r="W163" s="5">
        <v>6046</v>
      </c>
      <c r="X163" s="5">
        <v>224</v>
      </c>
      <c r="Y163" s="5">
        <v>0</v>
      </c>
      <c r="Z163" s="5">
        <v>325</v>
      </c>
      <c r="AA163" s="5">
        <v>24187</v>
      </c>
      <c r="AB163" s="5">
        <v>145</v>
      </c>
      <c r="AC163" s="5">
        <v>0</v>
      </c>
      <c r="AD163" s="5">
        <v>11788</v>
      </c>
      <c r="AE163" s="5">
        <v>7822</v>
      </c>
      <c r="AF163" s="5">
        <v>612</v>
      </c>
      <c r="AG163" s="5">
        <v>198</v>
      </c>
      <c r="AH163" s="5">
        <v>382</v>
      </c>
      <c r="AI163" s="5">
        <v>2773</v>
      </c>
      <c r="AJ163" s="5">
        <v>0</v>
      </c>
      <c r="AK163" s="5">
        <v>7718</v>
      </c>
      <c r="AL163" s="5">
        <v>3371</v>
      </c>
      <c r="AM163" s="5">
        <v>111</v>
      </c>
      <c r="AN163" s="5">
        <v>125</v>
      </c>
      <c r="AO163" s="5">
        <v>1993</v>
      </c>
      <c r="AP163" s="5">
        <v>1756</v>
      </c>
      <c r="AQ163" s="5">
        <v>362</v>
      </c>
      <c r="AR163" s="5">
        <v>0</v>
      </c>
      <c r="AS163" s="5">
        <v>0</v>
      </c>
    </row>
    <row r="164" spans="1:45">
      <c r="A164" s="5">
        <v>1385</v>
      </c>
      <c r="B164" s="5">
        <v>4</v>
      </c>
      <c r="C164" s="5" t="s">
        <v>450</v>
      </c>
      <c r="D164" s="5" t="s">
        <v>451</v>
      </c>
      <c r="E164" s="5">
        <v>20477</v>
      </c>
      <c r="F164" s="5">
        <v>10405</v>
      </c>
      <c r="G164" s="5">
        <v>2587</v>
      </c>
      <c r="H164" s="5">
        <v>823</v>
      </c>
      <c r="I164" s="5">
        <v>1436</v>
      </c>
      <c r="J164" s="5">
        <v>5143</v>
      </c>
      <c r="K164" s="5">
        <v>0</v>
      </c>
      <c r="L164" s="5">
        <v>83</v>
      </c>
      <c r="M164" s="5">
        <v>0</v>
      </c>
      <c r="N164" s="5">
        <v>7525</v>
      </c>
      <c r="O164" s="5">
        <v>6982</v>
      </c>
      <c r="P164" s="5">
        <v>422</v>
      </c>
      <c r="Q164" s="5">
        <v>111</v>
      </c>
      <c r="R164" s="5">
        <v>0</v>
      </c>
      <c r="S164" s="5">
        <v>0</v>
      </c>
      <c r="T164" s="5">
        <v>9</v>
      </c>
      <c r="U164" s="5">
        <v>0</v>
      </c>
      <c r="V164" s="5">
        <v>6260</v>
      </c>
      <c r="W164" s="5">
        <v>5034</v>
      </c>
      <c r="X164" s="5">
        <v>248</v>
      </c>
      <c r="Y164" s="5">
        <v>18</v>
      </c>
      <c r="Z164" s="5">
        <v>11</v>
      </c>
      <c r="AA164" s="5">
        <v>949</v>
      </c>
      <c r="AB164" s="5">
        <v>0</v>
      </c>
      <c r="AC164" s="5">
        <v>0</v>
      </c>
      <c r="AD164" s="5">
        <v>3121</v>
      </c>
      <c r="AE164" s="5">
        <v>2215</v>
      </c>
      <c r="AF164" s="5">
        <v>8</v>
      </c>
      <c r="AG164" s="5">
        <v>12</v>
      </c>
      <c r="AH164" s="5">
        <v>85</v>
      </c>
      <c r="AI164" s="5">
        <v>801</v>
      </c>
      <c r="AJ164" s="5">
        <v>0</v>
      </c>
      <c r="AK164" s="5">
        <v>1907</v>
      </c>
      <c r="AL164" s="5">
        <v>779</v>
      </c>
      <c r="AM164" s="5">
        <v>72</v>
      </c>
      <c r="AN164" s="5">
        <v>63</v>
      </c>
      <c r="AO164" s="5">
        <v>684</v>
      </c>
      <c r="AP164" s="5">
        <v>309</v>
      </c>
      <c r="AQ164" s="5">
        <v>0</v>
      </c>
      <c r="AR164" s="5">
        <v>0</v>
      </c>
      <c r="AS164" s="5">
        <v>0</v>
      </c>
    </row>
    <row r="165" spans="1:45">
      <c r="A165" s="5">
        <v>1385</v>
      </c>
      <c r="B165" s="5">
        <v>4</v>
      </c>
      <c r="C165" s="5" t="s">
        <v>452</v>
      </c>
      <c r="D165" s="5" t="s">
        <v>453</v>
      </c>
      <c r="E165" s="5">
        <v>15179</v>
      </c>
      <c r="F165" s="5">
        <v>6037</v>
      </c>
      <c r="G165" s="5">
        <v>1642</v>
      </c>
      <c r="H165" s="5">
        <v>1669</v>
      </c>
      <c r="I165" s="5">
        <v>1821</v>
      </c>
      <c r="J165" s="5">
        <v>837</v>
      </c>
      <c r="K165" s="5">
        <v>3166</v>
      </c>
      <c r="L165" s="5">
        <v>7</v>
      </c>
      <c r="M165" s="5">
        <v>0</v>
      </c>
      <c r="N165" s="5">
        <v>2637</v>
      </c>
      <c r="O165" s="5">
        <v>2453</v>
      </c>
      <c r="P165" s="5">
        <v>142</v>
      </c>
      <c r="Q165" s="5">
        <v>42</v>
      </c>
      <c r="R165" s="5">
        <v>0</v>
      </c>
      <c r="S165" s="5">
        <v>0</v>
      </c>
      <c r="T165" s="5">
        <v>0</v>
      </c>
      <c r="U165" s="5">
        <v>0</v>
      </c>
      <c r="V165" s="5">
        <v>676</v>
      </c>
      <c r="W165" s="5">
        <v>667</v>
      </c>
      <c r="X165" s="5">
        <v>2</v>
      </c>
      <c r="Y165" s="5">
        <v>8</v>
      </c>
      <c r="Z165" s="5">
        <v>0</v>
      </c>
      <c r="AA165" s="5">
        <v>0</v>
      </c>
      <c r="AB165" s="5">
        <v>0</v>
      </c>
      <c r="AC165" s="5">
        <v>0</v>
      </c>
      <c r="AD165" s="5">
        <v>544</v>
      </c>
      <c r="AE165" s="5">
        <v>294</v>
      </c>
      <c r="AF165" s="5">
        <v>8</v>
      </c>
      <c r="AG165" s="5">
        <v>30</v>
      </c>
      <c r="AH165" s="5">
        <v>136</v>
      </c>
      <c r="AI165" s="5">
        <v>77</v>
      </c>
      <c r="AJ165" s="5">
        <v>0</v>
      </c>
      <c r="AK165" s="5">
        <v>989</v>
      </c>
      <c r="AL165" s="5">
        <v>453</v>
      </c>
      <c r="AM165" s="5">
        <v>39</v>
      </c>
      <c r="AN165" s="5">
        <v>250</v>
      </c>
      <c r="AO165" s="5">
        <v>247</v>
      </c>
      <c r="AP165" s="5">
        <v>0</v>
      </c>
      <c r="AQ165" s="5">
        <v>0</v>
      </c>
      <c r="AR165" s="5">
        <v>0</v>
      </c>
      <c r="AS165" s="5">
        <v>0</v>
      </c>
    </row>
    <row r="166" spans="1:45">
      <c r="A166" s="5">
        <v>1385</v>
      </c>
      <c r="B166" s="5">
        <v>4</v>
      </c>
      <c r="C166" s="5" t="s">
        <v>454</v>
      </c>
      <c r="D166" s="5" t="s">
        <v>455</v>
      </c>
      <c r="E166" s="5">
        <v>88341</v>
      </c>
      <c r="F166" s="5">
        <v>23077</v>
      </c>
      <c r="G166" s="5">
        <v>21880</v>
      </c>
      <c r="H166" s="5">
        <v>5944</v>
      </c>
      <c r="I166" s="5">
        <v>7031</v>
      </c>
      <c r="J166" s="5">
        <v>11820</v>
      </c>
      <c r="K166" s="5">
        <v>15369</v>
      </c>
      <c r="L166" s="5">
        <v>3219</v>
      </c>
      <c r="M166" s="5">
        <v>0</v>
      </c>
      <c r="N166" s="5">
        <v>18433</v>
      </c>
      <c r="O166" s="5">
        <v>7819</v>
      </c>
      <c r="P166" s="5">
        <v>7259</v>
      </c>
      <c r="Q166" s="5">
        <v>303</v>
      </c>
      <c r="R166" s="5">
        <v>0</v>
      </c>
      <c r="S166" s="5">
        <v>0</v>
      </c>
      <c r="T166" s="5">
        <v>3052</v>
      </c>
      <c r="U166" s="5">
        <v>0</v>
      </c>
      <c r="V166" s="5">
        <v>17393</v>
      </c>
      <c r="W166" s="5">
        <v>16971</v>
      </c>
      <c r="X166" s="5">
        <v>117</v>
      </c>
      <c r="Y166" s="5">
        <v>0</v>
      </c>
      <c r="Z166" s="5">
        <v>9</v>
      </c>
      <c r="AA166" s="5">
        <v>296</v>
      </c>
      <c r="AB166" s="5">
        <v>0</v>
      </c>
      <c r="AC166" s="5">
        <v>0</v>
      </c>
      <c r="AD166" s="5">
        <v>6380</v>
      </c>
      <c r="AE166" s="5">
        <v>3821</v>
      </c>
      <c r="AF166" s="5">
        <v>2</v>
      </c>
      <c r="AG166" s="5">
        <v>5</v>
      </c>
      <c r="AH166" s="5">
        <v>60</v>
      </c>
      <c r="AI166" s="5">
        <v>2492</v>
      </c>
      <c r="AJ166" s="5">
        <v>0</v>
      </c>
      <c r="AK166" s="5">
        <v>2654</v>
      </c>
      <c r="AL166" s="5">
        <v>36</v>
      </c>
      <c r="AM166" s="5">
        <v>127</v>
      </c>
      <c r="AN166" s="5">
        <v>338</v>
      </c>
      <c r="AO166" s="5">
        <v>2097</v>
      </c>
      <c r="AP166" s="5">
        <v>0</v>
      </c>
      <c r="AQ166" s="5">
        <v>53</v>
      </c>
      <c r="AR166" s="5">
        <v>2</v>
      </c>
      <c r="AS166" s="5">
        <v>0</v>
      </c>
    </row>
    <row r="167" spans="1:45">
      <c r="A167" s="5">
        <v>1385</v>
      </c>
      <c r="B167" s="5">
        <v>4</v>
      </c>
      <c r="C167" s="5" t="s">
        <v>456</v>
      </c>
      <c r="D167" s="5" t="s">
        <v>457</v>
      </c>
      <c r="E167" s="5">
        <v>2501</v>
      </c>
      <c r="F167" s="5">
        <v>1203</v>
      </c>
      <c r="G167" s="5">
        <v>717</v>
      </c>
      <c r="H167" s="5">
        <v>576</v>
      </c>
      <c r="I167" s="5">
        <v>0</v>
      </c>
      <c r="J167" s="5">
        <v>0</v>
      </c>
      <c r="K167" s="5">
        <v>0</v>
      </c>
      <c r="L167" s="5">
        <v>5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36</v>
      </c>
      <c r="AE167" s="5">
        <v>36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</row>
    <row r="168" spans="1:45">
      <c r="A168" s="5">
        <v>1385</v>
      </c>
      <c r="B168" s="5">
        <v>9</v>
      </c>
      <c r="C168" s="5" t="s">
        <v>458</v>
      </c>
      <c r="D168" s="5" t="s">
        <v>459</v>
      </c>
      <c r="E168" s="5">
        <v>378985</v>
      </c>
      <c r="F168" s="5">
        <v>152968</v>
      </c>
      <c r="G168" s="5">
        <v>44178</v>
      </c>
      <c r="H168" s="5">
        <v>20993</v>
      </c>
      <c r="I168" s="5">
        <v>27898</v>
      </c>
      <c r="J168" s="5">
        <v>102402</v>
      </c>
      <c r="K168" s="5">
        <v>28848</v>
      </c>
      <c r="L168" s="5">
        <v>1697</v>
      </c>
      <c r="M168" s="5">
        <v>0</v>
      </c>
      <c r="N168" s="5">
        <v>32558</v>
      </c>
      <c r="O168" s="5">
        <v>28904</v>
      </c>
      <c r="P168" s="5">
        <v>2128</v>
      </c>
      <c r="Q168" s="5">
        <v>908</v>
      </c>
      <c r="R168" s="5">
        <v>214</v>
      </c>
      <c r="S168" s="5">
        <v>399</v>
      </c>
      <c r="T168" s="5">
        <v>5</v>
      </c>
      <c r="U168" s="5">
        <v>0</v>
      </c>
      <c r="V168" s="5">
        <v>40661</v>
      </c>
      <c r="W168" s="5">
        <v>29371</v>
      </c>
      <c r="X168" s="5">
        <v>1240</v>
      </c>
      <c r="Y168" s="5">
        <v>488</v>
      </c>
      <c r="Z168" s="5">
        <v>339</v>
      </c>
      <c r="AA168" s="5">
        <v>9214</v>
      </c>
      <c r="AB168" s="5">
        <v>10</v>
      </c>
      <c r="AC168" s="5">
        <v>0</v>
      </c>
      <c r="AD168" s="5">
        <v>9796</v>
      </c>
      <c r="AE168" s="5">
        <v>4298</v>
      </c>
      <c r="AF168" s="5">
        <v>368</v>
      </c>
      <c r="AG168" s="5">
        <v>122</v>
      </c>
      <c r="AH168" s="5">
        <v>733</v>
      </c>
      <c r="AI168" s="5">
        <v>4276</v>
      </c>
      <c r="AJ168" s="5">
        <v>0</v>
      </c>
      <c r="AK168" s="5">
        <v>36099</v>
      </c>
      <c r="AL168" s="5">
        <v>28488</v>
      </c>
      <c r="AM168" s="5">
        <v>182</v>
      </c>
      <c r="AN168" s="5">
        <v>136</v>
      </c>
      <c r="AO168" s="5">
        <v>5056</v>
      </c>
      <c r="AP168" s="5">
        <v>2127</v>
      </c>
      <c r="AQ168" s="5">
        <v>111</v>
      </c>
      <c r="AR168" s="5">
        <v>0</v>
      </c>
      <c r="AS168" s="5">
        <v>0</v>
      </c>
    </row>
    <row r="169" spans="1:45">
      <c r="A169" s="5">
        <v>1385</v>
      </c>
      <c r="B169" s="5">
        <v>3</v>
      </c>
      <c r="C169" s="5" t="s">
        <v>460</v>
      </c>
      <c r="D169" s="5" t="s">
        <v>461</v>
      </c>
      <c r="E169" s="5">
        <v>372115</v>
      </c>
      <c r="F169" s="5">
        <v>147509</v>
      </c>
      <c r="G169" s="5">
        <v>23231</v>
      </c>
      <c r="H169" s="5">
        <v>17847</v>
      </c>
      <c r="I169" s="5">
        <v>21830</v>
      </c>
      <c r="J169" s="5">
        <v>64311</v>
      </c>
      <c r="K169" s="5">
        <v>95637</v>
      </c>
      <c r="L169" s="5">
        <v>1751</v>
      </c>
      <c r="M169" s="5">
        <v>0</v>
      </c>
      <c r="N169" s="5">
        <v>32737</v>
      </c>
      <c r="O169" s="5">
        <v>27806</v>
      </c>
      <c r="P169" s="5">
        <v>1874</v>
      </c>
      <c r="Q169" s="5">
        <v>1478</v>
      </c>
      <c r="R169" s="5">
        <v>1553</v>
      </c>
      <c r="S169" s="5">
        <v>1</v>
      </c>
      <c r="T169" s="5">
        <v>25</v>
      </c>
      <c r="U169" s="5">
        <v>0</v>
      </c>
      <c r="V169" s="5">
        <v>29040</v>
      </c>
      <c r="W169" s="5">
        <v>22208</v>
      </c>
      <c r="X169" s="5">
        <v>3425</v>
      </c>
      <c r="Y169" s="5">
        <v>37</v>
      </c>
      <c r="Z169" s="5">
        <v>108</v>
      </c>
      <c r="AA169" s="5">
        <v>3223</v>
      </c>
      <c r="AB169" s="5">
        <v>38</v>
      </c>
      <c r="AC169" s="5">
        <v>0</v>
      </c>
      <c r="AD169" s="5">
        <v>29082</v>
      </c>
      <c r="AE169" s="5">
        <v>14865</v>
      </c>
      <c r="AF169" s="5">
        <v>1669</v>
      </c>
      <c r="AG169" s="5">
        <v>635</v>
      </c>
      <c r="AH169" s="5">
        <v>2637</v>
      </c>
      <c r="AI169" s="5">
        <v>9276</v>
      </c>
      <c r="AJ169" s="5">
        <v>0</v>
      </c>
      <c r="AK169" s="5">
        <v>109254</v>
      </c>
      <c r="AL169" s="5">
        <v>22676</v>
      </c>
      <c r="AM169" s="5">
        <v>334</v>
      </c>
      <c r="AN169" s="5">
        <v>722</v>
      </c>
      <c r="AO169" s="5">
        <v>9336</v>
      </c>
      <c r="AP169" s="5">
        <v>40580</v>
      </c>
      <c r="AQ169" s="5">
        <v>35280</v>
      </c>
      <c r="AR169" s="5">
        <v>327</v>
      </c>
      <c r="AS169" s="5">
        <v>0</v>
      </c>
    </row>
    <row r="170" spans="1:45">
      <c r="A170" s="5">
        <v>1385</v>
      </c>
      <c r="B170" s="5">
        <v>4</v>
      </c>
      <c r="C170" s="5" t="s">
        <v>462</v>
      </c>
      <c r="D170" s="5" t="s">
        <v>463</v>
      </c>
      <c r="E170" s="5">
        <v>44694</v>
      </c>
      <c r="F170" s="5">
        <v>18742</v>
      </c>
      <c r="G170" s="5">
        <v>3013</v>
      </c>
      <c r="H170" s="5">
        <v>4429</v>
      </c>
      <c r="I170" s="5">
        <v>3608</v>
      </c>
      <c r="J170" s="5">
        <v>12539</v>
      </c>
      <c r="K170" s="5">
        <v>1733</v>
      </c>
      <c r="L170" s="5">
        <v>629</v>
      </c>
      <c r="M170" s="5">
        <v>0</v>
      </c>
      <c r="N170" s="5">
        <v>1770</v>
      </c>
      <c r="O170" s="5">
        <v>1549</v>
      </c>
      <c r="P170" s="5">
        <v>154</v>
      </c>
      <c r="Q170" s="5">
        <v>58</v>
      </c>
      <c r="R170" s="5">
        <v>0</v>
      </c>
      <c r="S170" s="5">
        <v>0</v>
      </c>
      <c r="T170" s="5">
        <v>9</v>
      </c>
      <c r="U170" s="5">
        <v>0</v>
      </c>
      <c r="V170" s="5">
        <v>7412</v>
      </c>
      <c r="W170" s="5">
        <v>4812</v>
      </c>
      <c r="X170" s="5">
        <v>2108</v>
      </c>
      <c r="Y170" s="5">
        <v>3</v>
      </c>
      <c r="Z170" s="5">
        <v>22</v>
      </c>
      <c r="AA170" s="5">
        <v>467</v>
      </c>
      <c r="AB170" s="5">
        <v>0</v>
      </c>
      <c r="AC170" s="5">
        <v>0</v>
      </c>
      <c r="AD170" s="5">
        <v>11404</v>
      </c>
      <c r="AE170" s="5">
        <v>4059</v>
      </c>
      <c r="AF170" s="5">
        <v>11</v>
      </c>
      <c r="AG170" s="5">
        <v>431</v>
      </c>
      <c r="AH170" s="5">
        <v>1052</v>
      </c>
      <c r="AI170" s="5">
        <v>5852</v>
      </c>
      <c r="AJ170" s="5">
        <v>0</v>
      </c>
      <c r="AK170" s="5">
        <v>4604</v>
      </c>
      <c r="AL170" s="5">
        <v>1005</v>
      </c>
      <c r="AM170" s="5">
        <v>140</v>
      </c>
      <c r="AN170" s="5">
        <v>99</v>
      </c>
      <c r="AO170" s="5">
        <v>2209</v>
      </c>
      <c r="AP170" s="5">
        <v>825</v>
      </c>
      <c r="AQ170" s="5">
        <v>0</v>
      </c>
      <c r="AR170" s="5">
        <v>327</v>
      </c>
      <c r="AS170" s="5">
        <v>0</v>
      </c>
    </row>
    <row r="171" spans="1:45">
      <c r="A171" s="5">
        <v>1385</v>
      </c>
      <c r="B171" s="5">
        <v>4</v>
      </c>
      <c r="C171" s="5" t="s">
        <v>464</v>
      </c>
      <c r="D171" s="5" t="s">
        <v>465</v>
      </c>
      <c r="E171" s="5">
        <v>62281</v>
      </c>
      <c r="F171" s="5">
        <v>16934</v>
      </c>
      <c r="G171" s="5">
        <v>3424</v>
      </c>
      <c r="H171" s="5">
        <v>1334</v>
      </c>
      <c r="I171" s="5">
        <v>7896</v>
      </c>
      <c r="J171" s="5">
        <v>20642</v>
      </c>
      <c r="K171" s="5">
        <v>11888</v>
      </c>
      <c r="L171" s="5">
        <v>163</v>
      </c>
      <c r="M171" s="5">
        <v>0</v>
      </c>
      <c r="N171" s="5">
        <v>3747</v>
      </c>
      <c r="O171" s="5">
        <v>3118</v>
      </c>
      <c r="P171" s="5">
        <v>412</v>
      </c>
      <c r="Q171" s="5">
        <v>202</v>
      </c>
      <c r="R171" s="5">
        <v>0</v>
      </c>
      <c r="S171" s="5">
        <v>0</v>
      </c>
      <c r="T171" s="5">
        <v>15</v>
      </c>
      <c r="U171" s="5">
        <v>0</v>
      </c>
      <c r="V171" s="5">
        <v>4518</v>
      </c>
      <c r="W171" s="5">
        <v>3801</v>
      </c>
      <c r="X171" s="5">
        <v>695</v>
      </c>
      <c r="Y171" s="5">
        <v>17</v>
      </c>
      <c r="Z171" s="5">
        <v>0</v>
      </c>
      <c r="AA171" s="5">
        <v>5</v>
      </c>
      <c r="AB171" s="5">
        <v>0</v>
      </c>
      <c r="AC171" s="5">
        <v>0</v>
      </c>
      <c r="AD171" s="5">
        <v>2974</v>
      </c>
      <c r="AE171" s="5">
        <v>1505</v>
      </c>
      <c r="AF171" s="5">
        <v>173</v>
      </c>
      <c r="AG171" s="5">
        <v>60</v>
      </c>
      <c r="AH171" s="5">
        <v>185</v>
      </c>
      <c r="AI171" s="5">
        <v>1051</v>
      </c>
      <c r="AJ171" s="5">
        <v>0</v>
      </c>
      <c r="AK171" s="5">
        <v>5632</v>
      </c>
      <c r="AL171" s="5">
        <v>2136</v>
      </c>
      <c r="AM171" s="5">
        <v>56</v>
      </c>
      <c r="AN171" s="5">
        <v>74</v>
      </c>
      <c r="AO171" s="5">
        <v>782</v>
      </c>
      <c r="AP171" s="5">
        <v>614</v>
      </c>
      <c r="AQ171" s="5">
        <v>1970</v>
      </c>
      <c r="AR171" s="5">
        <v>0</v>
      </c>
      <c r="AS171" s="5">
        <v>0</v>
      </c>
    </row>
    <row r="172" spans="1:45">
      <c r="A172" s="5">
        <v>1385</v>
      </c>
      <c r="B172" s="5">
        <v>4</v>
      </c>
      <c r="C172" s="5" t="s">
        <v>466</v>
      </c>
      <c r="D172" s="5" t="s">
        <v>467</v>
      </c>
      <c r="E172" s="5">
        <v>4793</v>
      </c>
      <c r="F172" s="5">
        <v>1967</v>
      </c>
      <c r="G172" s="5">
        <v>427</v>
      </c>
      <c r="H172" s="5">
        <v>236</v>
      </c>
      <c r="I172" s="5">
        <v>1317</v>
      </c>
      <c r="J172" s="5">
        <v>832</v>
      </c>
      <c r="K172" s="5">
        <v>0</v>
      </c>
      <c r="L172" s="5">
        <v>15</v>
      </c>
      <c r="M172" s="5">
        <v>0</v>
      </c>
      <c r="N172" s="5">
        <v>491</v>
      </c>
      <c r="O172" s="5">
        <v>250</v>
      </c>
      <c r="P172" s="5">
        <v>91</v>
      </c>
      <c r="Q172" s="5">
        <v>150</v>
      </c>
      <c r="R172" s="5">
        <v>0</v>
      </c>
      <c r="S172" s="5">
        <v>0</v>
      </c>
      <c r="T172" s="5">
        <v>0</v>
      </c>
      <c r="U172" s="5">
        <v>0</v>
      </c>
      <c r="V172" s="5">
        <v>328</v>
      </c>
      <c r="W172" s="5">
        <v>229</v>
      </c>
      <c r="X172" s="5">
        <v>99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279</v>
      </c>
      <c r="AE172" s="5">
        <v>257</v>
      </c>
      <c r="AF172" s="5">
        <v>0</v>
      </c>
      <c r="AG172" s="5">
        <v>6</v>
      </c>
      <c r="AH172" s="5">
        <v>17</v>
      </c>
      <c r="AI172" s="5">
        <v>0</v>
      </c>
      <c r="AJ172" s="5">
        <v>0</v>
      </c>
      <c r="AK172" s="5">
        <v>197</v>
      </c>
      <c r="AL172" s="5">
        <v>0</v>
      </c>
      <c r="AM172" s="5">
        <v>0</v>
      </c>
      <c r="AN172" s="5">
        <v>0</v>
      </c>
      <c r="AO172" s="5">
        <v>197</v>
      </c>
      <c r="AP172" s="5">
        <v>0</v>
      </c>
      <c r="AQ172" s="5">
        <v>0</v>
      </c>
      <c r="AR172" s="5">
        <v>0</v>
      </c>
      <c r="AS172" s="5">
        <v>0</v>
      </c>
    </row>
    <row r="173" spans="1:45">
      <c r="A173" s="5">
        <v>1385</v>
      </c>
      <c r="B173" s="5">
        <v>4</v>
      </c>
      <c r="C173" s="5" t="s">
        <v>468</v>
      </c>
      <c r="D173" s="5" t="s">
        <v>469</v>
      </c>
      <c r="E173" s="5">
        <v>126044</v>
      </c>
      <c r="F173" s="5">
        <v>53965</v>
      </c>
      <c r="G173" s="5">
        <v>6814</v>
      </c>
      <c r="H173" s="5">
        <v>5492</v>
      </c>
      <c r="I173" s="5">
        <v>5089</v>
      </c>
      <c r="J173" s="5">
        <v>3869</v>
      </c>
      <c r="K173" s="5">
        <v>50664</v>
      </c>
      <c r="L173" s="5">
        <v>150</v>
      </c>
      <c r="M173" s="5">
        <v>0</v>
      </c>
      <c r="N173" s="5">
        <v>16520</v>
      </c>
      <c r="O173" s="5">
        <v>14473</v>
      </c>
      <c r="P173" s="5">
        <v>592</v>
      </c>
      <c r="Q173" s="5">
        <v>653</v>
      </c>
      <c r="R173" s="5">
        <v>802</v>
      </c>
      <c r="S173" s="5">
        <v>0</v>
      </c>
      <c r="T173" s="5">
        <v>0</v>
      </c>
      <c r="U173" s="5">
        <v>0</v>
      </c>
      <c r="V173" s="5">
        <v>2403</v>
      </c>
      <c r="W173" s="5">
        <v>2137</v>
      </c>
      <c r="X173" s="5">
        <v>134</v>
      </c>
      <c r="Y173" s="5">
        <v>6</v>
      </c>
      <c r="Z173" s="5">
        <v>5</v>
      </c>
      <c r="AA173" s="5">
        <v>121</v>
      </c>
      <c r="AB173" s="5">
        <v>0</v>
      </c>
      <c r="AC173" s="5">
        <v>0</v>
      </c>
      <c r="AD173" s="5">
        <v>4690</v>
      </c>
      <c r="AE173" s="5">
        <v>3298</v>
      </c>
      <c r="AF173" s="5">
        <v>72</v>
      </c>
      <c r="AG173" s="5">
        <v>1</v>
      </c>
      <c r="AH173" s="5">
        <v>588</v>
      </c>
      <c r="AI173" s="5">
        <v>732</v>
      </c>
      <c r="AJ173" s="5">
        <v>0</v>
      </c>
      <c r="AK173" s="5">
        <v>31998</v>
      </c>
      <c r="AL173" s="5">
        <v>455</v>
      </c>
      <c r="AM173" s="5">
        <v>29</v>
      </c>
      <c r="AN173" s="5">
        <v>173</v>
      </c>
      <c r="AO173" s="5">
        <v>4387</v>
      </c>
      <c r="AP173" s="5">
        <v>14268</v>
      </c>
      <c r="AQ173" s="5">
        <v>12685</v>
      </c>
      <c r="AR173" s="5">
        <v>0</v>
      </c>
      <c r="AS173" s="5">
        <v>0</v>
      </c>
    </row>
    <row r="174" spans="1:45">
      <c r="A174" s="5">
        <v>1385</v>
      </c>
      <c r="B174" s="5">
        <v>4</v>
      </c>
      <c r="C174" s="5" t="s">
        <v>470</v>
      </c>
      <c r="D174" s="5" t="s">
        <v>471</v>
      </c>
      <c r="E174" s="5">
        <v>35063</v>
      </c>
      <c r="F174" s="5">
        <v>17177</v>
      </c>
      <c r="G174" s="5">
        <v>1405</v>
      </c>
      <c r="H174" s="5">
        <v>662</v>
      </c>
      <c r="I174" s="5">
        <v>1843</v>
      </c>
      <c r="J174" s="5">
        <v>13945</v>
      </c>
      <c r="K174" s="5">
        <v>0</v>
      </c>
      <c r="L174" s="5">
        <v>32</v>
      </c>
      <c r="M174" s="5">
        <v>0</v>
      </c>
      <c r="N174" s="5">
        <v>4449</v>
      </c>
      <c r="O174" s="5">
        <v>3452</v>
      </c>
      <c r="P174" s="5">
        <v>203</v>
      </c>
      <c r="Q174" s="5">
        <v>42</v>
      </c>
      <c r="R174" s="5">
        <v>752</v>
      </c>
      <c r="S174" s="5">
        <v>1</v>
      </c>
      <c r="T174" s="5">
        <v>0</v>
      </c>
      <c r="U174" s="5">
        <v>0</v>
      </c>
      <c r="V174" s="5">
        <v>5609</v>
      </c>
      <c r="W174" s="5">
        <v>4065</v>
      </c>
      <c r="X174" s="5">
        <v>177</v>
      </c>
      <c r="Y174" s="5">
        <v>5</v>
      </c>
      <c r="Z174" s="5">
        <v>76</v>
      </c>
      <c r="AA174" s="5">
        <v>1286</v>
      </c>
      <c r="AB174" s="5">
        <v>0</v>
      </c>
      <c r="AC174" s="5">
        <v>0</v>
      </c>
      <c r="AD174" s="5">
        <v>5005</v>
      </c>
      <c r="AE174" s="5">
        <v>2735</v>
      </c>
      <c r="AF174" s="5">
        <v>1116</v>
      </c>
      <c r="AG174" s="5">
        <v>107</v>
      </c>
      <c r="AH174" s="5">
        <v>270</v>
      </c>
      <c r="AI174" s="5">
        <v>777</v>
      </c>
      <c r="AJ174" s="5">
        <v>0</v>
      </c>
      <c r="AK174" s="5">
        <v>64428</v>
      </c>
      <c r="AL174" s="5">
        <v>18138</v>
      </c>
      <c r="AM174" s="5">
        <v>4</v>
      </c>
      <c r="AN174" s="5">
        <v>372</v>
      </c>
      <c r="AO174" s="5">
        <v>585</v>
      </c>
      <c r="AP174" s="5">
        <v>24704</v>
      </c>
      <c r="AQ174" s="5">
        <v>20625</v>
      </c>
      <c r="AR174" s="5">
        <v>0</v>
      </c>
      <c r="AS174" s="5">
        <v>0</v>
      </c>
    </row>
    <row r="175" spans="1:45">
      <c r="A175" s="5">
        <v>1385</v>
      </c>
      <c r="B175" s="5">
        <v>4</v>
      </c>
      <c r="C175" s="5" t="s">
        <v>472</v>
      </c>
      <c r="D175" s="5" t="s">
        <v>473</v>
      </c>
      <c r="E175" s="5">
        <v>18539</v>
      </c>
      <c r="F175" s="5">
        <v>2260</v>
      </c>
      <c r="G175" s="5">
        <v>3043</v>
      </c>
      <c r="H175" s="5">
        <v>590</v>
      </c>
      <c r="I175" s="5">
        <v>316</v>
      </c>
      <c r="J175" s="5">
        <v>1144</v>
      </c>
      <c r="K175" s="5">
        <v>10971</v>
      </c>
      <c r="L175" s="5">
        <v>216</v>
      </c>
      <c r="M175" s="5">
        <v>0</v>
      </c>
      <c r="N175" s="5">
        <v>641</v>
      </c>
      <c r="O175" s="5">
        <v>567</v>
      </c>
      <c r="P175" s="5">
        <v>75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4843</v>
      </c>
      <c r="W175" s="5">
        <v>4258</v>
      </c>
      <c r="X175" s="5">
        <v>57</v>
      </c>
      <c r="Y175" s="5">
        <v>0</v>
      </c>
      <c r="Z175" s="5">
        <v>0</v>
      </c>
      <c r="AA175" s="5">
        <v>528</v>
      </c>
      <c r="AB175" s="5">
        <v>0</v>
      </c>
      <c r="AC175" s="5">
        <v>0</v>
      </c>
      <c r="AD175" s="5">
        <v>484</v>
      </c>
      <c r="AE175" s="5">
        <v>346</v>
      </c>
      <c r="AF175" s="5">
        <v>75</v>
      </c>
      <c r="AG175" s="5">
        <v>2</v>
      </c>
      <c r="AH175" s="5">
        <v>23</v>
      </c>
      <c r="AI175" s="5">
        <v>37</v>
      </c>
      <c r="AJ175" s="5">
        <v>0</v>
      </c>
      <c r="AK175" s="5">
        <v>321</v>
      </c>
      <c r="AL175" s="5">
        <v>0</v>
      </c>
      <c r="AM175" s="5">
        <v>0</v>
      </c>
      <c r="AN175" s="5">
        <v>5</v>
      </c>
      <c r="AO175" s="5">
        <v>316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1385</v>
      </c>
      <c r="B176" s="5">
        <v>4</v>
      </c>
      <c r="C176" s="5" t="s">
        <v>474</v>
      </c>
      <c r="D176" s="5" t="s">
        <v>475</v>
      </c>
      <c r="E176" s="5">
        <v>80700</v>
      </c>
      <c r="F176" s="5">
        <v>36465</v>
      </c>
      <c r="G176" s="5">
        <v>5105</v>
      </c>
      <c r="H176" s="5">
        <v>5104</v>
      </c>
      <c r="I176" s="5">
        <v>1761</v>
      </c>
      <c r="J176" s="5">
        <v>11339</v>
      </c>
      <c r="K176" s="5">
        <v>20380</v>
      </c>
      <c r="L176" s="5">
        <v>545</v>
      </c>
      <c r="M176" s="5">
        <v>0</v>
      </c>
      <c r="N176" s="5">
        <v>5118</v>
      </c>
      <c r="O176" s="5">
        <v>4397</v>
      </c>
      <c r="P176" s="5">
        <v>347</v>
      </c>
      <c r="Q176" s="5">
        <v>374</v>
      </c>
      <c r="R176" s="5">
        <v>0</v>
      </c>
      <c r="S176" s="5">
        <v>0</v>
      </c>
      <c r="T176" s="5">
        <v>0</v>
      </c>
      <c r="U176" s="5">
        <v>0</v>
      </c>
      <c r="V176" s="5">
        <v>3927</v>
      </c>
      <c r="W176" s="5">
        <v>2906</v>
      </c>
      <c r="X176" s="5">
        <v>155</v>
      </c>
      <c r="Y176" s="5">
        <v>7</v>
      </c>
      <c r="Z176" s="5">
        <v>6</v>
      </c>
      <c r="AA176" s="5">
        <v>816</v>
      </c>
      <c r="AB176" s="5">
        <v>38</v>
      </c>
      <c r="AC176" s="5">
        <v>0</v>
      </c>
      <c r="AD176" s="5">
        <v>4245</v>
      </c>
      <c r="AE176" s="5">
        <v>2665</v>
      </c>
      <c r="AF176" s="5">
        <v>221</v>
      </c>
      <c r="AG176" s="5">
        <v>29</v>
      </c>
      <c r="AH176" s="5">
        <v>503</v>
      </c>
      <c r="AI176" s="5">
        <v>827</v>
      </c>
      <c r="AJ176" s="5">
        <v>0</v>
      </c>
      <c r="AK176" s="5">
        <v>2075</v>
      </c>
      <c r="AL176" s="5">
        <v>942</v>
      </c>
      <c r="AM176" s="5">
        <v>105</v>
      </c>
      <c r="AN176" s="5">
        <v>0</v>
      </c>
      <c r="AO176" s="5">
        <v>859</v>
      </c>
      <c r="AP176" s="5">
        <v>169</v>
      </c>
      <c r="AQ176" s="5">
        <v>0</v>
      </c>
      <c r="AR176" s="5">
        <v>0</v>
      </c>
      <c r="AS176" s="5">
        <v>0</v>
      </c>
    </row>
    <row r="177" spans="1:45">
      <c r="A177" s="5">
        <v>1385</v>
      </c>
      <c r="B177" s="5">
        <v>2</v>
      </c>
      <c r="C177" s="5" t="s">
        <v>476</v>
      </c>
      <c r="D177" s="5" t="s">
        <v>477</v>
      </c>
      <c r="E177" s="5">
        <v>3824590</v>
      </c>
      <c r="F177" s="5">
        <v>1208506</v>
      </c>
      <c r="G177" s="5">
        <v>449475</v>
      </c>
      <c r="H177" s="5">
        <v>152999</v>
      </c>
      <c r="I177" s="5">
        <v>173323</v>
      </c>
      <c r="J177" s="5">
        <v>1646570</v>
      </c>
      <c r="K177" s="5">
        <v>185178</v>
      </c>
      <c r="L177" s="5">
        <v>8538</v>
      </c>
      <c r="M177" s="5">
        <v>0</v>
      </c>
      <c r="N177" s="5">
        <v>443913</v>
      </c>
      <c r="O177" s="5">
        <v>307667</v>
      </c>
      <c r="P177" s="5">
        <v>84928</v>
      </c>
      <c r="Q177" s="5">
        <v>6918</v>
      </c>
      <c r="R177" s="5">
        <v>41411</v>
      </c>
      <c r="S177" s="5">
        <v>2734</v>
      </c>
      <c r="T177" s="5">
        <v>255</v>
      </c>
      <c r="U177" s="5">
        <v>0</v>
      </c>
      <c r="V177" s="5">
        <v>115567</v>
      </c>
      <c r="W177" s="5">
        <v>85574</v>
      </c>
      <c r="X177" s="5">
        <v>6696</v>
      </c>
      <c r="Y177" s="5">
        <v>1129</v>
      </c>
      <c r="Z177" s="5">
        <v>5432</v>
      </c>
      <c r="AA177" s="5">
        <v>16713</v>
      </c>
      <c r="AB177" s="5">
        <v>23</v>
      </c>
      <c r="AC177" s="5">
        <v>0</v>
      </c>
      <c r="AD177" s="5">
        <v>191356</v>
      </c>
      <c r="AE177" s="5">
        <v>105763</v>
      </c>
      <c r="AF177" s="5">
        <v>11175</v>
      </c>
      <c r="AG177" s="5">
        <v>7191</v>
      </c>
      <c r="AH177" s="5">
        <v>9040</v>
      </c>
      <c r="AI177" s="5">
        <v>58188</v>
      </c>
      <c r="AJ177" s="5">
        <v>0</v>
      </c>
      <c r="AK177" s="5">
        <v>443128</v>
      </c>
      <c r="AL177" s="5">
        <v>150285</v>
      </c>
      <c r="AM177" s="5">
        <v>80832</v>
      </c>
      <c r="AN177" s="5">
        <v>17204</v>
      </c>
      <c r="AO177" s="5">
        <v>97496</v>
      </c>
      <c r="AP177" s="5">
        <v>84660</v>
      </c>
      <c r="AQ177" s="5">
        <v>12640</v>
      </c>
      <c r="AR177" s="5">
        <v>12</v>
      </c>
      <c r="AS177" s="5">
        <v>0</v>
      </c>
    </row>
    <row r="178" spans="1:45">
      <c r="A178" s="5">
        <v>1385</v>
      </c>
      <c r="B178" s="5">
        <v>3</v>
      </c>
      <c r="C178" s="5" t="s">
        <v>478</v>
      </c>
      <c r="D178" s="5" t="s">
        <v>479</v>
      </c>
      <c r="E178" s="5">
        <v>2381464</v>
      </c>
      <c r="F178" s="5">
        <v>435949</v>
      </c>
      <c r="G178" s="5">
        <v>278924</v>
      </c>
      <c r="H178" s="5">
        <v>99146</v>
      </c>
      <c r="I178" s="5">
        <v>111802</v>
      </c>
      <c r="J178" s="5">
        <v>1386545</v>
      </c>
      <c r="K178" s="5">
        <v>64912</v>
      </c>
      <c r="L178" s="5">
        <v>4186</v>
      </c>
      <c r="M178" s="5">
        <v>0</v>
      </c>
      <c r="N178" s="5">
        <v>136704</v>
      </c>
      <c r="O178" s="5">
        <v>46467</v>
      </c>
      <c r="P178" s="5">
        <v>47518</v>
      </c>
      <c r="Q178" s="5">
        <v>2481</v>
      </c>
      <c r="R178" s="5">
        <v>38991</v>
      </c>
      <c r="S178" s="5">
        <v>1247</v>
      </c>
      <c r="T178" s="5">
        <v>0</v>
      </c>
      <c r="U178" s="5">
        <v>0</v>
      </c>
      <c r="V178" s="5">
        <v>42249</v>
      </c>
      <c r="W178" s="5">
        <v>23660</v>
      </c>
      <c r="X178" s="5">
        <v>2054</v>
      </c>
      <c r="Y178" s="5">
        <v>958</v>
      </c>
      <c r="Z178" s="5">
        <v>4028</v>
      </c>
      <c r="AA178" s="5">
        <v>11549</v>
      </c>
      <c r="AB178" s="5">
        <v>0</v>
      </c>
      <c r="AC178" s="5">
        <v>0</v>
      </c>
      <c r="AD178" s="5">
        <v>48050</v>
      </c>
      <c r="AE178" s="5">
        <v>12776</v>
      </c>
      <c r="AF178" s="5">
        <v>1873</v>
      </c>
      <c r="AG178" s="5">
        <v>5463</v>
      </c>
      <c r="AH178" s="5">
        <v>2894</v>
      </c>
      <c r="AI178" s="5">
        <v>25044</v>
      </c>
      <c r="AJ178" s="5">
        <v>0</v>
      </c>
      <c r="AK178" s="5">
        <v>254880</v>
      </c>
      <c r="AL178" s="5">
        <v>65114</v>
      </c>
      <c r="AM178" s="5">
        <v>57838</v>
      </c>
      <c r="AN178" s="5">
        <v>15838</v>
      </c>
      <c r="AO178" s="5">
        <v>77480</v>
      </c>
      <c r="AP178" s="5">
        <v>31026</v>
      </c>
      <c r="AQ178" s="5">
        <v>7584</v>
      </c>
      <c r="AR178" s="5">
        <v>0</v>
      </c>
      <c r="AS178" s="5">
        <v>0</v>
      </c>
    </row>
    <row r="179" spans="1:45">
      <c r="A179" s="5">
        <v>1385</v>
      </c>
      <c r="B179" s="5">
        <v>4</v>
      </c>
      <c r="C179" s="5" t="s">
        <v>480</v>
      </c>
      <c r="D179" s="5" t="s">
        <v>479</v>
      </c>
      <c r="E179" s="5">
        <v>2381464</v>
      </c>
      <c r="F179" s="5">
        <v>435949</v>
      </c>
      <c r="G179" s="5">
        <v>278924</v>
      </c>
      <c r="H179" s="5">
        <v>99146</v>
      </c>
      <c r="I179" s="5">
        <v>111802</v>
      </c>
      <c r="J179" s="5">
        <v>1386545</v>
      </c>
      <c r="K179" s="5">
        <v>64912</v>
      </c>
      <c r="L179" s="5">
        <v>4186</v>
      </c>
      <c r="M179" s="5">
        <v>0</v>
      </c>
      <c r="N179" s="5">
        <v>136704</v>
      </c>
      <c r="O179" s="5">
        <v>46467</v>
      </c>
      <c r="P179" s="5">
        <v>47518</v>
      </c>
      <c r="Q179" s="5">
        <v>2481</v>
      </c>
      <c r="R179" s="5">
        <v>38991</v>
      </c>
      <c r="S179" s="5">
        <v>1247</v>
      </c>
      <c r="T179" s="5">
        <v>0</v>
      </c>
      <c r="U179" s="5">
        <v>0</v>
      </c>
      <c r="V179" s="5">
        <v>42249</v>
      </c>
      <c r="W179" s="5">
        <v>23660</v>
      </c>
      <c r="X179" s="5">
        <v>2054</v>
      </c>
      <c r="Y179" s="5">
        <v>958</v>
      </c>
      <c r="Z179" s="5">
        <v>4028</v>
      </c>
      <c r="AA179" s="5">
        <v>11549</v>
      </c>
      <c r="AB179" s="5">
        <v>0</v>
      </c>
      <c r="AC179" s="5">
        <v>0</v>
      </c>
      <c r="AD179" s="5">
        <v>48050</v>
      </c>
      <c r="AE179" s="5">
        <v>12776</v>
      </c>
      <c r="AF179" s="5">
        <v>1873</v>
      </c>
      <c r="AG179" s="5">
        <v>5463</v>
      </c>
      <c r="AH179" s="5">
        <v>2894</v>
      </c>
      <c r="AI179" s="5">
        <v>25044</v>
      </c>
      <c r="AJ179" s="5">
        <v>0</v>
      </c>
      <c r="AK179" s="5">
        <v>254880</v>
      </c>
      <c r="AL179" s="5">
        <v>65114</v>
      </c>
      <c r="AM179" s="5">
        <v>57838</v>
      </c>
      <c r="AN179" s="5">
        <v>15838</v>
      </c>
      <c r="AO179" s="5">
        <v>77480</v>
      </c>
      <c r="AP179" s="5">
        <v>31026</v>
      </c>
      <c r="AQ179" s="5">
        <v>7584</v>
      </c>
      <c r="AR179" s="5">
        <v>0</v>
      </c>
      <c r="AS179" s="5">
        <v>0</v>
      </c>
    </row>
    <row r="180" spans="1:45">
      <c r="A180" s="5">
        <v>1385</v>
      </c>
      <c r="B180" s="5">
        <v>3</v>
      </c>
      <c r="C180" s="5" t="s">
        <v>481</v>
      </c>
      <c r="D180" s="5" t="s">
        <v>482</v>
      </c>
      <c r="E180" s="5">
        <v>184490</v>
      </c>
      <c r="F180" s="5">
        <v>104331</v>
      </c>
      <c r="G180" s="5">
        <v>8399</v>
      </c>
      <c r="H180" s="5">
        <v>9546</v>
      </c>
      <c r="I180" s="5">
        <v>9607</v>
      </c>
      <c r="J180" s="5">
        <v>46334</v>
      </c>
      <c r="K180" s="5">
        <v>6001</v>
      </c>
      <c r="L180" s="5">
        <v>271</v>
      </c>
      <c r="M180" s="5">
        <v>0</v>
      </c>
      <c r="N180" s="5">
        <v>14537</v>
      </c>
      <c r="O180" s="5">
        <v>13817</v>
      </c>
      <c r="P180" s="5">
        <v>389</v>
      </c>
      <c r="Q180" s="5">
        <v>330</v>
      </c>
      <c r="R180" s="5">
        <v>0</v>
      </c>
      <c r="S180" s="5">
        <v>0</v>
      </c>
      <c r="T180" s="5">
        <v>0</v>
      </c>
      <c r="U180" s="5">
        <v>0</v>
      </c>
      <c r="V180" s="5">
        <v>7455</v>
      </c>
      <c r="W180" s="5">
        <v>2747</v>
      </c>
      <c r="X180" s="5">
        <v>20</v>
      </c>
      <c r="Y180" s="5">
        <v>0</v>
      </c>
      <c r="Z180" s="5">
        <v>1042</v>
      </c>
      <c r="AA180" s="5">
        <v>3646</v>
      </c>
      <c r="AB180" s="5">
        <v>0</v>
      </c>
      <c r="AC180" s="5">
        <v>0</v>
      </c>
      <c r="AD180" s="5">
        <v>7122</v>
      </c>
      <c r="AE180" s="5">
        <v>2796</v>
      </c>
      <c r="AF180" s="5">
        <v>173</v>
      </c>
      <c r="AG180" s="5">
        <v>94</v>
      </c>
      <c r="AH180" s="5">
        <v>102</v>
      </c>
      <c r="AI180" s="5">
        <v>3957</v>
      </c>
      <c r="AJ180" s="5">
        <v>0</v>
      </c>
      <c r="AK180" s="5">
        <v>12980</v>
      </c>
      <c r="AL180" s="5">
        <v>70</v>
      </c>
      <c r="AM180" s="5">
        <v>0</v>
      </c>
      <c r="AN180" s="5">
        <v>0</v>
      </c>
      <c r="AO180" s="5">
        <v>148</v>
      </c>
      <c r="AP180" s="5">
        <v>10164</v>
      </c>
      <c r="AQ180" s="5">
        <v>2597</v>
      </c>
      <c r="AR180" s="5">
        <v>0</v>
      </c>
      <c r="AS180" s="5">
        <v>0</v>
      </c>
    </row>
    <row r="181" spans="1:45">
      <c r="A181" s="5">
        <v>1385</v>
      </c>
      <c r="B181" s="5">
        <v>4</v>
      </c>
      <c r="C181" s="5" t="s">
        <v>483</v>
      </c>
      <c r="D181" s="5" t="s">
        <v>482</v>
      </c>
      <c r="E181" s="5">
        <v>184490</v>
      </c>
      <c r="F181" s="5">
        <v>104331</v>
      </c>
      <c r="G181" s="5">
        <v>8399</v>
      </c>
      <c r="H181" s="5">
        <v>9546</v>
      </c>
      <c r="I181" s="5">
        <v>9607</v>
      </c>
      <c r="J181" s="5">
        <v>46334</v>
      </c>
      <c r="K181" s="5">
        <v>6001</v>
      </c>
      <c r="L181" s="5">
        <v>271</v>
      </c>
      <c r="M181" s="5">
        <v>0</v>
      </c>
      <c r="N181" s="5">
        <v>14537</v>
      </c>
      <c r="O181" s="5">
        <v>13817</v>
      </c>
      <c r="P181" s="5">
        <v>389</v>
      </c>
      <c r="Q181" s="5">
        <v>330</v>
      </c>
      <c r="R181" s="5">
        <v>0</v>
      </c>
      <c r="S181" s="5">
        <v>0</v>
      </c>
      <c r="T181" s="5">
        <v>0</v>
      </c>
      <c r="U181" s="5">
        <v>0</v>
      </c>
      <c r="V181" s="5">
        <v>7455</v>
      </c>
      <c r="W181" s="5">
        <v>2747</v>
      </c>
      <c r="X181" s="5">
        <v>20</v>
      </c>
      <c r="Y181" s="5">
        <v>0</v>
      </c>
      <c r="Z181" s="5">
        <v>1042</v>
      </c>
      <c r="AA181" s="5">
        <v>3646</v>
      </c>
      <c r="AB181" s="5">
        <v>0</v>
      </c>
      <c r="AC181" s="5">
        <v>0</v>
      </c>
      <c r="AD181" s="5">
        <v>7122</v>
      </c>
      <c r="AE181" s="5">
        <v>2796</v>
      </c>
      <c r="AF181" s="5">
        <v>173</v>
      </c>
      <c r="AG181" s="5">
        <v>94</v>
      </c>
      <c r="AH181" s="5">
        <v>102</v>
      </c>
      <c r="AI181" s="5">
        <v>3957</v>
      </c>
      <c r="AJ181" s="5">
        <v>0</v>
      </c>
      <c r="AK181" s="5">
        <v>12980</v>
      </c>
      <c r="AL181" s="5">
        <v>70</v>
      </c>
      <c r="AM181" s="5">
        <v>0</v>
      </c>
      <c r="AN181" s="5">
        <v>0</v>
      </c>
      <c r="AO181" s="5">
        <v>148</v>
      </c>
      <c r="AP181" s="5">
        <v>10164</v>
      </c>
      <c r="AQ181" s="5">
        <v>2597</v>
      </c>
      <c r="AR181" s="5">
        <v>0</v>
      </c>
      <c r="AS181" s="5">
        <v>0</v>
      </c>
    </row>
    <row r="182" spans="1:45">
      <c r="A182" s="5">
        <v>1385</v>
      </c>
      <c r="B182" s="5">
        <v>3</v>
      </c>
      <c r="C182" s="5" t="s">
        <v>484</v>
      </c>
      <c r="D182" s="5" t="s">
        <v>485</v>
      </c>
      <c r="E182" s="5">
        <v>1258636</v>
      </c>
      <c r="F182" s="5">
        <v>668226</v>
      </c>
      <c r="G182" s="5">
        <v>162152</v>
      </c>
      <c r="H182" s="5">
        <v>44308</v>
      </c>
      <c r="I182" s="5">
        <v>51915</v>
      </c>
      <c r="J182" s="5">
        <v>213691</v>
      </c>
      <c r="K182" s="5">
        <v>114264</v>
      </c>
      <c r="L182" s="5">
        <v>4080</v>
      </c>
      <c r="M182" s="5">
        <v>0</v>
      </c>
      <c r="N182" s="5">
        <v>292672</v>
      </c>
      <c r="O182" s="5">
        <v>247382</v>
      </c>
      <c r="P182" s="5">
        <v>37021</v>
      </c>
      <c r="Q182" s="5">
        <v>4107</v>
      </c>
      <c r="R182" s="5">
        <v>2420</v>
      </c>
      <c r="S182" s="5">
        <v>1487</v>
      </c>
      <c r="T182" s="5">
        <v>255</v>
      </c>
      <c r="U182" s="5">
        <v>0</v>
      </c>
      <c r="V182" s="5">
        <v>65864</v>
      </c>
      <c r="W182" s="5">
        <v>59167</v>
      </c>
      <c r="X182" s="5">
        <v>4622</v>
      </c>
      <c r="Y182" s="5">
        <v>171</v>
      </c>
      <c r="Z182" s="5">
        <v>362</v>
      </c>
      <c r="AA182" s="5">
        <v>1519</v>
      </c>
      <c r="AB182" s="5">
        <v>23</v>
      </c>
      <c r="AC182" s="5">
        <v>0</v>
      </c>
      <c r="AD182" s="5">
        <v>136184</v>
      </c>
      <c r="AE182" s="5">
        <v>90191</v>
      </c>
      <c r="AF182" s="5">
        <v>9129</v>
      </c>
      <c r="AG182" s="5">
        <v>1633</v>
      </c>
      <c r="AH182" s="5">
        <v>6044</v>
      </c>
      <c r="AI182" s="5">
        <v>29187</v>
      </c>
      <c r="AJ182" s="5">
        <v>0</v>
      </c>
      <c r="AK182" s="5">
        <v>175268</v>
      </c>
      <c r="AL182" s="5">
        <v>85101</v>
      </c>
      <c r="AM182" s="5">
        <v>22994</v>
      </c>
      <c r="AN182" s="5">
        <v>1366</v>
      </c>
      <c r="AO182" s="5">
        <v>19867</v>
      </c>
      <c r="AP182" s="5">
        <v>43470</v>
      </c>
      <c r="AQ182" s="5">
        <v>2459</v>
      </c>
      <c r="AR182" s="5">
        <v>12</v>
      </c>
      <c r="AS182" s="5">
        <v>0</v>
      </c>
    </row>
    <row r="183" spans="1:45">
      <c r="A183" s="5">
        <v>1385</v>
      </c>
      <c r="B183" s="5">
        <v>4</v>
      </c>
      <c r="C183" s="5" t="s">
        <v>486</v>
      </c>
      <c r="D183" s="5" t="s">
        <v>485</v>
      </c>
      <c r="E183" s="5">
        <v>1258636</v>
      </c>
      <c r="F183" s="5">
        <v>668226</v>
      </c>
      <c r="G183" s="5">
        <v>162152</v>
      </c>
      <c r="H183" s="5">
        <v>44308</v>
      </c>
      <c r="I183" s="5">
        <v>51915</v>
      </c>
      <c r="J183" s="5">
        <v>213691</v>
      </c>
      <c r="K183" s="5">
        <v>114264</v>
      </c>
      <c r="L183" s="5">
        <v>4080</v>
      </c>
      <c r="M183" s="5">
        <v>0</v>
      </c>
      <c r="N183" s="5">
        <v>292672</v>
      </c>
      <c r="O183" s="5">
        <v>247382</v>
      </c>
      <c r="P183" s="5">
        <v>37021</v>
      </c>
      <c r="Q183" s="5">
        <v>4107</v>
      </c>
      <c r="R183" s="5">
        <v>2420</v>
      </c>
      <c r="S183" s="5">
        <v>1487</v>
      </c>
      <c r="T183" s="5">
        <v>255</v>
      </c>
      <c r="U183" s="5">
        <v>0</v>
      </c>
      <c r="V183" s="5">
        <v>65864</v>
      </c>
      <c r="W183" s="5">
        <v>59167</v>
      </c>
      <c r="X183" s="5">
        <v>4622</v>
      </c>
      <c r="Y183" s="5">
        <v>171</v>
      </c>
      <c r="Z183" s="5">
        <v>362</v>
      </c>
      <c r="AA183" s="5">
        <v>1519</v>
      </c>
      <c r="AB183" s="5">
        <v>23</v>
      </c>
      <c r="AC183" s="5">
        <v>0</v>
      </c>
      <c r="AD183" s="5">
        <v>136184</v>
      </c>
      <c r="AE183" s="5">
        <v>90191</v>
      </c>
      <c r="AF183" s="5">
        <v>9129</v>
      </c>
      <c r="AG183" s="5">
        <v>1633</v>
      </c>
      <c r="AH183" s="5">
        <v>6044</v>
      </c>
      <c r="AI183" s="5">
        <v>29187</v>
      </c>
      <c r="AJ183" s="5">
        <v>0</v>
      </c>
      <c r="AK183" s="5">
        <v>175268</v>
      </c>
      <c r="AL183" s="5">
        <v>85101</v>
      </c>
      <c r="AM183" s="5">
        <v>22994</v>
      </c>
      <c r="AN183" s="5">
        <v>1366</v>
      </c>
      <c r="AO183" s="5">
        <v>19867</v>
      </c>
      <c r="AP183" s="5">
        <v>43470</v>
      </c>
      <c r="AQ183" s="5">
        <v>2459</v>
      </c>
      <c r="AR183" s="5">
        <v>12</v>
      </c>
      <c r="AS183" s="5">
        <v>0</v>
      </c>
    </row>
    <row r="184" spans="1:45">
      <c r="A184" s="5">
        <v>1385</v>
      </c>
      <c r="B184" s="5">
        <v>2</v>
      </c>
      <c r="C184" s="5" t="s">
        <v>487</v>
      </c>
      <c r="D184" s="5" t="s">
        <v>488</v>
      </c>
      <c r="E184" s="5">
        <v>1439623</v>
      </c>
      <c r="F184" s="5">
        <v>431662</v>
      </c>
      <c r="G184" s="5">
        <v>567947</v>
      </c>
      <c r="H184" s="5">
        <v>26130</v>
      </c>
      <c r="I184" s="5">
        <v>208583</v>
      </c>
      <c r="J184" s="5">
        <v>189001</v>
      </c>
      <c r="K184" s="5">
        <v>13994</v>
      </c>
      <c r="L184" s="5">
        <v>2306</v>
      </c>
      <c r="M184" s="5">
        <v>0</v>
      </c>
      <c r="N184" s="5">
        <v>325842</v>
      </c>
      <c r="O184" s="5">
        <v>210579</v>
      </c>
      <c r="P184" s="5">
        <v>109024</v>
      </c>
      <c r="Q184" s="5">
        <v>2919</v>
      </c>
      <c r="R184" s="5">
        <v>2658</v>
      </c>
      <c r="S184" s="5">
        <v>199</v>
      </c>
      <c r="T184" s="5">
        <v>465</v>
      </c>
      <c r="U184" s="5">
        <v>0</v>
      </c>
      <c r="V184" s="5">
        <v>52763</v>
      </c>
      <c r="W184" s="5">
        <v>37328</v>
      </c>
      <c r="X184" s="5">
        <v>24</v>
      </c>
      <c r="Y184" s="5">
        <v>55</v>
      </c>
      <c r="Z184" s="5">
        <v>20</v>
      </c>
      <c r="AA184" s="5">
        <v>15337</v>
      </c>
      <c r="AB184" s="5">
        <v>0</v>
      </c>
      <c r="AC184" s="5">
        <v>0</v>
      </c>
      <c r="AD184" s="5">
        <v>234978</v>
      </c>
      <c r="AE184" s="5">
        <v>49379</v>
      </c>
      <c r="AF184" s="5">
        <v>959</v>
      </c>
      <c r="AG184" s="5">
        <v>323</v>
      </c>
      <c r="AH184" s="5">
        <v>2304</v>
      </c>
      <c r="AI184" s="5">
        <v>182013</v>
      </c>
      <c r="AJ184" s="5">
        <v>0</v>
      </c>
      <c r="AK184" s="5">
        <v>13018</v>
      </c>
      <c r="AL184" s="5">
        <v>4096</v>
      </c>
      <c r="AM184" s="5">
        <v>245</v>
      </c>
      <c r="AN184" s="5">
        <v>482</v>
      </c>
      <c r="AO184" s="5">
        <v>4423</v>
      </c>
      <c r="AP184" s="5">
        <v>2850</v>
      </c>
      <c r="AQ184" s="5">
        <v>922</v>
      </c>
      <c r="AR184" s="5">
        <v>0</v>
      </c>
      <c r="AS184" s="5">
        <v>0</v>
      </c>
    </row>
    <row r="185" spans="1:45">
      <c r="A185" s="5">
        <v>1385</v>
      </c>
      <c r="B185" s="5">
        <v>3</v>
      </c>
      <c r="C185" s="5" t="s">
        <v>489</v>
      </c>
      <c r="D185" s="5" t="s">
        <v>490</v>
      </c>
      <c r="E185" s="5">
        <v>1307845</v>
      </c>
      <c r="F185" s="5">
        <v>360794</v>
      </c>
      <c r="G185" s="5">
        <v>546197</v>
      </c>
      <c r="H185" s="5">
        <v>17582</v>
      </c>
      <c r="I185" s="5">
        <v>200840</v>
      </c>
      <c r="J185" s="5">
        <v>171121</v>
      </c>
      <c r="K185" s="5">
        <v>9617</v>
      </c>
      <c r="L185" s="5">
        <v>1693</v>
      </c>
      <c r="M185" s="5">
        <v>0</v>
      </c>
      <c r="N185" s="5">
        <v>319971</v>
      </c>
      <c r="O185" s="5">
        <v>205375</v>
      </c>
      <c r="P185" s="5">
        <v>108916</v>
      </c>
      <c r="Q185" s="5">
        <v>2712</v>
      </c>
      <c r="R185" s="5">
        <v>2517</v>
      </c>
      <c r="S185" s="5">
        <v>0</v>
      </c>
      <c r="T185" s="5">
        <v>451</v>
      </c>
      <c r="U185" s="5">
        <v>0</v>
      </c>
      <c r="V185" s="5">
        <v>49576</v>
      </c>
      <c r="W185" s="5">
        <v>34247</v>
      </c>
      <c r="X185" s="5">
        <v>22</v>
      </c>
      <c r="Y185" s="5">
        <v>30</v>
      </c>
      <c r="Z185" s="5">
        <v>0</v>
      </c>
      <c r="AA185" s="5">
        <v>15278</v>
      </c>
      <c r="AB185" s="5">
        <v>0</v>
      </c>
      <c r="AC185" s="5">
        <v>0</v>
      </c>
      <c r="AD185" s="5">
        <v>69696</v>
      </c>
      <c r="AE185" s="5">
        <v>42723</v>
      </c>
      <c r="AF185" s="5">
        <v>392</v>
      </c>
      <c r="AG185" s="5">
        <v>163</v>
      </c>
      <c r="AH185" s="5">
        <v>1386</v>
      </c>
      <c r="AI185" s="5">
        <v>25032</v>
      </c>
      <c r="AJ185" s="5">
        <v>0</v>
      </c>
      <c r="AK185" s="5">
        <v>7507</v>
      </c>
      <c r="AL185" s="5">
        <v>2669</v>
      </c>
      <c r="AM185" s="5">
        <v>79</v>
      </c>
      <c r="AN185" s="5">
        <v>358</v>
      </c>
      <c r="AO185" s="5">
        <v>2763</v>
      </c>
      <c r="AP185" s="5">
        <v>1567</v>
      </c>
      <c r="AQ185" s="5">
        <v>72</v>
      </c>
      <c r="AR185" s="5">
        <v>0</v>
      </c>
      <c r="AS185" s="5">
        <v>0</v>
      </c>
    </row>
    <row r="186" spans="1:45">
      <c r="A186" s="5">
        <v>1385</v>
      </c>
      <c r="B186" s="5">
        <v>4</v>
      </c>
      <c r="C186" s="5" t="s">
        <v>491</v>
      </c>
      <c r="D186" s="5" t="s">
        <v>492</v>
      </c>
      <c r="E186" s="5">
        <v>1306542</v>
      </c>
      <c r="F186" s="5">
        <v>360324</v>
      </c>
      <c r="G186" s="5">
        <v>546062</v>
      </c>
      <c r="H186" s="5">
        <v>17547</v>
      </c>
      <c r="I186" s="5">
        <v>200840</v>
      </c>
      <c r="J186" s="5">
        <v>170471</v>
      </c>
      <c r="K186" s="5">
        <v>9617</v>
      </c>
      <c r="L186" s="5">
        <v>1680</v>
      </c>
      <c r="M186" s="5">
        <v>0</v>
      </c>
      <c r="N186" s="5">
        <v>319866</v>
      </c>
      <c r="O186" s="5">
        <v>205305</v>
      </c>
      <c r="P186" s="5">
        <v>108894</v>
      </c>
      <c r="Q186" s="5">
        <v>2705</v>
      </c>
      <c r="R186" s="5">
        <v>2517</v>
      </c>
      <c r="S186" s="5">
        <v>0</v>
      </c>
      <c r="T186" s="5">
        <v>444</v>
      </c>
      <c r="U186" s="5">
        <v>0</v>
      </c>
      <c r="V186" s="5">
        <v>49468</v>
      </c>
      <c r="W186" s="5">
        <v>34139</v>
      </c>
      <c r="X186" s="5">
        <v>22</v>
      </c>
      <c r="Y186" s="5">
        <v>30</v>
      </c>
      <c r="Z186" s="5">
        <v>0</v>
      </c>
      <c r="AA186" s="5">
        <v>15278</v>
      </c>
      <c r="AB186" s="5">
        <v>0</v>
      </c>
      <c r="AC186" s="5">
        <v>0</v>
      </c>
      <c r="AD186" s="5">
        <v>69424</v>
      </c>
      <c r="AE186" s="5">
        <v>42663</v>
      </c>
      <c r="AF186" s="5">
        <v>390</v>
      </c>
      <c r="AG186" s="5">
        <v>163</v>
      </c>
      <c r="AH186" s="5">
        <v>1376</v>
      </c>
      <c r="AI186" s="5">
        <v>24832</v>
      </c>
      <c r="AJ186" s="5">
        <v>0</v>
      </c>
      <c r="AK186" s="5">
        <v>7507</v>
      </c>
      <c r="AL186" s="5">
        <v>2669</v>
      </c>
      <c r="AM186" s="5">
        <v>79</v>
      </c>
      <c r="AN186" s="5">
        <v>358</v>
      </c>
      <c r="AO186" s="5">
        <v>2763</v>
      </c>
      <c r="AP186" s="5">
        <v>1567</v>
      </c>
      <c r="AQ186" s="5">
        <v>72</v>
      </c>
      <c r="AR186" s="5">
        <v>0</v>
      </c>
      <c r="AS186" s="5">
        <v>0</v>
      </c>
    </row>
    <row r="187" spans="1:45">
      <c r="A187" s="5">
        <v>1385</v>
      </c>
      <c r="B187" s="5">
        <v>4</v>
      </c>
      <c r="C187" s="5" t="s">
        <v>493</v>
      </c>
      <c r="D187" s="5" t="s">
        <v>494</v>
      </c>
      <c r="E187" s="5">
        <v>1303</v>
      </c>
      <c r="F187" s="5">
        <v>470</v>
      </c>
      <c r="G187" s="5">
        <v>134</v>
      </c>
      <c r="H187" s="5">
        <v>36</v>
      </c>
      <c r="I187" s="5">
        <v>0</v>
      </c>
      <c r="J187" s="5">
        <v>650</v>
      </c>
      <c r="K187" s="5">
        <v>0</v>
      </c>
      <c r="L187" s="5">
        <v>13</v>
      </c>
      <c r="M187" s="5">
        <v>0</v>
      </c>
      <c r="N187" s="5">
        <v>106</v>
      </c>
      <c r="O187" s="5">
        <v>70</v>
      </c>
      <c r="P187" s="5">
        <v>22</v>
      </c>
      <c r="Q187" s="5">
        <v>7</v>
      </c>
      <c r="R187" s="5">
        <v>0</v>
      </c>
      <c r="S187" s="5">
        <v>0</v>
      </c>
      <c r="T187" s="5">
        <v>7</v>
      </c>
      <c r="U187" s="5">
        <v>0</v>
      </c>
      <c r="V187" s="5">
        <v>108</v>
      </c>
      <c r="W187" s="5">
        <v>108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273</v>
      </c>
      <c r="AE187" s="5">
        <v>60</v>
      </c>
      <c r="AF187" s="5">
        <v>3</v>
      </c>
      <c r="AG187" s="5">
        <v>0</v>
      </c>
      <c r="AH187" s="5">
        <v>10</v>
      </c>
      <c r="AI187" s="5">
        <v>200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1385</v>
      </c>
      <c r="B188" s="5">
        <v>3</v>
      </c>
      <c r="C188" s="5" t="s">
        <v>495</v>
      </c>
      <c r="D188" s="5" t="s">
        <v>496</v>
      </c>
      <c r="E188" s="5">
        <v>85483</v>
      </c>
      <c r="F188" s="5">
        <v>62549</v>
      </c>
      <c r="G188" s="5">
        <v>11108</v>
      </c>
      <c r="H188" s="5">
        <v>4472</v>
      </c>
      <c r="I188" s="5">
        <v>2507</v>
      </c>
      <c r="J188" s="5">
        <v>4296</v>
      </c>
      <c r="K188" s="5">
        <v>120</v>
      </c>
      <c r="L188" s="5">
        <v>431</v>
      </c>
      <c r="M188" s="5">
        <v>0</v>
      </c>
      <c r="N188" s="5">
        <v>4822</v>
      </c>
      <c r="O188" s="5">
        <v>4394</v>
      </c>
      <c r="P188" s="5">
        <v>0</v>
      </c>
      <c r="Q188" s="5">
        <v>76</v>
      </c>
      <c r="R188" s="5">
        <v>140</v>
      </c>
      <c r="S188" s="5">
        <v>199</v>
      </c>
      <c r="T188" s="5">
        <v>13</v>
      </c>
      <c r="U188" s="5">
        <v>0</v>
      </c>
      <c r="V188" s="5">
        <v>1437</v>
      </c>
      <c r="W188" s="5">
        <v>1406</v>
      </c>
      <c r="X188" s="5">
        <v>0</v>
      </c>
      <c r="Y188" s="5">
        <v>0</v>
      </c>
      <c r="Z188" s="5">
        <v>0</v>
      </c>
      <c r="AA188" s="5">
        <v>31</v>
      </c>
      <c r="AB188" s="5">
        <v>0</v>
      </c>
      <c r="AC188" s="5">
        <v>0</v>
      </c>
      <c r="AD188" s="5">
        <v>156187</v>
      </c>
      <c r="AE188" s="5">
        <v>2202</v>
      </c>
      <c r="AF188" s="5">
        <v>0</v>
      </c>
      <c r="AG188" s="5">
        <v>55</v>
      </c>
      <c r="AH188" s="5">
        <v>794</v>
      </c>
      <c r="AI188" s="5">
        <v>153136</v>
      </c>
      <c r="AJ188" s="5">
        <v>0</v>
      </c>
      <c r="AK188" s="5">
        <v>1354</v>
      </c>
      <c r="AL188" s="5">
        <v>443</v>
      </c>
      <c r="AM188" s="5">
        <v>155</v>
      </c>
      <c r="AN188" s="5">
        <v>43</v>
      </c>
      <c r="AO188" s="5">
        <v>31</v>
      </c>
      <c r="AP188" s="5">
        <v>682</v>
      </c>
      <c r="AQ188" s="5">
        <v>0</v>
      </c>
      <c r="AR188" s="5">
        <v>0</v>
      </c>
      <c r="AS188" s="5">
        <v>0</v>
      </c>
    </row>
    <row r="189" spans="1:45">
      <c r="A189" s="5">
        <v>1385</v>
      </c>
      <c r="B189" s="5">
        <v>4</v>
      </c>
      <c r="C189" s="5" t="s">
        <v>497</v>
      </c>
      <c r="D189" s="5" t="s">
        <v>496</v>
      </c>
      <c r="E189" s="5">
        <v>85483</v>
      </c>
      <c r="F189" s="5">
        <v>62549</v>
      </c>
      <c r="G189" s="5">
        <v>11108</v>
      </c>
      <c r="H189" s="5">
        <v>4472</v>
      </c>
      <c r="I189" s="5">
        <v>2507</v>
      </c>
      <c r="J189" s="5">
        <v>4296</v>
      </c>
      <c r="K189" s="5">
        <v>120</v>
      </c>
      <c r="L189" s="5">
        <v>431</v>
      </c>
      <c r="M189" s="5">
        <v>0</v>
      </c>
      <c r="N189" s="5">
        <v>4822</v>
      </c>
      <c r="O189" s="5">
        <v>4394</v>
      </c>
      <c r="P189" s="5">
        <v>0</v>
      </c>
      <c r="Q189" s="5">
        <v>76</v>
      </c>
      <c r="R189" s="5">
        <v>140</v>
      </c>
      <c r="S189" s="5">
        <v>199</v>
      </c>
      <c r="T189" s="5">
        <v>13</v>
      </c>
      <c r="U189" s="5">
        <v>0</v>
      </c>
      <c r="V189" s="5">
        <v>1437</v>
      </c>
      <c r="W189" s="5">
        <v>1406</v>
      </c>
      <c r="X189" s="5">
        <v>0</v>
      </c>
      <c r="Y189" s="5">
        <v>0</v>
      </c>
      <c r="Z189" s="5">
        <v>0</v>
      </c>
      <c r="AA189" s="5">
        <v>31</v>
      </c>
      <c r="AB189" s="5">
        <v>0</v>
      </c>
      <c r="AC189" s="5">
        <v>0</v>
      </c>
      <c r="AD189" s="5">
        <v>156187</v>
      </c>
      <c r="AE189" s="5">
        <v>2202</v>
      </c>
      <c r="AF189" s="5">
        <v>0</v>
      </c>
      <c r="AG189" s="5">
        <v>55</v>
      </c>
      <c r="AH189" s="5">
        <v>794</v>
      </c>
      <c r="AI189" s="5">
        <v>153136</v>
      </c>
      <c r="AJ189" s="5">
        <v>0</v>
      </c>
      <c r="AK189" s="5">
        <v>1354</v>
      </c>
      <c r="AL189" s="5">
        <v>443</v>
      </c>
      <c r="AM189" s="5">
        <v>155</v>
      </c>
      <c r="AN189" s="5">
        <v>43</v>
      </c>
      <c r="AO189" s="5">
        <v>31</v>
      </c>
      <c r="AP189" s="5">
        <v>682</v>
      </c>
      <c r="AQ189" s="5">
        <v>0</v>
      </c>
      <c r="AR189" s="5">
        <v>0</v>
      </c>
      <c r="AS189" s="5">
        <v>0</v>
      </c>
    </row>
    <row r="190" spans="1:45">
      <c r="A190" s="5">
        <v>1385</v>
      </c>
      <c r="B190" s="5">
        <v>3</v>
      </c>
      <c r="C190" s="5" t="s">
        <v>498</v>
      </c>
      <c r="D190" s="5" t="s">
        <v>499</v>
      </c>
      <c r="E190" s="5">
        <v>46295</v>
      </c>
      <c r="F190" s="5">
        <v>8318</v>
      </c>
      <c r="G190" s="5">
        <v>10642</v>
      </c>
      <c r="H190" s="5">
        <v>4075</v>
      </c>
      <c r="I190" s="5">
        <v>5236</v>
      </c>
      <c r="J190" s="5">
        <v>13584</v>
      </c>
      <c r="K190" s="5">
        <v>4257</v>
      </c>
      <c r="L190" s="5">
        <v>182</v>
      </c>
      <c r="M190" s="5">
        <v>0</v>
      </c>
      <c r="N190" s="5">
        <v>1049</v>
      </c>
      <c r="O190" s="5">
        <v>810</v>
      </c>
      <c r="P190" s="5">
        <v>108</v>
      </c>
      <c r="Q190" s="5">
        <v>131</v>
      </c>
      <c r="R190" s="5">
        <v>0</v>
      </c>
      <c r="S190" s="5">
        <v>0</v>
      </c>
      <c r="T190" s="5">
        <v>1</v>
      </c>
      <c r="U190" s="5">
        <v>0</v>
      </c>
      <c r="V190" s="5">
        <v>1750</v>
      </c>
      <c r="W190" s="5">
        <v>1675</v>
      </c>
      <c r="X190" s="5">
        <v>2</v>
      </c>
      <c r="Y190" s="5">
        <v>25</v>
      </c>
      <c r="Z190" s="5">
        <v>20</v>
      </c>
      <c r="AA190" s="5">
        <v>28</v>
      </c>
      <c r="AB190" s="5">
        <v>0</v>
      </c>
      <c r="AC190" s="5">
        <v>0</v>
      </c>
      <c r="AD190" s="5">
        <v>9094</v>
      </c>
      <c r="AE190" s="5">
        <v>4454</v>
      </c>
      <c r="AF190" s="5">
        <v>566</v>
      </c>
      <c r="AG190" s="5">
        <v>105</v>
      </c>
      <c r="AH190" s="5">
        <v>124</v>
      </c>
      <c r="AI190" s="5">
        <v>3845</v>
      </c>
      <c r="AJ190" s="5">
        <v>0</v>
      </c>
      <c r="AK190" s="5">
        <v>4156</v>
      </c>
      <c r="AL190" s="5">
        <v>985</v>
      </c>
      <c r="AM190" s="5">
        <v>10</v>
      </c>
      <c r="AN190" s="5">
        <v>81</v>
      </c>
      <c r="AO190" s="5">
        <v>1629</v>
      </c>
      <c r="AP190" s="5">
        <v>601</v>
      </c>
      <c r="AQ190" s="5">
        <v>850</v>
      </c>
      <c r="AR190" s="5">
        <v>0</v>
      </c>
      <c r="AS190" s="5">
        <v>0</v>
      </c>
    </row>
    <row r="191" spans="1:45">
      <c r="A191" s="5">
        <v>1385</v>
      </c>
      <c r="B191" s="5">
        <v>4</v>
      </c>
      <c r="C191" s="5" t="s">
        <v>500</v>
      </c>
      <c r="D191" s="5" t="s">
        <v>501</v>
      </c>
      <c r="E191" s="5">
        <v>41217</v>
      </c>
      <c r="F191" s="5">
        <v>5863</v>
      </c>
      <c r="G191" s="5">
        <v>10257</v>
      </c>
      <c r="H191" s="5">
        <v>3847</v>
      </c>
      <c r="I191" s="5">
        <v>4084</v>
      </c>
      <c r="J191" s="5">
        <v>12835</v>
      </c>
      <c r="K191" s="5">
        <v>4257</v>
      </c>
      <c r="L191" s="5">
        <v>73</v>
      </c>
      <c r="M191" s="5">
        <v>0</v>
      </c>
      <c r="N191" s="5">
        <v>1030</v>
      </c>
      <c r="O191" s="5">
        <v>804</v>
      </c>
      <c r="P191" s="5">
        <v>108</v>
      </c>
      <c r="Q191" s="5">
        <v>117</v>
      </c>
      <c r="R191" s="5">
        <v>0</v>
      </c>
      <c r="S191" s="5">
        <v>0</v>
      </c>
      <c r="T191" s="5">
        <v>1</v>
      </c>
      <c r="U191" s="5">
        <v>0</v>
      </c>
      <c r="V191" s="5">
        <v>1740</v>
      </c>
      <c r="W191" s="5">
        <v>1665</v>
      </c>
      <c r="X191" s="5">
        <v>2</v>
      </c>
      <c r="Y191" s="5">
        <v>25</v>
      </c>
      <c r="Z191" s="5">
        <v>20</v>
      </c>
      <c r="AA191" s="5">
        <v>28</v>
      </c>
      <c r="AB191" s="5">
        <v>0</v>
      </c>
      <c r="AC191" s="5">
        <v>0</v>
      </c>
      <c r="AD191" s="5">
        <v>4120</v>
      </c>
      <c r="AE191" s="5">
        <v>1281</v>
      </c>
      <c r="AF191" s="5">
        <v>18</v>
      </c>
      <c r="AG191" s="5">
        <v>1</v>
      </c>
      <c r="AH191" s="5">
        <v>28</v>
      </c>
      <c r="AI191" s="5">
        <v>2792</v>
      </c>
      <c r="AJ191" s="5">
        <v>0</v>
      </c>
      <c r="AK191" s="5">
        <v>3232</v>
      </c>
      <c r="AL191" s="5">
        <v>709</v>
      </c>
      <c r="AM191" s="5">
        <v>10</v>
      </c>
      <c r="AN191" s="5">
        <v>46</v>
      </c>
      <c r="AO191" s="5">
        <v>1016</v>
      </c>
      <c r="AP191" s="5">
        <v>601</v>
      </c>
      <c r="AQ191" s="5">
        <v>850</v>
      </c>
      <c r="AR191" s="5">
        <v>0</v>
      </c>
      <c r="AS191" s="5">
        <v>0</v>
      </c>
    </row>
    <row r="192" spans="1:45">
      <c r="A192" s="5">
        <v>1385</v>
      </c>
      <c r="B192" s="5">
        <v>4</v>
      </c>
      <c r="C192" s="5" t="s">
        <v>502</v>
      </c>
      <c r="D192" s="5" t="s">
        <v>503</v>
      </c>
      <c r="E192" s="5">
        <v>533</v>
      </c>
      <c r="F192" s="5">
        <v>11</v>
      </c>
      <c r="G192" s="5">
        <v>15</v>
      </c>
      <c r="H192" s="5">
        <v>91</v>
      </c>
      <c r="I192" s="5">
        <v>207</v>
      </c>
      <c r="J192" s="5">
        <v>100</v>
      </c>
      <c r="K192" s="5">
        <v>0</v>
      </c>
      <c r="L192" s="5">
        <v>109</v>
      </c>
      <c r="M192" s="5">
        <v>0</v>
      </c>
      <c r="N192" s="5">
        <v>19</v>
      </c>
      <c r="O192" s="5">
        <v>6</v>
      </c>
      <c r="P192" s="5">
        <v>0</v>
      </c>
      <c r="Q192" s="5">
        <v>14</v>
      </c>
      <c r="R192" s="5">
        <v>0</v>
      </c>
      <c r="S192" s="5">
        <v>0</v>
      </c>
      <c r="T192" s="5">
        <v>0</v>
      </c>
      <c r="U192" s="5">
        <v>0</v>
      </c>
      <c r="V192" s="5">
        <v>10</v>
      </c>
      <c r="W192" s="5">
        <v>10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545</v>
      </c>
      <c r="AE192" s="5">
        <v>312</v>
      </c>
      <c r="AF192" s="5">
        <v>0</v>
      </c>
      <c r="AG192" s="5">
        <v>0</v>
      </c>
      <c r="AH192" s="5">
        <v>0</v>
      </c>
      <c r="AI192" s="5">
        <v>233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1385</v>
      </c>
      <c r="B193" s="5">
        <v>4</v>
      </c>
      <c r="C193" s="5" t="s">
        <v>504</v>
      </c>
      <c r="D193" s="5" t="s">
        <v>499</v>
      </c>
      <c r="E193" s="5">
        <v>4545</v>
      </c>
      <c r="F193" s="5">
        <v>2444</v>
      </c>
      <c r="G193" s="5">
        <v>371</v>
      </c>
      <c r="H193" s="5">
        <v>137</v>
      </c>
      <c r="I193" s="5">
        <v>945</v>
      </c>
      <c r="J193" s="5">
        <v>650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4429</v>
      </c>
      <c r="AE193" s="5">
        <v>2861</v>
      </c>
      <c r="AF193" s="5">
        <v>549</v>
      </c>
      <c r="AG193" s="5">
        <v>103</v>
      </c>
      <c r="AH193" s="5">
        <v>96</v>
      </c>
      <c r="AI193" s="5">
        <v>820</v>
      </c>
      <c r="AJ193" s="5">
        <v>0</v>
      </c>
      <c r="AK193" s="5">
        <v>924</v>
      </c>
      <c r="AL193" s="5">
        <v>276</v>
      </c>
      <c r="AM193" s="5">
        <v>0</v>
      </c>
      <c r="AN193" s="5">
        <v>35</v>
      </c>
      <c r="AO193" s="5">
        <v>613</v>
      </c>
      <c r="AP193" s="5">
        <v>0</v>
      </c>
      <c r="AQ193" s="5">
        <v>0</v>
      </c>
      <c r="AR193" s="5">
        <v>0</v>
      </c>
      <c r="AS193" s="5">
        <v>0</v>
      </c>
    </row>
    <row r="194" spans="1:45">
      <c r="A194" s="5">
        <v>1385</v>
      </c>
      <c r="B194" s="5">
        <v>2</v>
      </c>
      <c r="C194" s="5" t="s">
        <v>505</v>
      </c>
      <c r="D194" s="5" t="s">
        <v>506</v>
      </c>
      <c r="E194" s="5">
        <v>585071</v>
      </c>
      <c r="F194" s="5">
        <v>267880</v>
      </c>
      <c r="G194" s="5">
        <v>20297</v>
      </c>
      <c r="H194" s="5">
        <v>52442</v>
      </c>
      <c r="I194" s="5">
        <v>13887</v>
      </c>
      <c r="J194" s="5">
        <v>201158</v>
      </c>
      <c r="K194" s="5">
        <v>27932</v>
      </c>
      <c r="L194" s="5">
        <v>1474</v>
      </c>
      <c r="M194" s="5">
        <v>0</v>
      </c>
      <c r="N194" s="5">
        <v>241830</v>
      </c>
      <c r="O194" s="5">
        <v>166134</v>
      </c>
      <c r="P194" s="5">
        <v>4822</v>
      </c>
      <c r="Q194" s="5">
        <v>10306</v>
      </c>
      <c r="R194" s="5">
        <v>499</v>
      </c>
      <c r="S194" s="5">
        <v>59767</v>
      </c>
      <c r="T194" s="5">
        <v>303</v>
      </c>
      <c r="U194" s="5">
        <v>0</v>
      </c>
      <c r="V194" s="5">
        <v>8353</v>
      </c>
      <c r="W194" s="5">
        <v>5250</v>
      </c>
      <c r="X194" s="5">
        <v>545</v>
      </c>
      <c r="Y194" s="5">
        <v>183</v>
      </c>
      <c r="Z194" s="5">
        <v>194</v>
      </c>
      <c r="AA194" s="5">
        <v>2181</v>
      </c>
      <c r="AB194" s="5">
        <v>0</v>
      </c>
      <c r="AC194" s="5">
        <v>0</v>
      </c>
      <c r="AD194" s="5">
        <v>17727</v>
      </c>
      <c r="AE194" s="5">
        <v>10852</v>
      </c>
      <c r="AF194" s="5">
        <v>337</v>
      </c>
      <c r="AG194" s="5">
        <v>158</v>
      </c>
      <c r="AH194" s="5">
        <v>1198</v>
      </c>
      <c r="AI194" s="5">
        <v>5183</v>
      </c>
      <c r="AJ194" s="5">
        <v>0</v>
      </c>
      <c r="AK194" s="5">
        <v>43875</v>
      </c>
      <c r="AL194" s="5">
        <v>26023</v>
      </c>
      <c r="AM194" s="5">
        <v>10168</v>
      </c>
      <c r="AN194" s="5">
        <v>574</v>
      </c>
      <c r="AO194" s="5">
        <v>1455</v>
      </c>
      <c r="AP194" s="5">
        <v>5653</v>
      </c>
      <c r="AQ194" s="5">
        <v>0</v>
      </c>
      <c r="AR194" s="5">
        <v>0</v>
      </c>
      <c r="AS194" s="5">
        <v>0</v>
      </c>
    </row>
    <row r="195" spans="1:45">
      <c r="A195" s="5">
        <v>1385</v>
      </c>
      <c r="B195" s="5">
        <v>3</v>
      </c>
      <c r="C195" s="5" t="s">
        <v>507</v>
      </c>
      <c r="D195" s="5" t="s">
        <v>506</v>
      </c>
      <c r="E195" s="5">
        <v>585071</v>
      </c>
      <c r="F195" s="5">
        <v>267880</v>
      </c>
      <c r="G195" s="5">
        <v>20297</v>
      </c>
      <c r="H195" s="5">
        <v>52442</v>
      </c>
      <c r="I195" s="5">
        <v>13887</v>
      </c>
      <c r="J195" s="5">
        <v>201158</v>
      </c>
      <c r="K195" s="5">
        <v>27932</v>
      </c>
      <c r="L195" s="5">
        <v>1474</v>
      </c>
      <c r="M195" s="5">
        <v>0</v>
      </c>
      <c r="N195" s="5">
        <v>241830</v>
      </c>
      <c r="O195" s="5">
        <v>166134</v>
      </c>
      <c r="P195" s="5">
        <v>4822</v>
      </c>
      <c r="Q195" s="5">
        <v>10306</v>
      </c>
      <c r="R195" s="5">
        <v>499</v>
      </c>
      <c r="S195" s="5">
        <v>59767</v>
      </c>
      <c r="T195" s="5">
        <v>303</v>
      </c>
      <c r="U195" s="5">
        <v>0</v>
      </c>
      <c r="V195" s="5">
        <v>8353</v>
      </c>
      <c r="W195" s="5">
        <v>5250</v>
      </c>
      <c r="X195" s="5">
        <v>545</v>
      </c>
      <c r="Y195" s="5">
        <v>183</v>
      </c>
      <c r="Z195" s="5">
        <v>194</v>
      </c>
      <c r="AA195" s="5">
        <v>2181</v>
      </c>
      <c r="AB195" s="5">
        <v>0</v>
      </c>
      <c r="AC195" s="5">
        <v>0</v>
      </c>
      <c r="AD195" s="5">
        <v>17727</v>
      </c>
      <c r="AE195" s="5">
        <v>10852</v>
      </c>
      <c r="AF195" s="5">
        <v>337</v>
      </c>
      <c r="AG195" s="5">
        <v>158</v>
      </c>
      <c r="AH195" s="5">
        <v>1198</v>
      </c>
      <c r="AI195" s="5">
        <v>5183</v>
      </c>
      <c r="AJ195" s="5">
        <v>0</v>
      </c>
      <c r="AK195" s="5">
        <v>43875</v>
      </c>
      <c r="AL195" s="5">
        <v>26023</v>
      </c>
      <c r="AM195" s="5">
        <v>10168</v>
      </c>
      <c r="AN195" s="5">
        <v>574</v>
      </c>
      <c r="AO195" s="5">
        <v>1455</v>
      </c>
      <c r="AP195" s="5">
        <v>5653</v>
      </c>
      <c r="AQ195" s="5">
        <v>0</v>
      </c>
      <c r="AR195" s="5">
        <v>0</v>
      </c>
      <c r="AS195" s="5">
        <v>0</v>
      </c>
    </row>
    <row r="196" spans="1:45">
      <c r="A196" s="5">
        <v>1385</v>
      </c>
      <c r="B196" s="5">
        <v>4</v>
      </c>
      <c r="C196" s="5" t="s">
        <v>508</v>
      </c>
      <c r="D196" s="5" t="s">
        <v>506</v>
      </c>
      <c r="E196" s="5">
        <v>585071</v>
      </c>
      <c r="F196" s="5">
        <v>267880</v>
      </c>
      <c r="G196" s="5">
        <v>20297</v>
      </c>
      <c r="H196" s="5">
        <v>52442</v>
      </c>
      <c r="I196" s="5">
        <v>13887</v>
      </c>
      <c r="J196" s="5">
        <v>201158</v>
      </c>
      <c r="K196" s="5">
        <v>27932</v>
      </c>
      <c r="L196" s="5">
        <v>1474</v>
      </c>
      <c r="M196" s="5">
        <v>0</v>
      </c>
      <c r="N196" s="5">
        <v>241830</v>
      </c>
      <c r="O196" s="5">
        <v>166134</v>
      </c>
      <c r="P196" s="5">
        <v>4822</v>
      </c>
      <c r="Q196" s="5">
        <v>10306</v>
      </c>
      <c r="R196" s="5">
        <v>499</v>
      </c>
      <c r="S196" s="5">
        <v>59767</v>
      </c>
      <c r="T196" s="5">
        <v>303</v>
      </c>
      <c r="U196" s="5">
        <v>0</v>
      </c>
      <c r="V196" s="5">
        <v>8353</v>
      </c>
      <c r="W196" s="5">
        <v>5250</v>
      </c>
      <c r="X196" s="5">
        <v>545</v>
      </c>
      <c r="Y196" s="5">
        <v>183</v>
      </c>
      <c r="Z196" s="5">
        <v>194</v>
      </c>
      <c r="AA196" s="5">
        <v>2181</v>
      </c>
      <c r="AB196" s="5">
        <v>0</v>
      </c>
      <c r="AC196" s="5">
        <v>0</v>
      </c>
      <c r="AD196" s="5">
        <v>17727</v>
      </c>
      <c r="AE196" s="5">
        <v>10852</v>
      </c>
      <c r="AF196" s="5">
        <v>337</v>
      </c>
      <c r="AG196" s="5">
        <v>158</v>
      </c>
      <c r="AH196" s="5">
        <v>1198</v>
      </c>
      <c r="AI196" s="5">
        <v>5183</v>
      </c>
      <c r="AJ196" s="5">
        <v>0</v>
      </c>
      <c r="AK196" s="5">
        <v>43875</v>
      </c>
      <c r="AL196" s="5">
        <v>26023</v>
      </c>
      <c r="AM196" s="5">
        <v>10168</v>
      </c>
      <c r="AN196" s="5">
        <v>574</v>
      </c>
      <c r="AO196" s="5">
        <v>1455</v>
      </c>
      <c r="AP196" s="5">
        <v>5653</v>
      </c>
      <c r="AQ196" s="5">
        <v>0</v>
      </c>
      <c r="AR196" s="5">
        <v>0</v>
      </c>
      <c r="AS196" s="5">
        <v>0</v>
      </c>
    </row>
    <row r="197" spans="1:45">
      <c r="A197" s="5">
        <v>1385</v>
      </c>
      <c r="B197" s="5">
        <v>2</v>
      </c>
      <c r="C197" s="5" t="s">
        <v>509</v>
      </c>
      <c r="D197" s="5" t="s">
        <v>510</v>
      </c>
      <c r="E197" s="5">
        <v>174528</v>
      </c>
      <c r="F197" s="5">
        <v>95103</v>
      </c>
      <c r="G197" s="5">
        <v>8653</v>
      </c>
      <c r="H197" s="5">
        <v>12012</v>
      </c>
      <c r="I197" s="5">
        <v>8038</v>
      </c>
      <c r="J197" s="5">
        <v>31708</v>
      </c>
      <c r="K197" s="5">
        <v>18456</v>
      </c>
      <c r="L197" s="5">
        <v>558</v>
      </c>
      <c r="M197" s="5">
        <v>0</v>
      </c>
      <c r="N197" s="5">
        <v>30967</v>
      </c>
      <c r="O197" s="5">
        <v>29094</v>
      </c>
      <c r="P197" s="5">
        <v>892</v>
      </c>
      <c r="Q197" s="5">
        <v>521</v>
      </c>
      <c r="R197" s="5">
        <v>316</v>
      </c>
      <c r="S197" s="5">
        <v>131</v>
      </c>
      <c r="T197" s="5">
        <v>14</v>
      </c>
      <c r="U197" s="5">
        <v>0</v>
      </c>
      <c r="V197" s="5">
        <v>134607</v>
      </c>
      <c r="W197" s="5">
        <v>128987</v>
      </c>
      <c r="X197" s="5">
        <v>4430</v>
      </c>
      <c r="Y197" s="5">
        <v>40</v>
      </c>
      <c r="Z197" s="5">
        <v>16</v>
      </c>
      <c r="AA197" s="5">
        <v>1134</v>
      </c>
      <c r="AB197" s="5">
        <v>0</v>
      </c>
      <c r="AC197" s="5">
        <v>0</v>
      </c>
      <c r="AD197" s="5">
        <v>24983</v>
      </c>
      <c r="AE197" s="5">
        <v>13055</v>
      </c>
      <c r="AF197" s="5">
        <v>703</v>
      </c>
      <c r="AG197" s="5">
        <v>214</v>
      </c>
      <c r="AH197" s="5">
        <v>945</v>
      </c>
      <c r="AI197" s="5">
        <v>10066</v>
      </c>
      <c r="AJ197" s="5">
        <v>0</v>
      </c>
      <c r="AK197" s="5">
        <v>16024</v>
      </c>
      <c r="AL197" s="5">
        <v>2112</v>
      </c>
      <c r="AM197" s="5">
        <v>54</v>
      </c>
      <c r="AN197" s="5">
        <v>1211</v>
      </c>
      <c r="AO197" s="5">
        <v>2715</v>
      </c>
      <c r="AP197" s="5">
        <v>9768</v>
      </c>
      <c r="AQ197" s="5">
        <v>164</v>
      </c>
      <c r="AR197" s="5">
        <v>0</v>
      </c>
      <c r="AS197" s="5">
        <v>0</v>
      </c>
    </row>
    <row r="198" spans="1:45">
      <c r="A198" s="5">
        <v>1385</v>
      </c>
      <c r="B198" s="5">
        <v>3</v>
      </c>
      <c r="C198" s="5" t="s">
        <v>511</v>
      </c>
      <c r="D198" s="5" t="s">
        <v>512</v>
      </c>
      <c r="E198" s="5">
        <v>13003</v>
      </c>
      <c r="F198" s="5">
        <v>12622</v>
      </c>
      <c r="G198" s="5">
        <v>191</v>
      </c>
      <c r="H198" s="5">
        <v>180</v>
      </c>
      <c r="I198" s="5">
        <v>0</v>
      </c>
      <c r="J198" s="5">
        <v>0</v>
      </c>
      <c r="K198" s="5">
        <v>0</v>
      </c>
      <c r="L198" s="5">
        <v>10</v>
      </c>
      <c r="M198" s="5">
        <v>0</v>
      </c>
      <c r="N198" s="5">
        <v>6052</v>
      </c>
      <c r="O198" s="5">
        <v>5905</v>
      </c>
      <c r="P198" s="5">
        <v>57</v>
      </c>
      <c r="Q198" s="5">
        <v>90</v>
      </c>
      <c r="R198" s="5">
        <v>0</v>
      </c>
      <c r="S198" s="5">
        <v>0</v>
      </c>
      <c r="T198" s="5">
        <v>0</v>
      </c>
      <c r="U198" s="5">
        <v>0</v>
      </c>
      <c r="V198" s="5">
        <v>71</v>
      </c>
      <c r="W198" s="5">
        <v>71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513</v>
      </c>
      <c r="AE198" s="5">
        <v>163</v>
      </c>
      <c r="AF198" s="5">
        <v>0</v>
      </c>
      <c r="AG198" s="5">
        <v>0</v>
      </c>
      <c r="AH198" s="5">
        <v>3</v>
      </c>
      <c r="AI198" s="5">
        <v>348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>
      <c r="A199" s="5">
        <v>1385</v>
      </c>
      <c r="B199" s="5">
        <v>9</v>
      </c>
      <c r="C199" s="5" t="s">
        <v>513</v>
      </c>
      <c r="D199" s="5" t="s">
        <v>514</v>
      </c>
      <c r="E199" s="5">
        <v>13003</v>
      </c>
      <c r="F199" s="5">
        <v>12622</v>
      </c>
      <c r="G199" s="5">
        <v>191</v>
      </c>
      <c r="H199" s="5">
        <v>180</v>
      </c>
      <c r="I199" s="5">
        <v>0</v>
      </c>
      <c r="J199" s="5">
        <v>0</v>
      </c>
      <c r="K199" s="5">
        <v>0</v>
      </c>
      <c r="L199" s="5">
        <v>10</v>
      </c>
      <c r="M199" s="5">
        <v>0</v>
      </c>
      <c r="N199" s="5">
        <v>6052</v>
      </c>
      <c r="O199" s="5">
        <v>5905</v>
      </c>
      <c r="P199" s="5">
        <v>57</v>
      </c>
      <c r="Q199" s="5">
        <v>90</v>
      </c>
      <c r="R199" s="5">
        <v>0</v>
      </c>
      <c r="S199" s="5">
        <v>0</v>
      </c>
      <c r="T199" s="5">
        <v>0</v>
      </c>
      <c r="U199" s="5">
        <v>0</v>
      </c>
      <c r="V199" s="5">
        <v>71</v>
      </c>
      <c r="W199" s="5">
        <v>71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513</v>
      </c>
      <c r="AE199" s="5">
        <v>163</v>
      </c>
      <c r="AF199" s="5">
        <v>0</v>
      </c>
      <c r="AG199" s="5">
        <v>0</v>
      </c>
      <c r="AH199" s="5">
        <v>3</v>
      </c>
      <c r="AI199" s="5">
        <v>348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</row>
    <row r="200" spans="1:45">
      <c r="A200" s="5">
        <v>1385</v>
      </c>
      <c r="B200" s="5">
        <v>3</v>
      </c>
      <c r="C200" s="5" t="s">
        <v>515</v>
      </c>
      <c r="D200" s="5" t="s">
        <v>516</v>
      </c>
      <c r="E200" s="5">
        <v>3212</v>
      </c>
      <c r="F200" s="5">
        <v>2424</v>
      </c>
      <c r="G200" s="5">
        <v>0</v>
      </c>
      <c r="H200" s="5">
        <v>23</v>
      </c>
      <c r="I200" s="5">
        <v>681</v>
      </c>
      <c r="J200" s="5">
        <v>84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15</v>
      </c>
      <c r="W200" s="5">
        <v>9</v>
      </c>
      <c r="X200" s="5">
        <v>6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257</v>
      </c>
      <c r="AE200" s="5">
        <v>257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1385</v>
      </c>
      <c r="B201" s="5">
        <v>4</v>
      </c>
      <c r="C201" s="5" t="s">
        <v>517</v>
      </c>
      <c r="D201" s="5" t="s">
        <v>516</v>
      </c>
      <c r="E201" s="5">
        <v>3212</v>
      </c>
      <c r="F201" s="5">
        <v>2424</v>
      </c>
      <c r="G201" s="5">
        <v>0</v>
      </c>
      <c r="H201" s="5">
        <v>23</v>
      </c>
      <c r="I201" s="5">
        <v>681</v>
      </c>
      <c r="J201" s="5">
        <v>84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15</v>
      </c>
      <c r="W201" s="5">
        <v>9</v>
      </c>
      <c r="X201" s="5">
        <v>6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257</v>
      </c>
      <c r="AE201" s="5">
        <v>257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1385</v>
      </c>
      <c r="B202" s="5">
        <v>3</v>
      </c>
      <c r="C202" s="5" t="s">
        <v>518</v>
      </c>
      <c r="D202" s="5" t="s">
        <v>519</v>
      </c>
      <c r="E202" s="5">
        <v>4080</v>
      </c>
      <c r="F202" s="5">
        <v>3124</v>
      </c>
      <c r="G202" s="5">
        <v>20</v>
      </c>
      <c r="H202" s="5">
        <v>30</v>
      </c>
      <c r="I202" s="5">
        <v>906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28</v>
      </c>
      <c r="W202" s="5">
        <v>28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800</v>
      </c>
      <c r="AE202" s="5">
        <v>0</v>
      </c>
      <c r="AF202" s="5">
        <v>0</v>
      </c>
      <c r="AG202" s="5">
        <v>0</v>
      </c>
      <c r="AH202" s="5">
        <v>0</v>
      </c>
      <c r="AI202" s="5">
        <v>800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1385</v>
      </c>
      <c r="B203" s="5">
        <v>4</v>
      </c>
      <c r="C203" s="5" t="s">
        <v>520</v>
      </c>
      <c r="D203" s="5" t="s">
        <v>519</v>
      </c>
      <c r="E203" s="5">
        <v>4080</v>
      </c>
      <c r="F203" s="5">
        <v>3124</v>
      </c>
      <c r="G203" s="5">
        <v>20</v>
      </c>
      <c r="H203" s="5">
        <v>30</v>
      </c>
      <c r="I203" s="5">
        <v>906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28</v>
      </c>
      <c r="W203" s="5">
        <v>28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800</v>
      </c>
      <c r="AE203" s="5">
        <v>0</v>
      </c>
      <c r="AF203" s="5">
        <v>0</v>
      </c>
      <c r="AG203" s="5">
        <v>0</v>
      </c>
      <c r="AH203" s="5">
        <v>0</v>
      </c>
      <c r="AI203" s="5">
        <v>800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1385</v>
      </c>
      <c r="B204" s="5">
        <v>3</v>
      </c>
      <c r="C204" s="5" t="s">
        <v>521</v>
      </c>
      <c r="D204" s="5" t="s">
        <v>522</v>
      </c>
      <c r="E204" s="5">
        <v>62972</v>
      </c>
      <c r="F204" s="5">
        <v>28339</v>
      </c>
      <c r="G204" s="5">
        <v>2410</v>
      </c>
      <c r="H204" s="5">
        <v>7550</v>
      </c>
      <c r="I204" s="5">
        <v>3409</v>
      </c>
      <c r="J204" s="5">
        <v>17940</v>
      </c>
      <c r="K204" s="5">
        <v>2861</v>
      </c>
      <c r="L204" s="5">
        <v>463</v>
      </c>
      <c r="M204" s="5">
        <v>0</v>
      </c>
      <c r="N204" s="5">
        <v>9831</v>
      </c>
      <c r="O204" s="5">
        <v>9078</v>
      </c>
      <c r="P204" s="5">
        <v>644</v>
      </c>
      <c r="Q204" s="5">
        <v>105</v>
      </c>
      <c r="R204" s="5">
        <v>0</v>
      </c>
      <c r="S204" s="5">
        <v>0</v>
      </c>
      <c r="T204" s="5">
        <v>4</v>
      </c>
      <c r="U204" s="5">
        <v>0</v>
      </c>
      <c r="V204" s="5">
        <v>127518</v>
      </c>
      <c r="W204" s="5">
        <v>122641</v>
      </c>
      <c r="X204" s="5">
        <v>4406</v>
      </c>
      <c r="Y204" s="5">
        <v>40</v>
      </c>
      <c r="Z204" s="5">
        <v>0</v>
      </c>
      <c r="AA204" s="5">
        <v>431</v>
      </c>
      <c r="AB204" s="5">
        <v>0</v>
      </c>
      <c r="AC204" s="5">
        <v>0</v>
      </c>
      <c r="AD204" s="5">
        <v>8847</v>
      </c>
      <c r="AE204" s="5">
        <v>6834</v>
      </c>
      <c r="AF204" s="5">
        <v>629</v>
      </c>
      <c r="AG204" s="5">
        <v>53</v>
      </c>
      <c r="AH204" s="5">
        <v>699</v>
      </c>
      <c r="AI204" s="5">
        <v>632</v>
      </c>
      <c r="AJ204" s="5">
        <v>0</v>
      </c>
      <c r="AK204" s="5">
        <v>4539</v>
      </c>
      <c r="AL204" s="5">
        <v>1013</v>
      </c>
      <c r="AM204" s="5">
        <v>50</v>
      </c>
      <c r="AN204" s="5">
        <v>1063</v>
      </c>
      <c r="AO204" s="5">
        <v>1755</v>
      </c>
      <c r="AP204" s="5">
        <v>494</v>
      </c>
      <c r="AQ204" s="5">
        <v>164</v>
      </c>
      <c r="AR204" s="5">
        <v>0</v>
      </c>
      <c r="AS204" s="5">
        <v>0</v>
      </c>
    </row>
    <row r="205" spans="1:45">
      <c r="A205" s="5">
        <v>1385</v>
      </c>
      <c r="B205" s="5">
        <v>4</v>
      </c>
      <c r="C205" s="5" t="s">
        <v>523</v>
      </c>
      <c r="D205" s="5" t="s">
        <v>522</v>
      </c>
      <c r="E205" s="5">
        <v>62972</v>
      </c>
      <c r="F205" s="5">
        <v>28339</v>
      </c>
      <c r="G205" s="5">
        <v>2410</v>
      </c>
      <c r="H205" s="5">
        <v>7550</v>
      </c>
      <c r="I205" s="5">
        <v>3409</v>
      </c>
      <c r="J205" s="5">
        <v>17940</v>
      </c>
      <c r="K205" s="5">
        <v>2861</v>
      </c>
      <c r="L205" s="5">
        <v>463</v>
      </c>
      <c r="M205" s="5">
        <v>0</v>
      </c>
      <c r="N205" s="5">
        <v>9831</v>
      </c>
      <c r="O205" s="5">
        <v>9078</v>
      </c>
      <c r="P205" s="5">
        <v>644</v>
      </c>
      <c r="Q205" s="5">
        <v>105</v>
      </c>
      <c r="R205" s="5">
        <v>0</v>
      </c>
      <c r="S205" s="5">
        <v>0</v>
      </c>
      <c r="T205" s="5">
        <v>4</v>
      </c>
      <c r="U205" s="5">
        <v>0</v>
      </c>
      <c r="V205" s="5">
        <v>127518</v>
      </c>
      <c r="W205" s="5">
        <v>122641</v>
      </c>
      <c r="X205" s="5">
        <v>4406</v>
      </c>
      <c r="Y205" s="5">
        <v>40</v>
      </c>
      <c r="Z205" s="5">
        <v>0</v>
      </c>
      <c r="AA205" s="5">
        <v>431</v>
      </c>
      <c r="AB205" s="5">
        <v>0</v>
      </c>
      <c r="AC205" s="5">
        <v>0</v>
      </c>
      <c r="AD205" s="5">
        <v>8847</v>
      </c>
      <c r="AE205" s="5">
        <v>6834</v>
      </c>
      <c r="AF205" s="5">
        <v>629</v>
      </c>
      <c r="AG205" s="5">
        <v>53</v>
      </c>
      <c r="AH205" s="5">
        <v>699</v>
      </c>
      <c r="AI205" s="5">
        <v>632</v>
      </c>
      <c r="AJ205" s="5">
        <v>0</v>
      </c>
      <c r="AK205" s="5">
        <v>4539</v>
      </c>
      <c r="AL205" s="5">
        <v>1013</v>
      </c>
      <c r="AM205" s="5">
        <v>50</v>
      </c>
      <c r="AN205" s="5">
        <v>1063</v>
      </c>
      <c r="AO205" s="5">
        <v>1755</v>
      </c>
      <c r="AP205" s="5">
        <v>494</v>
      </c>
      <c r="AQ205" s="5">
        <v>164</v>
      </c>
      <c r="AR205" s="5">
        <v>0</v>
      </c>
      <c r="AS205" s="5">
        <v>0</v>
      </c>
    </row>
    <row r="206" spans="1:45">
      <c r="A206" s="5">
        <v>1385</v>
      </c>
      <c r="B206" s="5">
        <v>7</v>
      </c>
      <c r="C206" s="5" t="s">
        <v>524</v>
      </c>
      <c r="D206" s="5" t="s">
        <v>525</v>
      </c>
      <c r="E206" s="5">
        <v>91263</v>
      </c>
      <c r="F206" s="5">
        <v>48594</v>
      </c>
      <c r="G206" s="5">
        <v>6033</v>
      </c>
      <c r="H206" s="5">
        <v>4230</v>
      </c>
      <c r="I206" s="5">
        <v>3043</v>
      </c>
      <c r="J206" s="5">
        <v>13683</v>
      </c>
      <c r="K206" s="5">
        <v>15595</v>
      </c>
      <c r="L206" s="5">
        <v>85</v>
      </c>
      <c r="M206" s="5">
        <v>0</v>
      </c>
      <c r="N206" s="5">
        <v>15083</v>
      </c>
      <c r="O206" s="5">
        <v>14110</v>
      </c>
      <c r="P206" s="5">
        <v>190</v>
      </c>
      <c r="Q206" s="5">
        <v>326</v>
      </c>
      <c r="R206" s="5">
        <v>316</v>
      </c>
      <c r="S206" s="5">
        <v>131</v>
      </c>
      <c r="T206" s="5">
        <v>10</v>
      </c>
      <c r="U206" s="5">
        <v>0</v>
      </c>
      <c r="V206" s="5">
        <v>6976</v>
      </c>
      <c r="W206" s="5">
        <v>6239</v>
      </c>
      <c r="X206" s="5">
        <v>18</v>
      </c>
      <c r="Y206" s="5">
        <v>0</v>
      </c>
      <c r="Z206" s="5">
        <v>16</v>
      </c>
      <c r="AA206" s="5">
        <v>703</v>
      </c>
      <c r="AB206" s="5">
        <v>0</v>
      </c>
      <c r="AC206" s="5">
        <v>0</v>
      </c>
      <c r="AD206" s="5">
        <v>14565</v>
      </c>
      <c r="AE206" s="5">
        <v>5802</v>
      </c>
      <c r="AF206" s="5">
        <v>73</v>
      </c>
      <c r="AG206" s="5">
        <v>161</v>
      </c>
      <c r="AH206" s="5">
        <v>243</v>
      </c>
      <c r="AI206" s="5">
        <v>8287</v>
      </c>
      <c r="AJ206" s="5">
        <v>0</v>
      </c>
      <c r="AK206" s="5">
        <v>11485</v>
      </c>
      <c r="AL206" s="5">
        <v>1098</v>
      </c>
      <c r="AM206" s="5">
        <v>3</v>
      </c>
      <c r="AN206" s="5">
        <v>149</v>
      </c>
      <c r="AO206" s="5">
        <v>960</v>
      </c>
      <c r="AP206" s="5">
        <v>9274</v>
      </c>
      <c r="AQ206" s="5">
        <v>0</v>
      </c>
      <c r="AR206" s="5">
        <v>0</v>
      </c>
      <c r="AS206" s="5">
        <v>0</v>
      </c>
    </row>
    <row r="207" spans="1:45">
      <c r="A207" s="5">
        <v>1385</v>
      </c>
      <c r="B207" s="5">
        <v>9</v>
      </c>
      <c r="C207" s="5" t="s">
        <v>526</v>
      </c>
      <c r="D207" s="5" t="s">
        <v>525</v>
      </c>
      <c r="E207" s="5">
        <v>91263</v>
      </c>
      <c r="F207" s="5">
        <v>48594</v>
      </c>
      <c r="G207" s="5">
        <v>6033</v>
      </c>
      <c r="H207" s="5">
        <v>4230</v>
      </c>
      <c r="I207" s="5">
        <v>3043</v>
      </c>
      <c r="J207" s="5">
        <v>13683</v>
      </c>
      <c r="K207" s="5">
        <v>15595</v>
      </c>
      <c r="L207" s="5">
        <v>85</v>
      </c>
      <c r="M207" s="5">
        <v>0</v>
      </c>
      <c r="N207" s="5">
        <v>15083</v>
      </c>
      <c r="O207" s="5">
        <v>14110</v>
      </c>
      <c r="P207" s="5">
        <v>190</v>
      </c>
      <c r="Q207" s="5">
        <v>326</v>
      </c>
      <c r="R207" s="5">
        <v>316</v>
      </c>
      <c r="S207" s="5">
        <v>131</v>
      </c>
      <c r="T207" s="5">
        <v>10</v>
      </c>
      <c r="U207" s="5">
        <v>0</v>
      </c>
      <c r="V207" s="5">
        <v>6976</v>
      </c>
      <c r="W207" s="5">
        <v>6239</v>
      </c>
      <c r="X207" s="5">
        <v>18</v>
      </c>
      <c r="Y207" s="5">
        <v>0</v>
      </c>
      <c r="Z207" s="5">
        <v>16</v>
      </c>
      <c r="AA207" s="5">
        <v>703</v>
      </c>
      <c r="AB207" s="5">
        <v>0</v>
      </c>
      <c r="AC207" s="5">
        <v>0</v>
      </c>
      <c r="AD207" s="5">
        <v>14565</v>
      </c>
      <c r="AE207" s="5">
        <v>5802</v>
      </c>
      <c r="AF207" s="5">
        <v>73</v>
      </c>
      <c r="AG207" s="5">
        <v>161</v>
      </c>
      <c r="AH207" s="5">
        <v>243</v>
      </c>
      <c r="AI207" s="5">
        <v>8287</v>
      </c>
      <c r="AJ207" s="5">
        <v>0</v>
      </c>
      <c r="AK207" s="5">
        <v>11485</v>
      </c>
      <c r="AL207" s="5">
        <v>1098</v>
      </c>
      <c r="AM207" s="5">
        <v>3</v>
      </c>
      <c r="AN207" s="5">
        <v>149</v>
      </c>
      <c r="AO207" s="5">
        <v>960</v>
      </c>
      <c r="AP207" s="5">
        <v>9274</v>
      </c>
      <c r="AQ207" s="5">
        <v>0</v>
      </c>
      <c r="AR207" s="5">
        <v>0</v>
      </c>
      <c r="AS207" s="5">
        <v>0</v>
      </c>
    </row>
    <row r="208" spans="1:45">
      <c r="A208" s="5">
        <v>1385</v>
      </c>
      <c r="B208" s="5">
        <v>2</v>
      </c>
      <c r="C208" s="5" t="s">
        <v>527</v>
      </c>
      <c r="D208" s="5" t="s">
        <v>528</v>
      </c>
      <c r="E208" s="5">
        <v>10690</v>
      </c>
      <c r="F208" s="5">
        <v>5837</v>
      </c>
      <c r="G208" s="5">
        <v>1768</v>
      </c>
      <c r="H208" s="5">
        <v>903</v>
      </c>
      <c r="I208" s="5">
        <v>1808</v>
      </c>
      <c r="J208" s="5">
        <v>361</v>
      </c>
      <c r="K208" s="5">
        <v>0</v>
      </c>
      <c r="L208" s="5">
        <v>13</v>
      </c>
      <c r="M208" s="5">
        <v>0</v>
      </c>
      <c r="N208" s="5">
        <v>2622</v>
      </c>
      <c r="O208" s="5">
        <v>1490</v>
      </c>
      <c r="P208" s="5">
        <v>741</v>
      </c>
      <c r="Q208" s="5">
        <v>341</v>
      </c>
      <c r="R208" s="5">
        <v>0</v>
      </c>
      <c r="S208" s="5">
        <v>50</v>
      </c>
      <c r="T208" s="5">
        <v>0</v>
      </c>
      <c r="U208" s="5">
        <v>0</v>
      </c>
      <c r="V208" s="5">
        <v>6968</v>
      </c>
      <c r="W208" s="5">
        <v>6654</v>
      </c>
      <c r="X208" s="5">
        <v>4</v>
      </c>
      <c r="Y208" s="5">
        <v>0</v>
      </c>
      <c r="Z208" s="5">
        <v>300</v>
      </c>
      <c r="AA208" s="5">
        <v>9</v>
      </c>
      <c r="AB208" s="5">
        <v>0</v>
      </c>
      <c r="AC208" s="5">
        <v>0</v>
      </c>
      <c r="AD208" s="5">
        <v>1425</v>
      </c>
      <c r="AE208" s="5">
        <v>500</v>
      </c>
      <c r="AF208" s="5">
        <v>11</v>
      </c>
      <c r="AG208" s="5">
        <v>11</v>
      </c>
      <c r="AH208" s="5">
        <v>43</v>
      </c>
      <c r="AI208" s="5">
        <v>860</v>
      </c>
      <c r="AJ208" s="5">
        <v>0</v>
      </c>
      <c r="AK208" s="5">
        <v>3453</v>
      </c>
      <c r="AL208" s="5">
        <v>1122</v>
      </c>
      <c r="AM208" s="5">
        <v>200</v>
      </c>
      <c r="AN208" s="5">
        <v>9</v>
      </c>
      <c r="AO208" s="5">
        <v>82</v>
      </c>
      <c r="AP208" s="5">
        <v>1444</v>
      </c>
      <c r="AQ208" s="5">
        <v>596</v>
      </c>
      <c r="AR208" s="5">
        <v>0</v>
      </c>
      <c r="AS208" s="5">
        <v>0</v>
      </c>
    </row>
    <row r="209" spans="1:45">
      <c r="A209" s="5">
        <v>1385</v>
      </c>
      <c r="B209" s="5">
        <v>7</v>
      </c>
      <c r="C209" s="5" t="s">
        <v>529</v>
      </c>
      <c r="D209" s="5" t="s">
        <v>530</v>
      </c>
      <c r="E209" s="5">
        <v>10690</v>
      </c>
      <c r="F209" s="5">
        <v>5837</v>
      </c>
      <c r="G209" s="5">
        <v>1768</v>
      </c>
      <c r="H209" s="5">
        <v>903</v>
      </c>
      <c r="I209" s="5">
        <v>1808</v>
      </c>
      <c r="J209" s="5">
        <v>361</v>
      </c>
      <c r="K209" s="5">
        <v>0</v>
      </c>
      <c r="L209" s="5">
        <v>13</v>
      </c>
      <c r="M209" s="5">
        <v>0</v>
      </c>
      <c r="N209" s="5">
        <v>2622</v>
      </c>
      <c r="O209" s="5">
        <v>1490</v>
      </c>
      <c r="P209" s="5">
        <v>741</v>
      </c>
      <c r="Q209" s="5">
        <v>341</v>
      </c>
      <c r="R209" s="5">
        <v>0</v>
      </c>
      <c r="S209" s="5">
        <v>50</v>
      </c>
      <c r="T209" s="5">
        <v>0</v>
      </c>
      <c r="U209" s="5">
        <v>0</v>
      </c>
      <c r="V209" s="5">
        <v>6968</v>
      </c>
      <c r="W209" s="5">
        <v>6654</v>
      </c>
      <c r="X209" s="5">
        <v>4</v>
      </c>
      <c r="Y209" s="5">
        <v>0</v>
      </c>
      <c r="Z209" s="5">
        <v>300</v>
      </c>
      <c r="AA209" s="5">
        <v>9</v>
      </c>
      <c r="AB209" s="5">
        <v>0</v>
      </c>
      <c r="AC209" s="5">
        <v>0</v>
      </c>
      <c r="AD209" s="5">
        <v>1425</v>
      </c>
      <c r="AE209" s="5">
        <v>500</v>
      </c>
      <c r="AF209" s="5">
        <v>11</v>
      </c>
      <c r="AG209" s="5">
        <v>11</v>
      </c>
      <c r="AH209" s="5">
        <v>43</v>
      </c>
      <c r="AI209" s="5">
        <v>860</v>
      </c>
      <c r="AJ209" s="5">
        <v>0</v>
      </c>
      <c r="AK209" s="5">
        <v>3453</v>
      </c>
      <c r="AL209" s="5">
        <v>1122</v>
      </c>
      <c r="AM209" s="5">
        <v>200</v>
      </c>
      <c r="AN209" s="5">
        <v>9</v>
      </c>
      <c r="AO209" s="5">
        <v>82</v>
      </c>
      <c r="AP209" s="5">
        <v>1444</v>
      </c>
      <c r="AQ209" s="5">
        <v>596</v>
      </c>
      <c r="AR209" s="5">
        <v>0</v>
      </c>
      <c r="AS209" s="5">
        <v>0</v>
      </c>
    </row>
    <row r="210" spans="1:45">
      <c r="A210" s="5">
        <v>1385</v>
      </c>
      <c r="B210" s="5">
        <v>19</v>
      </c>
      <c r="C210" s="5" t="s">
        <v>531</v>
      </c>
      <c r="D210" s="5" t="s">
        <v>532</v>
      </c>
      <c r="E210" s="5">
        <v>357</v>
      </c>
      <c r="F210" s="5">
        <v>167</v>
      </c>
      <c r="G210" s="5">
        <v>98</v>
      </c>
      <c r="H210" s="5">
        <v>92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304</v>
      </c>
      <c r="O210" s="5">
        <v>167</v>
      </c>
      <c r="P210" s="5">
        <v>74</v>
      </c>
      <c r="Q210" s="5">
        <v>64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529</v>
      </c>
      <c r="AE210" s="5">
        <v>378</v>
      </c>
      <c r="AF210" s="5">
        <v>0</v>
      </c>
      <c r="AG210" s="5">
        <v>0</v>
      </c>
      <c r="AH210" s="5">
        <v>0</v>
      </c>
      <c r="AI210" s="5">
        <v>151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</row>
    <row r="211" spans="1:45">
      <c r="A211" s="5">
        <v>1385</v>
      </c>
      <c r="B211" s="5">
        <v>4</v>
      </c>
      <c r="C211" s="5" t="s">
        <v>533</v>
      </c>
      <c r="D211" s="5" t="s">
        <v>534</v>
      </c>
      <c r="E211" s="5">
        <v>6177</v>
      </c>
      <c r="F211" s="5">
        <v>4484</v>
      </c>
      <c r="G211" s="5">
        <v>157</v>
      </c>
      <c r="H211" s="5">
        <v>30</v>
      </c>
      <c r="I211" s="5">
        <v>1500</v>
      </c>
      <c r="J211" s="5">
        <v>0</v>
      </c>
      <c r="K211" s="5">
        <v>0</v>
      </c>
      <c r="L211" s="5">
        <v>6</v>
      </c>
      <c r="M211" s="5">
        <v>0</v>
      </c>
      <c r="N211" s="5">
        <v>1233</v>
      </c>
      <c r="O211" s="5">
        <v>1226</v>
      </c>
      <c r="P211" s="5">
        <v>7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6704</v>
      </c>
      <c r="W211" s="5">
        <v>6400</v>
      </c>
      <c r="X211" s="5">
        <v>4</v>
      </c>
      <c r="Y211" s="5">
        <v>0</v>
      </c>
      <c r="Z211" s="5">
        <v>300</v>
      </c>
      <c r="AA211" s="5">
        <v>0</v>
      </c>
      <c r="AB211" s="5">
        <v>0</v>
      </c>
      <c r="AC211" s="5">
        <v>0</v>
      </c>
      <c r="AD211" s="5">
        <v>826</v>
      </c>
      <c r="AE211" s="5">
        <v>91</v>
      </c>
      <c r="AF211" s="5">
        <v>2</v>
      </c>
      <c r="AG211" s="5">
        <v>3</v>
      </c>
      <c r="AH211" s="5">
        <v>26</v>
      </c>
      <c r="AI211" s="5">
        <v>703</v>
      </c>
      <c r="AJ211" s="5">
        <v>0</v>
      </c>
      <c r="AK211" s="5">
        <v>3260</v>
      </c>
      <c r="AL211" s="5">
        <v>1122</v>
      </c>
      <c r="AM211" s="5">
        <v>26</v>
      </c>
      <c r="AN211" s="5">
        <v>0</v>
      </c>
      <c r="AO211" s="5">
        <v>82</v>
      </c>
      <c r="AP211" s="5">
        <v>1434</v>
      </c>
      <c r="AQ211" s="5">
        <v>596</v>
      </c>
      <c r="AR211" s="5">
        <v>0</v>
      </c>
      <c r="AS211" s="5">
        <v>0</v>
      </c>
    </row>
    <row r="212" spans="1:45">
      <c r="A212" s="5">
        <v>1385</v>
      </c>
      <c r="B212" s="5">
        <v>4</v>
      </c>
      <c r="C212" s="5" t="s">
        <v>535</v>
      </c>
      <c r="D212" s="5" t="s">
        <v>536</v>
      </c>
      <c r="E212" s="5">
        <v>3238</v>
      </c>
      <c r="F212" s="5">
        <v>1187</v>
      </c>
      <c r="G212" s="5">
        <v>1066</v>
      </c>
      <c r="H212" s="5">
        <v>565</v>
      </c>
      <c r="I212" s="5">
        <v>52</v>
      </c>
      <c r="J212" s="5">
        <v>361</v>
      </c>
      <c r="K212" s="5">
        <v>0</v>
      </c>
      <c r="L212" s="5">
        <v>6</v>
      </c>
      <c r="M212" s="5">
        <v>0</v>
      </c>
      <c r="N212" s="5">
        <v>870</v>
      </c>
      <c r="O212" s="5">
        <v>98</v>
      </c>
      <c r="P212" s="5">
        <v>616</v>
      </c>
      <c r="Q212" s="5">
        <v>106</v>
      </c>
      <c r="R212" s="5">
        <v>0</v>
      </c>
      <c r="S212" s="5">
        <v>50</v>
      </c>
      <c r="T212" s="5">
        <v>0</v>
      </c>
      <c r="U212" s="5">
        <v>0</v>
      </c>
      <c r="V212" s="5">
        <v>238</v>
      </c>
      <c r="W212" s="5">
        <v>238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41</v>
      </c>
      <c r="AE212" s="5">
        <v>11</v>
      </c>
      <c r="AF212" s="5">
        <v>9</v>
      </c>
      <c r="AG212" s="5">
        <v>9</v>
      </c>
      <c r="AH212" s="5">
        <v>12</v>
      </c>
      <c r="AI212" s="5">
        <v>0</v>
      </c>
      <c r="AJ212" s="5">
        <v>0</v>
      </c>
      <c r="AK212" s="5">
        <v>193</v>
      </c>
      <c r="AL212" s="5">
        <v>0</v>
      </c>
      <c r="AM212" s="5">
        <v>174</v>
      </c>
      <c r="AN212" s="5">
        <v>9</v>
      </c>
      <c r="AO212" s="5">
        <v>0</v>
      </c>
      <c r="AP212" s="5">
        <v>10</v>
      </c>
      <c r="AQ212" s="5">
        <v>0</v>
      </c>
      <c r="AR212" s="5">
        <v>0</v>
      </c>
      <c r="AS212" s="5">
        <v>0</v>
      </c>
    </row>
    <row r="213" spans="1:45">
      <c r="A213" s="5">
        <v>1385</v>
      </c>
      <c r="B213" s="5">
        <v>4</v>
      </c>
      <c r="C213" s="5" t="s">
        <v>537</v>
      </c>
      <c r="D213" s="5" t="s">
        <v>538</v>
      </c>
      <c r="E213" s="5">
        <v>919</v>
      </c>
      <c r="F213" s="5">
        <v>0</v>
      </c>
      <c r="G213" s="5">
        <v>447</v>
      </c>
      <c r="H213" s="5">
        <v>216</v>
      </c>
      <c r="I213" s="5">
        <v>256</v>
      </c>
      <c r="J213" s="5">
        <v>0</v>
      </c>
      <c r="K213" s="5">
        <v>0</v>
      </c>
      <c r="L213" s="5">
        <v>0</v>
      </c>
      <c r="M213" s="5">
        <v>0</v>
      </c>
      <c r="N213" s="5">
        <v>215</v>
      </c>
      <c r="O213" s="5">
        <v>0</v>
      </c>
      <c r="P213" s="5">
        <v>44</v>
      </c>
      <c r="Q213" s="5">
        <v>171</v>
      </c>
      <c r="R213" s="5">
        <v>0</v>
      </c>
      <c r="S213" s="5">
        <v>0</v>
      </c>
      <c r="T213" s="5">
        <v>0</v>
      </c>
      <c r="U213" s="5">
        <v>0</v>
      </c>
      <c r="V213" s="5">
        <v>26</v>
      </c>
      <c r="W213" s="5">
        <v>16</v>
      </c>
      <c r="X213" s="5">
        <v>0</v>
      </c>
      <c r="Y213" s="5">
        <v>0</v>
      </c>
      <c r="Z213" s="5">
        <v>0</v>
      </c>
      <c r="AA213" s="5">
        <v>9</v>
      </c>
      <c r="AB213" s="5">
        <v>0</v>
      </c>
      <c r="AC213" s="5">
        <v>0</v>
      </c>
      <c r="AD213" s="5">
        <v>29</v>
      </c>
      <c r="AE213" s="5">
        <v>20</v>
      </c>
      <c r="AF213" s="5">
        <v>0</v>
      </c>
      <c r="AG213" s="5">
        <v>0</v>
      </c>
      <c r="AH213" s="5">
        <v>4</v>
      </c>
      <c r="AI213" s="5">
        <v>5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22" t="s">
        <v>159</v>
      </c>
      <c r="B1" s="22"/>
      <c r="C1" s="21" t="str">
        <f>CONCATENATE("10-",'فهرست جداول'!B11,"-",MID('فهرست جداول'!B1, 58,10), "                  (میلیون ریال)")</f>
        <v>10-ارزش موجودی انبار کارگاه‏ها بر حسب فعالیت-85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5.75" customHeight="1" thickBot="1">
      <c r="A2" s="29" t="s">
        <v>128</v>
      </c>
      <c r="B2" s="29" t="s">
        <v>151</v>
      </c>
      <c r="C2" s="40" t="s">
        <v>0</v>
      </c>
      <c r="D2" s="35" t="s">
        <v>1</v>
      </c>
      <c r="E2" s="37" t="s">
        <v>62</v>
      </c>
      <c r="F2" s="38"/>
      <c r="G2" s="38"/>
      <c r="H2" s="38"/>
      <c r="I2" s="38"/>
      <c r="J2" s="39"/>
      <c r="K2" s="23" t="s">
        <v>63</v>
      </c>
      <c r="L2" s="23"/>
      <c r="M2" s="23"/>
      <c r="N2" s="23"/>
      <c r="O2" s="23"/>
      <c r="P2" s="23"/>
    </row>
    <row r="3" spans="1:16" ht="47.25" customHeight="1" thickBot="1">
      <c r="A3" s="30" t="s">
        <v>128</v>
      </c>
      <c r="B3" s="30"/>
      <c r="C3" s="41"/>
      <c r="D3" s="36"/>
      <c r="E3" s="12" t="s">
        <v>2</v>
      </c>
      <c r="F3" s="12" t="s">
        <v>64</v>
      </c>
      <c r="G3" s="12" t="s">
        <v>65</v>
      </c>
      <c r="H3" s="12" t="s">
        <v>66</v>
      </c>
      <c r="I3" s="12" t="s">
        <v>67</v>
      </c>
      <c r="J3" s="12" t="s">
        <v>161</v>
      </c>
      <c r="K3" s="12" t="s">
        <v>2</v>
      </c>
      <c r="L3" s="12" t="s">
        <v>64</v>
      </c>
      <c r="M3" s="12" t="s">
        <v>65</v>
      </c>
      <c r="N3" s="12" t="s">
        <v>66</v>
      </c>
      <c r="O3" s="12" t="s">
        <v>67</v>
      </c>
      <c r="P3" s="12" t="s">
        <v>161</v>
      </c>
    </row>
    <row r="4" spans="1:16">
      <c r="A4" s="5">
        <v>1385</v>
      </c>
      <c r="B4" s="5">
        <v>1</v>
      </c>
      <c r="C4" s="5" t="s">
        <v>162</v>
      </c>
      <c r="D4" s="5" t="s">
        <v>163</v>
      </c>
      <c r="E4" s="5">
        <v>166142102</v>
      </c>
      <c r="F4" s="5">
        <v>45451409</v>
      </c>
      <c r="G4" s="5">
        <v>22209508</v>
      </c>
      <c r="H4" s="5">
        <v>1822020</v>
      </c>
      <c r="I4" s="5">
        <v>96659165</v>
      </c>
      <c r="J4" s="5">
        <v>0</v>
      </c>
      <c r="K4" s="5">
        <v>194171791</v>
      </c>
      <c r="L4" s="5">
        <v>57938475</v>
      </c>
      <c r="M4" s="5">
        <v>26673968</v>
      </c>
      <c r="N4" s="5">
        <v>2126849</v>
      </c>
      <c r="O4" s="5">
        <v>107432500</v>
      </c>
      <c r="P4" s="5">
        <v>0</v>
      </c>
    </row>
    <row r="5" spans="1:16">
      <c r="A5" s="5">
        <v>1385</v>
      </c>
      <c r="B5" s="5">
        <v>2</v>
      </c>
      <c r="C5" s="5" t="s">
        <v>164</v>
      </c>
      <c r="D5" s="5" t="s">
        <v>165</v>
      </c>
      <c r="E5" s="5">
        <v>9405150</v>
      </c>
      <c r="F5" s="5">
        <v>3021122</v>
      </c>
      <c r="G5" s="5">
        <v>520420</v>
      </c>
      <c r="H5" s="5">
        <v>51765</v>
      </c>
      <c r="I5" s="5">
        <v>5811843</v>
      </c>
      <c r="J5" s="5">
        <v>0</v>
      </c>
      <c r="K5" s="5">
        <v>11013890</v>
      </c>
      <c r="L5" s="5">
        <v>4722915</v>
      </c>
      <c r="M5" s="5">
        <v>481174</v>
      </c>
      <c r="N5" s="5">
        <v>67777</v>
      </c>
      <c r="O5" s="5">
        <v>5742024</v>
      </c>
      <c r="P5" s="5">
        <v>0</v>
      </c>
    </row>
    <row r="6" spans="1:16">
      <c r="A6" s="5">
        <v>1385</v>
      </c>
      <c r="B6" s="5">
        <v>3</v>
      </c>
      <c r="C6" s="5" t="s">
        <v>166</v>
      </c>
      <c r="D6" s="5" t="s">
        <v>167</v>
      </c>
      <c r="E6" s="5">
        <v>225155</v>
      </c>
      <c r="F6" s="5">
        <v>81080</v>
      </c>
      <c r="G6" s="5">
        <v>3179</v>
      </c>
      <c r="H6" s="5">
        <v>0</v>
      </c>
      <c r="I6" s="5">
        <v>140896</v>
      </c>
      <c r="J6" s="5">
        <v>0</v>
      </c>
      <c r="K6" s="5">
        <v>292071</v>
      </c>
      <c r="L6" s="5">
        <v>114866</v>
      </c>
      <c r="M6" s="5">
        <v>4331</v>
      </c>
      <c r="N6" s="5">
        <v>0</v>
      </c>
      <c r="O6" s="5">
        <v>172874</v>
      </c>
      <c r="P6" s="5">
        <v>0</v>
      </c>
    </row>
    <row r="7" spans="1:16">
      <c r="A7" s="5">
        <v>1385</v>
      </c>
      <c r="B7" s="5">
        <v>4</v>
      </c>
      <c r="C7" s="5" t="s">
        <v>168</v>
      </c>
      <c r="D7" s="5" t="s">
        <v>167</v>
      </c>
      <c r="E7" s="5">
        <v>225155</v>
      </c>
      <c r="F7" s="5">
        <v>81080</v>
      </c>
      <c r="G7" s="5">
        <v>3179</v>
      </c>
      <c r="H7" s="5">
        <v>0</v>
      </c>
      <c r="I7" s="5">
        <v>140896</v>
      </c>
      <c r="J7" s="5">
        <v>0</v>
      </c>
      <c r="K7" s="5">
        <v>292071</v>
      </c>
      <c r="L7" s="5">
        <v>114866</v>
      </c>
      <c r="M7" s="5">
        <v>4331</v>
      </c>
      <c r="N7" s="5">
        <v>0</v>
      </c>
      <c r="O7" s="5">
        <v>172874</v>
      </c>
      <c r="P7" s="5">
        <v>0</v>
      </c>
    </row>
    <row r="8" spans="1:16">
      <c r="A8" s="5">
        <v>1385</v>
      </c>
      <c r="B8" s="5">
        <v>3</v>
      </c>
      <c r="C8" s="5" t="s">
        <v>169</v>
      </c>
      <c r="D8" s="5" t="s">
        <v>170</v>
      </c>
      <c r="E8" s="5">
        <v>98684</v>
      </c>
      <c r="F8" s="5">
        <v>52008</v>
      </c>
      <c r="G8" s="5">
        <v>100</v>
      </c>
      <c r="H8" s="5">
        <v>400</v>
      </c>
      <c r="I8" s="5">
        <v>46176</v>
      </c>
      <c r="J8" s="5">
        <v>0</v>
      </c>
      <c r="K8" s="5">
        <v>137760</v>
      </c>
      <c r="L8" s="5">
        <v>89294</v>
      </c>
      <c r="M8" s="5">
        <v>25</v>
      </c>
      <c r="N8" s="5">
        <v>380</v>
      </c>
      <c r="O8" s="5">
        <v>48061</v>
      </c>
      <c r="P8" s="5">
        <v>0</v>
      </c>
    </row>
    <row r="9" spans="1:16">
      <c r="A9" s="5">
        <v>1385</v>
      </c>
      <c r="B9" s="5">
        <v>4</v>
      </c>
      <c r="C9" s="5" t="s">
        <v>171</v>
      </c>
      <c r="D9" s="5" t="s">
        <v>170</v>
      </c>
      <c r="E9" s="5">
        <v>98684</v>
      </c>
      <c r="F9" s="5">
        <v>52008</v>
      </c>
      <c r="G9" s="5">
        <v>100</v>
      </c>
      <c r="H9" s="5">
        <v>400</v>
      </c>
      <c r="I9" s="5">
        <v>46176</v>
      </c>
      <c r="J9" s="5">
        <v>0</v>
      </c>
      <c r="K9" s="5">
        <v>137760</v>
      </c>
      <c r="L9" s="5">
        <v>89294</v>
      </c>
      <c r="M9" s="5">
        <v>25</v>
      </c>
      <c r="N9" s="5">
        <v>380</v>
      </c>
      <c r="O9" s="5">
        <v>48061</v>
      </c>
      <c r="P9" s="5">
        <v>0</v>
      </c>
    </row>
    <row r="10" spans="1:16">
      <c r="A10" s="5">
        <v>1385</v>
      </c>
      <c r="B10" s="5">
        <v>3</v>
      </c>
      <c r="C10" s="5" t="s">
        <v>172</v>
      </c>
      <c r="D10" s="5" t="s">
        <v>173</v>
      </c>
      <c r="E10" s="5">
        <v>755095</v>
      </c>
      <c r="F10" s="5">
        <v>281453</v>
      </c>
      <c r="G10" s="5">
        <v>63964</v>
      </c>
      <c r="H10" s="5">
        <v>679</v>
      </c>
      <c r="I10" s="5">
        <v>408999</v>
      </c>
      <c r="J10" s="5">
        <v>0</v>
      </c>
      <c r="K10" s="5">
        <v>1014581</v>
      </c>
      <c r="L10" s="5">
        <v>484490</v>
      </c>
      <c r="M10" s="5">
        <v>82626</v>
      </c>
      <c r="N10" s="5">
        <v>1418</v>
      </c>
      <c r="O10" s="5">
        <v>446047</v>
      </c>
      <c r="P10" s="5">
        <v>0</v>
      </c>
    </row>
    <row r="11" spans="1:16">
      <c r="A11" s="5">
        <v>1385</v>
      </c>
      <c r="B11" s="5">
        <v>4</v>
      </c>
      <c r="C11" s="5" t="s">
        <v>174</v>
      </c>
      <c r="D11" s="5" t="s">
        <v>173</v>
      </c>
      <c r="E11" s="5">
        <v>755095</v>
      </c>
      <c r="F11" s="5">
        <v>281453</v>
      </c>
      <c r="G11" s="5">
        <v>63964</v>
      </c>
      <c r="H11" s="5">
        <v>679</v>
      </c>
      <c r="I11" s="5">
        <v>408999</v>
      </c>
      <c r="J11" s="5">
        <v>0</v>
      </c>
      <c r="K11" s="5">
        <v>1014581</v>
      </c>
      <c r="L11" s="5">
        <v>484490</v>
      </c>
      <c r="M11" s="5">
        <v>82626</v>
      </c>
      <c r="N11" s="5">
        <v>1418</v>
      </c>
      <c r="O11" s="5">
        <v>446047</v>
      </c>
      <c r="P11" s="5">
        <v>0</v>
      </c>
    </row>
    <row r="12" spans="1:16">
      <c r="A12" s="5">
        <v>1385</v>
      </c>
      <c r="B12" s="5">
        <v>3</v>
      </c>
      <c r="C12" s="5" t="s">
        <v>175</v>
      </c>
      <c r="D12" s="5" t="s">
        <v>176</v>
      </c>
      <c r="E12" s="5">
        <v>2687113</v>
      </c>
      <c r="F12" s="5">
        <v>539007</v>
      </c>
      <c r="G12" s="5">
        <v>159126</v>
      </c>
      <c r="H12" s="5">
        <v>9840</v>
      </c>
      <c r="I12" s="5">
        <v>1979140</v>
      </c>
      <c r="J12" s="5">
        <v>0</v>
      </c>
      <c r="K12" s="5">
        <v>2285410</v>
      </c>
      <c r="L12" s="5">
        <v>581753</v>
      </c>
      <c r="M12" s="5">
        <v>151888</v>
      </c>
      <c r="N12" s="5">
        <v>9840</v>
      </c>
      <c r="O12" s="5">
        <v>1541929</v>
      </c>
      <c r="P12" s="5">
        <v>0</v>
      </c>
    </row>
    <row r="13" spans="1:16">
      <c r="A13" s="5">
        <v>1385</v>
      </c>
      <c r="B13" s="5">
        <v>4</v>
      </c>
      <c r="C13" s="5" t="s">
        <v>177</v>
      </c>
      <c r="D13" s="5" t="s">
        <v>176</v>
      </c>
      <c r="E13" s="5">
        <v>2687113</v>
      </c>
      <c r="F13" s="5">
        <v>539007</v>
      </c>
      <c r="G13" s="5">
        <v>159126</v>
      </c>
      <c r="H13" s="5">
        <v>9840</v>
      </c>
      <c r="I13" s="5">
        <v>1979140</v>
      </c>
      <c r="J13" s="5">
        <v>0</v>
      </c>
      <c r="K13" s="5">
        <v>2285410</v>
      </c>
      <c r="L13" s="5">
        <v>581753</v>
      </c>
      <c r="M13" s="5">
        <v>151888</v>
      </c>
      <c r="N13" s="5">
        <v>9840</v>
      </c>
      <c r="O13" s="5">
        <v>1541929</v>
      </c>
      <c r="P13" s="5">
        <v>0</v>
      </c>
    </row>
    <row r="14" spans="1:16">
      <c r="A14" s="5">
        <v>1385</v>
      </c>
      <c r="B14" s="5">
        <v>3</v>
      </c>
      <c r="C14" s="5" t="s">
        <v>178</v>
      </c>
      <c r="D14" s="5" t="s">
        <v>179</v>
      </c>
      <c r="E14" s="5">
        <v>1298336</v>
      </c>
      <c r="F14" s="5">
        <v>344616</v>
      </c>
      <c r="G14" s="5">
        <v>83347</v>
      </c>
      <c r="H14" s="5">
        <v>7770</v>
      </c>
      <c r="I14" s="5">
        <v>862603</v>
      </c>
      <c r="J14" s="5">
        <v>0</v>
      </c>
      <c r="K14" s="5">
        <v>1185593</v>
      </c>
      <c r="L14" s="5">
        <v>240948</v>
      </c>
      <c r="M14" s="5">
        <v>42562</v>
      </c>
      <c r="N14" s="5">
        <v>10578</v>
      </c>
      <c r="O14" s="5">
        <v>891504</v>
      </c>
      <c r="P14" s="5">
        <v>0</v>
      </c>
    </row>
    <row r="15" spans="1:16">
      <c r="A15" s="5">
        <v>1385</v>
      </c>
      <c r="B15" s="5">
        <v>4</v>
      </c>
      <c r="C15" s="5" t="s">
        <v>180</v>
      </c>
      <c r="D15" s="5" t="s">
        <v>179</v>
      </c>
      <c r="E15" s="5">
        <v>1298336</v>
      </c>
      <c r="F15" s="5">
        <v>344616</v>
      </c>
      <c r="G15" s="5">
        <v>83347</v>
      </c>
      <c r="H15" s="5">
        <v>7770</v>
      </c>
      <c r="I15" s="5">
        <v>862603</v>
      </c>
      <c r="J15" s="5">
        <v>0</v>
      </c>
      <c r="K15" s="5">
        <v>1185593</v>
      </c>
      <c r="L15" s="5">
        <v>240948</v>
      </c>
      <c r="M15" s="5">
        <v>42562</v>
      </c>
      <c r="N15" s="5">
        <v>10578</v>
      </c>
      <c r="O15" s="5">
        <v>891504</v>
      </c>
      <c r="P15" s="5">
        <v>0</v>
      </c>
    </row>
    <row r="16" spans="1:16">
      <c r="A16" s="5">
        <v>1385</v>
      </c>
      <c r="B16" s="5">
        <v>3</v>
      </c>
      <c r="C16" s="5" t="s">
        <v>181</v>
      </c>
      <c r="D16" s="5" t="s">
        <v>182</v>
      </c>
      <c r="E16" s="5">
        <v>199982</v>
      </c>
      <c r="F16" s="5">
        <v>84075</v>
      </c>
      <c r="G16" s="5">
        <v>1867</v>
      </c>
      <c r="H16" s="5">
        <v>3309</v>
      </c>
      <c r="I16" s="5">
        <v>110732</v>
      </c>
      <c r="J16" s="5">
        <v>0</v>
      </c>
      <c r="K16" s="5">
        <v>222103</v>
      </c>
      <c r="L16" s="5">
        <v>71751</v>
      </c>
      <c r="M16" s="5">
        <v>4349</v>
      </c>
      <c r="N16" s="5">
        <v>6838</v>
      </c>
      <c r="O16" s="5">
        <v>139165</v>
      </c>
      <c r="P16" s="5">
        <v>0</v>
      </c>
    </row>
    <row r="17" spans="1:16">
      <c r="A17" s="5">
        <v>1385</v>
      </c>
      <c r="B17" s="5">
        <v>4</v>
      </c>
      <c r="C17" s="5" t="s">
        <v>183</v>
      </c>
      <c r="D17" s="5" t="s">
        <v>184</v>
      </c>
      <c r="E17" s="5">
        <v>129866</v>
      </c>
      <c r="F17" s="5">
        <v>54250</v>
      </c>
      <c r="G17" s="5">
        <v>1400</v>
      </c>
      <c r="H17" s="5">
        <v>3309</v>
      </c>
      <c r="I17" s="5">
        <v>70908</v>
      </c>
      <c r="J17" s="5">
        <v>0</v>
      </c>
      <c r="K17" s="5">
        <v>154895</v>
      </c>
      <c r="L17" s="5">
        <v>46881</v>
      </c>
      <c r="M17" s="5">
        <v>4003</v>
      </c>
      <c r="N17" s="5">
        <v>6838</v>
      </c>
      <c r="O17" s="5">
        <v>97174</v>
      </c>
      <c r="P17" s="5">
        <v>0</v>
      </c>
    </row>
    <row r="18" spans="1:16">
      <c r="A18" s="5">
        <v>1385</v>
      </c>
      <c r="B18" s="5">
        <v>4</v>
      </c>
      <c r="C18" s="5" t="s">
        <v>185</v>
      </c>
      <c r="D18" s="5" t="s">
        <v>186</v>
      </c>
      <c r="E18" s="5">
        <v>70116</v>
      </c>
      <c r="F18" s="5">
        <v>29825</v>
      </c>
      <c r="G18" s="5">
        <v>467</v>
      </c>
      <c r="H18" s="5">
        <v>0</v>
      </c>
      <c r="I18" s="5">
        <v>39824</v>
      </c>
      <c r="J18" s="5">
        <v>0</v>
      </c>
      <c r="K18" s="5">
        <v>67208</v>
      </c>
      <c r="L18" s="5">
        <v>24870</v>
      </c>
      <c r="M18" s="5">
        <v>346</v>
      </c>
      <c r="N18" s="5">
        <v>0</v>
      </c>
      <c r="O18" s="5">
        <v>41992</v>
      </c>
      <c r="P18" s="5">
        <v>0</v>
      </c>
    </row>
    <row r="19" spans="1:16">
      <c r="A19" s="5">
        <v>1385</v>
      </c>
      <c r="B19" s="5">
        <v>3</v>
      </c>
      <c r="C19" s="5" t="s">
        <v>187</v>
      </c>
      <c r="D19" s="5" t="s">
        <v>188</v>
      </c>
      <c r="E19" s="5">
        <v>3825962</v>
      </c>
      <c r="F19" s="5">
        <v>1612150</v>
      </c>
      <c r="G19" s="5">
        <v>202796</v>
      </c>
      <c r="H19" s="5">
        <v>28248</v>
      </c>
      <c r="I19" s="5">
        <v>1982769</v>
      </c>
      <c r="J19" s="5">
        <v>0</v>
      </c>
      <c r="K19" s="5">
        <v>5553528</v>
      </c>
      <c r="L19" s="5">
        <v>3103153</v>
      </c>
      <c r="M19" s="5">
        <v>188290</v>
      </c>
      <c r="N19" s="5">
        <v>36910</v>
      </c>
      <c r="O19" s="5">
        <v>2225175</v>
      </c>
      <c r="P19" s="5">
        <v>0</v>
      </c>
    </row>
    <row r="20" spans="1:16">
      <c r="A20" s="5">
        <v>1385</v>
      </c>
      <c r="B20" s="5">
        <v>4</v>
      </c>
      <c r="C20" s="5" t="s">
        <v>189</v>
      </c>
      <c r="D20" s="5" t="s">
        <v>188</v>
      </c>
      <c r="E20" s="5">
        <v>541516</v>
      </c>
      <c r="F20" s="5">
        <v>91564</v>
      </c>
      <c r="G20" s="5">
        <v>13188</v>
      </c>
      <c r="H20" s="5">
        <v>6978</v>
      </c>
      <c r="I20" s="5">
        <v>429786</v>
      </c>
      <c r="J20" s="5">
        <v>0</v>
      </c>
      <c r="K20" s="5">
        <v>637640</v>
      </c>
      <c r="L20" s="5">
        <v>186453</v>
      </c>
      <c r="M20" s="5">
        <v>11939</v>
      </c>
      <c r="N20" s="5">
        <v>7363</v>
      </c>
      <c r="O20" s="5">
        <v>431885</v>
      </c>
      <c r="P20" s="5">
        <v>0</v>
      </c>
    </row>
    <row r="21" spans="1:16">
      <c r="A21" s="5">
        <v>1385</v>
      </c>
      <c r="B21" s="5">
        <v>4</v>
      </c>
      <c r="C21" s="5" t="s">
        <v>190</v>
      </c>
      <c r="D21" s="5" t="s">
        <v>191</v>
      </c>
      <c r="E21" s="5">
        <v>1507549</v>
      </c>
      <c r="F21" s="5">
        <v>709956</v>
      </c>
      <c r="G21" s="5">
        <v>91409</v>
      </c>
      <c r="H21" s="5">
        <v>9634</v>
      </c>
      <c r="I21" s="5">
        <v>696550</v>
      </c>
      <c r="J21" s="5">
        <v>0</v>
      </c>
      <c r="K21" s="5">
        <v>2892123</v>
      </c>
      <c r="L21" s="5">
        <v>1980333</v>
      </c>
      <c r="M21" s="5">
        <v>56017</v>
      </c>
      <c r="N21" s="5">
        <v>13435</v>
      </c>
      <c r="O21" s="5">
        <v>842338</v>
      </c>
      <c r="P21" s="5">
        <v>0</v>
      </c>
    </row>
    <row r="22" spans="1:16">
      <c r="A22" s="5">
        <v>1385</v>
      </c>
      <c r="B22" s="5">
        <v>4</v>
      </c>
      <c r="C22" s="5" t="s">
        <v>192</v>
      </c>
      <c r="D22" s="5" t="s">
        <v>193</v>
      </c>
      <c r="E22" s="5">
        <v>293039</v>
      </c>
      <c r="F22" s="5">
        <v>160077</v>
      </c>
      <c r="G22" s="5">
        <v>5425</v>
      </c>
      <c r="H22" s="5">
        <v>3744</v>
      </c>
      <c r="I22" s="5">
        <v>123793</v>
      </c>
      <c r="J22" s="5">
        <v>0</v>
      </c>
      <c r="K22" s="5">
        <v>308139</v>
      </c>
      <c r="L22" s="5">
        <v>159306</v>
      </c>
      <c r="M22" s="5">
        <v>10358</v>
      </c>
      <c r="N22" s="5">
        <v>2730</v>
      </c>
      <c r="O22" s="5">
        <v>135746</v>
      </c>
      <c r="P22" s="5">
        <v>0</v>
      </c>
    </row>
    <row r="23" spans="1:16">
      <c r="A23" s="5">
        <v>1385</v>
      </c>
      <c r="B23" s="5">
        <v>4</v>
      </c>
      <c r="C23" s="5" t="s">
        <v>194</v>
      </c>
      <c r="D23" s="5" t="s">
        <v>195</v>
      </c>
      <c r="E23" s="5">
        <v>81253</v>
      </c>
      <c r="F23" s="5">
        <v>31290</v>
      </c>
      <c r="G23" s="5">
        <v>487</v>
      </c>
      <c r="H23" s="5">
        <v>217</v>
      </c>
      <c r="I23" s="5">
        <v>49260</v>
      </c>
      <c r="J23" s="5">
        <v>0</v>
      </c>
      <c r="K23" s="5">
        <v>93707</v>
      </c>
      <c r="L23" s="5">
        <v>38736</v>
      </c>
      <c r="M23" s="5">
        <v>703</v>
      </c>
      <c r="N23" s="5">
        <v>12</v>
      </c>
      <c r="O23" s="5">
        <v>54256</v>
      </c>
      <c r="P23" s="5">
        <v>0</v>
      </c>
    </row>
    <row r="24" spans="1:16">
      <c r="A24" s="5">
        <v>1385</v>
      </c>
      <c r="B24" s="5">
        <v>4</v>
      </c>
      <c r="C24" s="5" t="s">
        <v>196</v>
      </c>
      <c r="D24" s="5" t="s">
        <v>197</v>
      </c>
      <c r="E24" s="5">
        <v>42488</v>
      </c>
      <c r="F24" s="5">
        <v>5136</v>
      </c>
      <c r="G24" s="5">
        <v>200</v>
      </c>
      <c r="H24" s="5">
        <v>0</v>
      </c>
      <c r="I24" s="5">
        <v>37152</v>
      </c>
      <c r="J24" s="5">
        <v>0</v>
      </c>
      <c r="K24" s="5">
        <v>27336</v>
      </c>
      <c r="L24" s="5">
        <v>6770</v>
      </c>
      <c r="M24" s="5">
        <v>100</v>
      </c>
      <c r="N24" s="5">
        <v>0</v>
      </c>
      <c r="O24" s="5">
        <v>20466</v>
      </c>
      <c r="P24" s="5">
        <v>0</v>
      </c>
    </row>
    <row r="25" spans="1:16">
      <c r="A25" s="5">
        <v>1385</v>
      </c>
      <c r="B25" s="5">
        <v>4</v>
      </c>
      <c r="C25" s="5" t="s">
        <v>198</v>
      </c>
      <c r="D25" s="5" t="s">
        <v>199</v>
      </c>
      <c r="E25" s="5">
        <v>1360116</v>
      </c>
      <c r="F25" s="5">
        <v>614127</v>
      </c>
      <c r="G25" s="5">
        <v>92086</v>
      </c>
      <c r="H25" s="5">
        <v>7674</v>
      </c>
      <c r="I25" s="5">
        <v>646229</v>
      </c>
      <c r="J25" s="5">
        <v>0</v>
      </c>
      <c r="K25" s="5">
        <v>1594583</v>
      </c>
      <c r="L25" s="5">
        <v>731555</v>
      </c>
      <c r="M25" s="5">
        <v>109172</v>
      </c>
      <c r="N25" s="5">
        <v>13370</v>
      </c>
      <c r="O25" s="5">
        <v>740485</v>
      </c>
      <c r="P25" s="5">
        <v>0</v>
      </c>
    </row>
    <row r="26" spans="1:16">
      <c r="A26" s="5">
        <v>1385</v>
      </c>
      <c r="B26" s="5">
        <v>3</v>
      </c>
      <c r="C26" s="5" t="s">
        <v>200</v>
      </c>
      <c r="D26" s="5" t="s">
        <v>201</v>
      </c>
      <c r="E26" s="5">
        <v>314822</v>
      </c>
      <c r="F26" s="5">
        <v>26733</v>
      </c>
      <c r="G26" s="5">
        <v>6040</v>
      </c>
      <c r="H26" s="5">
        <v>1520</v>
      </c>
      <c r="I26" s="5">
        <v>280529</v>
      </c>
      <c r="J26" s="5">
        <v>0</v>
      </c>
      <c r="K26" s="5">
        <v>322844</v>
      </c>
      <c r="L26" s="5">
        <v>36660</v>
      </c>
      <c r="M26" s="5">
        <v>7103</v>
      </c>
      <c r="N26" s="5">
        <v>1813</v>
      </c>
      <c r="O26" s="5">
        <v>277268</v>
      </c>
      <c r="P26" s="5">
        <v>0</v>
      </c>
    </row>
    <row r="27" spans="1:16">
      <c r="A27" s="5">
        <v>1385</v>
      </c>
      <c r="B27" s="5">
        <v>4</v>
      </c>
      <c r="C27" s="5" t="s">
        <v>202</v>
      </c>
      <c r="D27" s="5" t="s">
        <v>201</v>
      </c>
      <c r="E27" s="5">
        <v>314822</v>
      </c>
      <c r="F27" s="5">
        <v>26733</v>
      </c>
      <c r="G27" s="5">
        <v>6040</v>
      </c>
      <c r="H27" s="5">
        <v>1520</v>
      </c>
      <c r="I27" s="5">
        <v>280529</v>
      </c>
      <c r="J27" s="5">
        <v>0</v>
      </c>
      <c r="K27" s="5">
        <v>322844</v>
      </c>
      <c r="L27" s="5">
        <v>36660</v>
      </c>
      <c r="M27" s="5">
        <v>7103</v>
      </c>
      <c r="N27" s="5">
        <v>1813</v>
      </c>
      <c r="O27" s="5">
        <v>277268</v>
      </c>
      <c r="P27" s="5">
        <v>0</v>
      </c>
    </row>
    <row r="28" spans="1:16">
      <c r="A28" s="5">
        <v>1385</v>
      </c>
      <c r="B28" s="5">
        <v>2</v>
      </c>
      <c r="C28" s="5" t="s">
        <v>203</v>
      </c>
      <c r="D28" s="5" t="s">
        <v>204</v>
      </c>
      <c r="E28" s="5">
        <v>748177</v>
      </c>
      <c r="F28" s="5">
        <v>110610</v>
      </c>
      <c r="G28" s="5">
        <v>10081</v>
      </c>
      <c r="H28" s="5">
        <v>14363</v>
      </c>
      <c r="I28" s="5">
        <v>613123</v>
      </c>
      <c r="J28" s="5">
        <v>0</v>
      </c>
      <c r="K28" s="5">
        <v>827182</v>
      </c>
      <c r="L28" s="5">
        <v>127982</v>
      </c>
      <c r="M28" s="5">
        <v>8694</v>
      </c>
      <c r="N28" s="5">
        <v>7554</v>
      </c>
      <c r="O28" s="5">
        <v>682952</v>
      </c>
      <c r="P28" s="5">
        <v>0</v>
      </c>
    </row>
    <row r="29" spans="1:16">
      <c r="A29" s="5">
        <v>1385</v>
      </c>
      <c r="B29" s="5">
        <v>3</v>
      </c>
      <c r="C29" s="5" t="s">
        <v>205</v>
      </c>
      <c r="D29" s="5" t="s">
        <v>204</v>
      </c>
      <c r="E29" s="5">
        <v>748177</v>
      </c>
      <c r="F29" s="5">
        <v>110610</v>
      </c>
      <c r="G29" s="5">
        <v>10081</v>
      </c>
      <c r="H29" s="5">
        <v>14363</v>
      </c>
      <c r="I29" s="5">
        <v>613123</v>
      </c>
      <c r="J29" s="5">
        <v>0</v>
      </c>
      <c r="K29" s="5">
        <v>827182</v>
      </c>
      <c r="L29" s="5">
        <v>127982</v>
      </c>
      <c r="M29" s="5">
        <v>8694</v>
      </c>
      <c r="N29" s="5">
        <v>7554</v>
      </c>
      <c r="O29" s="5">
        <v>682952</v>
      </c>
      <c r="P29" s="5">
        <v>0</v>
      </c>
    </row>
    <row r="30" spans="1:16">
      <c r="A30" s="5">
        <v>1385</v>
      </c>
      <c r="B30" s="5">
        <v>4</v>
      </c>
      <c r="C30" s="5" t="s">
        <v>206</v>
      </c>
      <c r="D30" s="5" t="s">
        <v>207</v>
      </c>
      <c r="E30" s="5">
        <v>8690</v>
      </c>
      <c r="F30" s="5">
        <v>6240</v>
      </c>
      <c r="G30" s="5">
        <v>0</v>
      </c>
      <c r="H30" s="5">
        <v>0</v>
      </c>
      <c r="I30" s="5">
        <v>2450</v>
      </c>
      <c r="J30" s="5">
        <v>0</v>
      </c>
      <c r="K30" s="5">
        <v>14109</v>
      </c>
      <c r="L30" s="5">
        <v>10478</v>
      </c>
      <c r="M30" s="5">
        <v>0</v>
      </c>
      <c r="N30" s="5">
        <v>0</v>
      </c>
      <c r="O30" s="5">
        <v>3631</v>
      </c>
      <c r="P30" s="5">
        <v>0</v>
      </c>
    </row>
    <row r="31" spans="1:16">
      <c r="A31" s="5">
        <v>1385</v>
      </c>
      <c r="B31" s="5">
        <v>4</v>
      </c>
      <c r="C31" s="5" t="s">
        <v>208</v>
      </c>
      <c r="D31" s="5" t="s">
        <v>209</v>
      </c>
      <c r="E31" s="5">
        <v>822</v>
      </c>
      <c r="F31" s="5">
        <v>518</v>
      </c>
      <c r="G31" s="5">
        <v>0</v>
      </c>
      <c r="H31" s="5">
        <v>0</v>
      </c>
      <c r="I31" s="5">
        <v>304</v>
      </c>
      <c r="J31" s="5">
        <v>0</v>
      </c>
      <c r="K31" s="5">
        <v>1410</v>
      </c>
      <c r="L31" s="5">
        <v>935</v>
      </c>
      <c r="M31" s="5">
        <v>0</v>
      </c>
      <c r="N31" s="5">
        <v>0</v>
      </c>
      <c r="O31" s="5">
        <v>475</v>
      </c>
      <c r="P31" s="5">
        <v>0</v>
      </c>
    </row>
    <row r="32" spans="1:16">
      <c r="A32" s="5">
        <v>1385</v>
      </c>
      <c r="B32" s="5">
        <v>4</v>
      </c>
      <c r="C32" s="5" t="s">
        <v>210</v>
      </c>
      <c r="D32" s="5" t="s">
        <v>211</v>
      </c>
      <c r="E32" s="5">
        <v>738666</v>
      </c>
      <c r="F32" s="5">
        <v>103852</v>
      </c>
      <c r="G32" s="5">
        <v>10081</v>
      </c>
      <c r="H32" s="5">
        <v>14363</v>
      </c>
      <c r="I32" s="5">
        <v>610370</v>
      </c>
      <c r="J32" s="5">
        <v>0</v>
      </c>
      <c r="K32" s="5">
        <v>811664</v>
      </c>
      <c r="L32" s="5">
        <v>116569</v>
      </c>
      <c r="M32" s="5">
        <v>8694</v>
      </c>
      <c r="N32" s="5">
        <v>7554</v>
      </c>
      <c r="O32" s="5">
        <v>678846</v>
      </c>
      <c r="P32" s="5">
        <v>0</v>
      </c>
    </row>
    <row r="33" spans="1:16">
      <c r="A33" s="5">
        <v>1385</v>
      </c>
      <c r="B33" s="5">
        <v>2</v>
      </c>
      <c r="C33" s="5" t="s">
        <v>212</v>
      </c>
      <c r="D33" s="5" t="s">
        <v>213</v>
      </c>
      <c r="E33" s="5">
        <v>1351863</v>
      </c>
      <c r="F33" s="5">
        <v>1093486</v>
      </c>
      <c r="G33" s="5">
        <v>35624</v>
      </c>
      <c r="H33" s="5">
        <v>0</v>
      </c>
      <c r="I33" s="5">
        <v>222752</v>
      </c>
      <c r="J33" s="5">
        <v>0</v>
      </c>
      <c r="K33" s="5">
        <v>805778</v>
      </c>
      <c r="L33" s="5">
        <v>574080</v>
      </c>
      <c r="M33" s="5">
        <v>41238</v>
      </c>
      <c r="N33" s="5">
        <v>0</v>
      </c>
      <c r="O33" s="5">
        <v>190460</v>
      </c>
      <c r="P33" s="5">
        <v>0</v>
      </c>
    </row>
    <row r="34" spans="1:16">
      <c r="A34" s="5">
        <v>1385</v>
      </c>
      <c r="B34" s="5">
        <v>3</v>
      </c>
      <c r="C34" s="5" t="s">
        <v>214</v>
      </c>
      <c r="D34" s="5" t="s">
        <v>215</v>
      </c>
      <c r="E34" s="5">
        <v>1351863</v>
      </c>
      <c r="F34" s="5">
        <v>1093486</v>
      </c>
      <c r="G34" s="5">
        <v>35624</v>
      </c>
      <c r="H34" s="5">
        <v>0</v>
      </c>
      <c r="I34" s="5">
        <v>222752</v>
      </c>
      <c r="J34" s="5">
        <v>0</v>
      </c>
      <c r="K34" s="5">
        <v>805778</v>
      </c>
      <c r="L34" s="5">
        <v>574080</v>
      </c>
      <c r="M34" s="5">
        <v>41238</v>
      </c>
      <c r="N34" s="5">
        <v>0</v>
      </c>
      <c r="O34" s="5">
        <v>190460</v>
      </c>
      <c r="P34" s="5">
        <v>0</v>
      </c>
    </row>
    <row r="35" spans="1:16">
      <c r="A35" s="5">
        <v>1385</v>
      </c>
      <c r="B35" s="5">
        <v>4</v>
      </c>
      <c r="C35" s="5" t="s">
        <v>216</v>
      </c>
      <c r="D35" s="5" t="s">
        <v>217</v>
      </c>
      <c r="E35" s="5">
        <v>1351863</v>
      </c>
      <c r="F35" s="5">
        <v>1093486</v>
      </c>
      <c r="G35" s="5">
        <v>35624</v>
      </c>
      <c r="H35" s="5">
        <v>0</v>
      </c>
      <c r="I35" s="5">
        <v>222752</v>
      </c>
      <c r="J35" s="5">
        <v>0</v>
      </c>
      <c r="K35" s="5">
        <v>805778</v>
      </c>
      <c r="L35" s="5">
        <v>574080</v>
      </c>
      <c r="M35" s="5">
        <v>41238</v>
      </c>
      <c r="N35" s="5">
        <v>0</v>
      </c>
      <c r="O35" s="5">
        <v>190460</v>
      </c>
      <c r="P35" s="5">
        <v>0</v>
      </c>
    </row>
    <row r="36" spans="1:16">
      <c r="A36" s="5">
        <v>1385</v>
      </c>
      <c r="B36" s="5">
        <v>2</v>
      </c>
      <c r="C36" s="5" t="s">
        <v>218</v>
      </c>
      <c r="D36" s="5" t="s">
        <v>219</v>
      </c>
      <c r="E36" s="5">
        <v>7503072</v>
      </c>
      <c r="F36" s="5">
        <v>2742064</v>
      </c>
      <c r="G36" s="5">
        <v>1087648</v>
      </c>
      <c r="H36" s="5">
        <v>62843</v>
      </c>
      <c r="I36" s="5">
        <v>3610516</v>
      </c>
      <c r="J36" s="5">
        <v>0</v>
      </c>
      <c r="K36" s="5">
        <v>9183488</v>
      </c>
      <c r="L36" s="5">
        <v>3761921</v>
      </c>
      <c r="M36" s="5">
        <v>1260811</v>
      </c>
      <c r="N36" s="5">
        <v>70015</v>
      </c>
      <c r="O36" s="5">
        <v>4090743</v>
      </c>
      <c r="P36" s="5">
        <v>0</v>
      </c>
    </row>
    <row r="37" spans="1:16">
      <c r="A37" s="5">
        <v>1385</v>
      </c>
      <c r="B37" s="5">
        <v>3</v>
      </c>
      <c r="C37" s="5" t="s">
        <v>220</v>
      </c>
      <c r="D37" s="5" t="s">
        <v>221</v>
      </c>
      <c r="E37" s="5">
        <v>5121835</v>
      </c>
      <c r="F37" s="5">
        <v>1925938</v>
      </c>
      <c r="G37" s="5">
        <v>787472</v>
      </c>
      <c r="H37" s="5">
        <v>26679</v>
      </c>
      <c r="I37" s="5">
        <v>2381746</v>
      </c>
      <c r="J37" s="5">
        <v>0</v>
      </c>
      <c r="K37" s="5">
        <v>6029664</v>
      </c>
      <c r="L37" s="5">
        <v>2509117</v>
      </c>
      <c r="M37" s="5">
        <v>911075</v>
      </c>
      <c r="N37" s="5">
        <v>30047</v>
      </c>
      <c r="O37" s="5">
        <v>2579426</v>
      </c>
      <c r="P37" s="5">
        <v>0</v>
      </c>
    </row>
    <row r="38" spans="1:16">
      <c r="A38" s="5">
        <v>1385</v>
      </c>
      <c r="B38" s="5">
        <v>4</v>
      </c>
      <c r="C38" s="5" t="s">
        <v>222</v>
      </c>
      <c r="D38" s="5" t="s">
        <v>223</v>
      </c>
      <c r="E38" s="5">
        <v>3704989</v>
      </c>
      <c r="F38" s="5">
        <v>1394854</v>
      </c>
      <c r="G38" s="5">
        <v>572098</v>
      </c>
      <c r="H38" s="5">
        <v>16396</v>
      </c>
      <c r="I38" s="5">
        <v>1721640</v>
      </c>
      <c r="J38" s="5">
        <v>0</v>
      </c>
      <c r="K38" s="5">
        <v>4283890</v>
      </c>
      <c r="L38" s="5">
        <v>1650801</v>
      </c>
      <c r="M38" s="5">
        <v>692528</v>
      </c>
      <c r="N38" s="5">
        <v>18813</v>
      </c>
      <c r="O38" s="5">
        <v>1921748</v>
      </c>
      <c r="P38" s="5">
        <v>0</v>
      </c>
    </row>
    <row r="39" spans="1:16">
      <c r="A39" s="5">
        <v>1385</v>
      </c>
      <c r="B39" s="5">
        <v>4</v>
      </c>
      <c r="C39" s="5" t="s">
        <v>224</v>
      </c>
      <c r="D39" s="5" t="s">
        <v>225</v>
      </c>
      <c r="E39" s="5">
        <v>1216290</v>
      </c>
      <c r="F39" s="5">
        <v>471151</v>
      </c>
      <c r="G39" s="5">
        <v>195579</v>
      </c>
      <c r="H39" s="5">
        <v>10164</v>
      </c>
      <c r="I39" s="5">
        <v>539395</v>
      </c>
      <c r="J39" s="5">
        <v>0</v>
      </c>
      <c r="K39" s="5">
        <v>1517258</v>
      </c>
      <c r="L39" s="5">
        <v>782677</v>
      </c>
      <c r="M39" s="5">
        <v>185470</v>
      </c>
      <c r="N39" s="5">
        <v>10959</v>
      </c>
      <c r="O39" s="5">
        <v>538153</v>
      </c>
      <c r="P39" s="5">
        <v>0</v>
      </c>
    </row>
    <row r="40" spans="1:16">
      <c r="A40" s="5">
        <v>1385</v>
      </c>
      <c r="B40" s="5">
        <v>4</v>
      </c>
      <c r="C40" s="5" t="s">
        <v>226</v>
      </c>
      <c r="D40" s="5" t="s">
        <v>227</v>
      </c>
      <c r="E40" s="5">
        <v>200557</v>
      </c>
      <c r="F40" s="5">
        <v>59933</v>
      </c>
      <c r="G40" s="5">
        <v>19795</v>
      </c>
      <c r="H40" s="5">
        <v>118</v>
      </c>
      <c r="I40" s="5">
        <v>120711</v>
      </c>
      <c r="J40" s="5">
        <v>0</v>
      </c>
      <c r="K40" s="5">
        <v>228516</v>
      </c>
      <c r="L40" s="5">
        <v>75639</v>
      </c>
      <c r="M40" s="5">
        <v>33078</v>
      </c>
      <c r="N40" s="5">
        <v>275</v>
      </c>
      <c r="O40" s="5">
        <v>119524</v>
      </c>
      <c r="P40" s="5">
        <v>0</v>
      </c>
    </row>
    <row r="41" spans="1:16">
      <c r="A41" s="5">
        <v>1385</v>
      </c>
      <c r="B41" s="5">
        <v>3</v>
      </c>
      <c r="C41" s="5" t="s">
        <v>228</v>
      </c>
      <c r="D41" s="5" t="s">
        <v>229</v>
      </c>
      <c r="E41" s="5">
        <v>2381236</v>
      </c>
      <c r="F41" s="5">
        <v>816126</v>
      </c>
      <c r="G41" s="5">
        <v>300176</v>
      </c>
      <c r="H41" s="5">
        <v>36164</v>
      </c>
      <c r="I41" s="5">
        <v>1228770</v>
      </c>
      <c r="J41" s="5">
        <v>0</v>
      </c>
      <c r="K41" s="5">
        <v>3153825</v>
      </c>
      <c r="L41" s="5">
        <v>1252804</v>
      </c>
      <c r="M41" s="5">
        <v>349736</v>
      </c>
      <c r="N41" s="5">
        <v>39968</v>
      </c>
      <c r="O41" s="5">
        <v>1511317</v>
      </c>
      <c r="P41" s="5">
        <v>0</v>
      </c>
    </row>
    <row r="42" spans="1:16">
      <c r="A42" s="5">
        <v>1385</v>
      </c>
      <c r="B42" s="5">
        <v>4</v>
      </c>
      <c r="C42" s="5" t="s">
        <v>230</v>
      </c>
      <c r="D42" s="5" t="s">
        <v>231</v>
      </c>
      <c r="E42" s="5">
        <v>45605</v>
      </c>
      <c r="F42" s="5">
        <v>10080</v>
      </c>
      <c r="G42" s="5">
        <v>20413</v>
      </c>
      <c r="H42" s="5">
        <v>0</v>
      </c>
      <c r="I42" s="5">
        <v>15112</v>
      </c>
      <c r="J42" s="5">
        <v>0</v>
      </c>
      <c r="K42" s="5">
        <v>54123</v>
      </c>
      <c r="L42" s="5">
        <v>14475</v>
      </c>
      <c r="M42" s="5">
        <v>25853</v>
      </c>
      <c r="N42" s="5">
        <v>0</v>
      </c>
      <c r="O42" s="5">
        <v>13795</v>
      </c>
      <c r="P42" s="5">
        <v>0</v>
      </c>
    </row>
    <row r="43" spans="1:16">
      <c r="A43" s="5">
        <v>1385</v>
      </c>
      <c r="B43" s="5">
        <v>4</v>
      </c>
      <c r="C43" s="5" t="s">
        <v>232</v>
      </c>
      <c r="D43" s="5" t="s">
        <v>233</v>
      </c>
      <c r="E43" s="5">
        <v>473017</v>
      </c>
      <c r="F43" s="5">
        <v>108451</v>
      </c>
      <c r="G43" s="5">
        <v>85109</v>
      </c>
      <c r="H43" s="5">
        <v>8005</v>
      </c>
      <c r="I43" s="5">
        <v>271451</v>
      </c>
      <c r="J43" s="5">
        <v>0</v>
      </c>
      <c r="K43" s="5">
        <v>676655</v>
      </c>
      <c r="L43" s="5">
        <v>262077</v>
      </c>
      <c r="M43" s="5">
        <v>88061</v>
      </c>
      <c r="N43" s="5">
        <v>5974</v>
      </c>
      <c r="O43" s="5">
        <v>320543</v>
      </c>
      <c r="P43" s="5">
        <v>0</v>
      </c>
    </row>
    <row r="44" spans="1:16">
      <c r="A44" s="5">
        <v>1385</v>
      </c>
      <c r="B44" s="5">
        <v>4</v>
      </c>
      <c r="C44" s="5" t="s">
        <v>234</v>
      </c>
      <c r="D44" s="5" t="s">
        <v>235</v>
      </c>
      <c r="E44" s="5">
        <v>1638865</v>
      </c>
      <c r="F44" s="5">
        <v>587225</v>
      </c>
      <c r="G44" s="5">
        <v>178513</v>
      </c>
      <c r="H44" s="5">
        <v>25492</v>
      </c>
      <c r="I44" s="5">
        <v>847635</v>
      </c>
      <c r="J44" s="5">
        <v>0</v>
      </c>
      <c r="K44" s="5">
        <v>2231962</v>
      </c>
      <c r="L44" s="5">
        <v>897114</v>
      </c>
      <c r="M44" s="5">
        <v>221007</v>
      </c>
      <c r="N44" s="5">
        <v>31071</v>
      </c>
      <c r="O44" s="5">
        <v>1082770</v>
      </c>
      <c r="P44" s="5">
        <v>0</v>
      </c>
    </row>
    <row r="45" spans="1:16">
      <c r="A45" s="5">
        <v>1385</v>
      </c>
      <c r="B45" s="5">
        <v>4</v>
      </c>
      <c r="C45" s="5" t="s">
        <v>236</v>
      </c>
      <c r="D45" s="5" t="s">
        <v>237</v>
      </c>
      <c r="E45" s="5">
        <v>83954</v>
      </c>
      <c r="F45" s="5">
        <v>35378</v>
      </c>
      <c r="G45" s="5">
        <v>9569</v>
      </c>
      <c r="H45" s="5">
        <v>0</v>
      </c>
      <c r="I45" s="5">
        <v>39007</v>
      </c>
      <c r="J45" s="5">
        <v>0</v>
      </c>
      <c r="K45" s="5">
        <v>83663</v>
      </c>
      <c r="L45" s="5">
        <v>38299</v>
      </c>
      <c r="M45" s="5">
        <v>5834</v>
      </c>
      <c r="N45" s="5">
        <v>0</v>
      </c>
      <c r="O45" s="5">
        <v>39531</v>
      </c>
      <c r="P45" s="5">
        <v>0</v>
      </c>
    </row>
    <row r="46" spans="1:16">
      <c r="A46" s="5">
        <v>1385</v>
      </c>
      <c r="B46" s="5">
        <v>4</v>
      </c>
      <c r="C46" s="5" t="s">
        <v>238</v>
      </c>
      <c r="D46" s="5" t="s">
        <v>239</v>
      </c>
      <c r="E46" s="5">
        <v>139796</v>
      </c>
      <c r="F46" s="5">
        <v>74992</v>
      </c>
      <c r="G46" s="5">
        <v>6572</v>
      </c>
      <c r="H46" s="5">
        <v>2668</v>
      </c>
      <c r="I46" s="5">
        <v>55565</v>
      </c>
      <c r="J46" s="5">
        <v>0</v>
      </c>
      <c r="K46" s="5">
        <v>107422</v>
      </c>
      <c r="L46" s="5">
        <v>40840</v>
      </c>
      <c r="M46" s="5">
        <v>8982</v>
      </c>
      <c r="N46" s="5">
        <v>2922</v>
      </c>
      <c r="O46" s="5">
        <v>54679</v>
      </c>
      <c r="P46" s="5">
        <v>0</v>
      </c>
    </row>
    <row r="47" spans="1:16">
      <c r="A47" s="5">
        <v>1385</v>
      </c>
      <c r="B47" s="5">
        <v>2</v>
      </c>
      <c r="C47" s="5" t="s">
        <v>240</v>
      </c>
      <c r="D47" s="5" t="s">
        <v>241</v>
      </c>
      <c r="E47" s="5">
        <v>307833</v>
      </c>
      <c r="F47" s="5">
        <v>165413</v>
      </c>
      <c r="G47" s="5">
        <v>36634</v>
      </c>
      <c r="H47" s="5">
        <v>9415</v>
      </c>
      <c r="I47" s="5">
        <v>96370</v>
      </c>
      <c r="J47" s="5">
        <v>0</v>
      </c>
      <c r="K47" s="5">
        <v>427646</v>
      </c>
      <c r="L47" s="5">
        <v>219693</v>
      </c>
      <c r="M47" s="5">
        <v>75157</v>
      </c>
      <c r="N47" s="5">
        <v>33329</v>
      </c>
      <c r="O47" s="5">
        <v>99467</v>
      </c>
      <c r="P47" s="5">
        <v>0</v>
      </c>
    </row>
    <row r="48" spans="1:16">
      <c r="A48" s="5">
        <v>1385</v>
      </c>
      <c r="B48" s="5">
        <v>3</v>
      </c>
      <c r="C48" s="5" t="s">
        <v>242</v>
      </c>
      <c r="D48" s="5" t="s">
        <v>243</v>
      </c>
      <c r="E48" s="5">
        <v>243211</v>
      </c>
      <c r="F48" s="5">
        <v>141801</v>
      </c>
      <c r="G48" s="5">
        <v>14569</v>
      </c>
      <c r="H48" s="5">
        <v>9415</v>
      </c>
      <c r="I48" s="5">
        <v>77426</v>
      </c>
      <c r="J48" s="5">
        <v>0</v>
      </c>
      <c r="K48" s="5">
        <v>344592</v>
      </c>
      <c r="L48" s="5">
        <v>187031</v>
      </c>
      <c r="M48" s="5">
        <v>46625</v>
      </c>
      <c r="N48" s="5">
        <v>33329</v>
      </c>
      <c r="O48" s="5">
        <v>77607</v>
      </c>
      <c r="P48" s="5">
        <v>0</v>
      </c>
    </row>
    <row r="49" spans="1:16">
      <c r="A49" s="5">
        <v>1385</v>
      </c>
      <c r="B49" s="5">
        <v>4</v>
      </c>
      <c r="C49" s="5" t="s">
        <v>244</v>
      </c>
      <c r="D49" s="5" t="s">
        <v>243</v>
      </c>
      <c r="E49" s="5">
        <v>243211</v>
      </c>
      <c r="F49" s="5">
        <v>141801</v>
      </c>
      <c r="G49" s="5">
        <v>14569</v>
      </c>
      <c r="H49" s="5">
        <v>9415</v>
      </c>
      <c r="I49" s="5">
        <v>77426</v>
      </c>
      <c r="J49" s="5">
        <v>0</v>
      </c>
      <c r="K49" s="5">
        <v>344592</v>
      </c>
      <c r="L49" s="5">
        <v>187031</v>
      </c>
      <c r="M49" s="5">
        <v>46625</v>
      </c>
      <c r="N49" s="5">
        <v>33329</v>
      </c>
      <c r="O49" s="5">
        <v>77607</v>
      </c>
      <c r="P49" s="5">
        <v>0</v>
      </c>
    </row>
    <row r="50" spans="1:16">
      <c r="A50" s="5">
        <v>1385</v>
      </c>
      <c r="B50" s="5">
        <v>3</v>
      </c>
      <c r="C50" s="5" t="s">
        <v>245</v>
      </c>
      <c r="D50" s="5" t="s">
        <v>246</v>
      </c>
      <c r="E50" s="5">
        <v>64621</v>
      </c>
      <c r="F50" s="5">
        <v>23612</v>
      </c>
      <c r="G50" s="5">
        <v>22065</v>
      </c>
      <c r="H50" s="5">
        <v>0</v>
      </c>
      <c r="I50" s="5">
        <v>18944</v>
      </c>
      <c r="J50" s="5">
        <v>0</v>
      </c>
      <c r="K50" s="5">
        <v>83054</v>
      </c>
      <c r="L50" s="5">
        <v>32662</v>
      </c>
      <c r="M50" s="5">
        <v>28532</v>
      </c>
      <c r="N50" s="5">
        <v>0</v>
      </c>
      <c r="O50" s="5">
        <v>21860</v>
      </c>
      <c r="P50" s="5">
        <v>0</v>
      </c>
    </row>
    <row r="51" spans="1:16">
      <c r="A51" s="5">
        <v>1385</v>
      </c>
      <c r="B51" s="5">
        <v>4</v>
      </c>
      <c r="C51" s="5" t="s">
        <v>247</v>
      </c>
      <c r="D51" s="5" t="s">
        <v>246</v>
      </c>
      <c r="E51" s="5">
        <v>64621</v>
      </c>
      <c r="F51" s="5">
        <v>23612</v>
      </c>
      <c r="G51" s="5">
        <v>22065</v>
      </c>
      <c r="H51" s="5">
        <v>0</v>
      </c>
      <c r="I51" s="5">
        <v>18944</v>
      </c>
      <c r="J51" s="5">
        <v>0</v>
      </c>
      <c r="K51" s="5">
        <v>83054</v>
      </c>
      <c r="L51" s="5">
        <v>32662</v>
      </c>
      <c r="M51" s="5">
        <v>28532</v>
      </c>
      <c r="N51" s="5">
        <v>0</v>
      </c>
      <c r="O51" s="5">
        <v>21860</v>
      </c>
      <c r="P51" s="5">
        <v>0</v>
      </c>
    </row>
    <row r="52" spans="1:16">
      <c r="A52" s="5">
        <v>1385</v>
      </c>
      <c r="B52" s="5">
        <v>2</v>
      </c>
      <c r="C52" s="5" t="s">
        <v>248</v>
      </c>
      <c r="D52" s="5" t="s">
        <v>249</v>
      </c>
      <c r="E52" s="5">
        <v>589774</v>
      </c>
      <c r="F52" s="5">
        <v>133626</v>
      </c>
      <c r="G52" s="5">
        <v>76917</v>
      </c>
      <c r="H52" s="5">
        <v>1509</v>
      </c>
      <c r="I52" s="5">
        <v>377722</v>
      </c>
      <c r="J52" s="5">
        <v>0</v>
      </c>
      <c r="K52" s="5">
        <v>834300</v>
      </c>
      <c r="L52" s="5">
        <v>247529</v>
      </c>
      <c r="M52" s="5">
        <v>86734</v>
      </c>
      <c r="N52" s="5">
        <v>2397</v>
      </c>
      <c r="O52" s="5">
        <v>497640</v>
      </c>
      <c r="P52" s="5">
        <v>0</v>
      </c>
    </row>
    <row r="53" spans="1:16">
      <c r="A53" s="5">
        <v>1385</v>
      </c>
      <c r="B53" s="5">
        <v>3</v>
      </c>
      <c r="C53" s="5" t="s">
        <v>250</v>
      </c>
      <c r="D53" s="5" t="s">
        <v>251</v>
      </c>
      <c r="E53" s="5">
        <v>369201</v>
      </c>
      <c r="F53" s="5">
        <v>59634</v>
      </c>
      <c r="G53" s="5">
        <v>71378</v>
      </c>
      <c r="H53" s="5">
        <v>1459</v>
      </c>
      <c r="I53" s="5">
        <v>236729</v>
      </c>
      <c r="J53" s="5">
        <v>0</v>
      </c>
      <c r="K53" s="5">
        <v>568359</v>
      </c>
      <c r="L53" s="5">
        <v>157300</v>
      </c>
      <c r="M53" s="5">
        <v>78642</v>
      </c>
      <c r="N53" s="5">
        <v>2247</v>
      </c>
      <c r="O53" s="5">
        <v>330171</v>
      </c>
      <c r="P53" s="5">
        <v>0</v>
      </c>
    </row>
    <row r="54" spans="1:16">
      <c r="A54" s="5">
        <v>1385</v>
      </c>
      <c r="B54" s="5">
        <v>4</v>
      </c>
      <c r="C54" s="5" t="s">
        <v>252</v>
      </c>
      <c r="D54" s="5" t="s">
        <v>253</v>
      </c>
      <c r="E54" s="5">
        <v>358156</v>
      </c>
      <c r="F54" s="5">
        <v>58256</v>
      </c>
      <c r="G54" s="5">
        <v>64814</v>
      </c>
      <c r="H54" s="5">
        <v>1459</v>
      </c>
      <c r="I54" s="5">
        <v>233627</v>
      </c>
      <c r="J54" s="5">
        <v>0</v>
      </c>
      <c r="K54" s="5">
        <v>562813</v>
      </c>
      <c r="L54" s="5">
        <v>155657</v>
      </c>
      <c r="M54" s="5">
        <v>77762</v>
      </c>
      <c r="N54" s="5">
        <v>2211</v>
      </c>
      <c r="O54" s="5">
        <v>327183</v>
      </c>
      <c r="P54" s="5">
        <v>0</v>
      </c>
    </row>
    <row r="55" spans="1:16">
      <c r="A55" s="5">
        <v>1385</v>
      </c>
      <c r="B55" s="5">
        <v>4</v>
      </c>
      <c r="C55" s="5" t="s">
        <v>254</v>
      </c>
      <c r="D55" s="5" t="s">
        <v>255</v>
      </c>
      <c r="E55" s="5">
        <v>11045</v>
      </c>
      <c r="F55" s="5">
        <v>1378</v>
      </c>
      <c r="G55" s="5">
        <v>6564</v>
      </c>
      <c r="H55" s="5">
        <v>0</v>
      </c>
      <c r="I55" s="5">
        <v>3102</v>
      </c>
      <c r="J55" s="5">
        <v>0</v>
      </c>
      <c r="K55" s="5">
        <v>5546</v>
      </c>
      <c r="L55" s="5">
        <v>1643</v>
      </c>
      <c r="M55" s="5">
        <v>880</v>
      </c>
      <c r="N55" s="5">
        <v>36</v>
      </c>
      <c r="O55" s="5">
        <v>2988</v>
      </c>
      <c r="P55" s="5">
        <v>0</v>
      </c>
    </row>
    <row r="56" spans="1:16">
      <c r="A56" s="5">
        <v>1385</v>
      </c>
      <c r="B56" s="5">
        <v>3</v>
      </c>
      <c r="C56" s="5" t="s">
        <v>256</v>
      </c>
      <c r="D56" s="5" t="s">
        <v>257</v>
      </c>
      <c r="E56" s="5">
        <v>220574</v>
      </c>
      <c r="F56" s="5">
        <v>73992</v>
      </c>
      <c r="G56" s="5">
        <v>5539</v>
      </c>
      <c r="H56" s="5">
        <v>50</v>
      </c>
      <c r="I56" s="5">
        <v>140993</v>
      </c>
      <c r="J56" s="5">
        <v>0</v>
      </c>
      <c r="K56" s="5">
        <v>265941</v>
      </c>
      <c r="L56" s="5">
        <v>90230</v>
      </c>
      <c r="M56" s="5">
        <v>8092</v>
      </c>
      <c r="N56" s="5">
        <v>150</v>
      </c>
      <c r="O56" s="5">
        <v>167469</v>
      </c>
      <c r="P56" s="5">
        <v>0</v>
      </c>
    </row>
    <row r="57" spans="1:16">
      <c r="A57" s="5">
        <v>1385</v>
      </c>
      <c r="B57" s="5">
        <v>4</v>
      </c>
      <c r="C57" s="5" t="s">
        <v>258</v>
      </c>
      <c r="D57" s="5" t="s">
        <v>257</v>
      </c>
      <c r="E57" s="5">
        <v>220574</v>
      </c>
      <c r="F57" s="5">
        <v>73992</v>
      </c>
      <c r="G57" s="5">
        <v>5539</v>
      </c>
      <c r="H57" s="5">
        <v>50</v>
      </c>
      <c r="I57" s="5">
        <v>140993</v>
      </c>
      <c r="J57" s="5">
        <v>0</v>
      </c>
      <c r="K57" s="5">
        <v>265941</v>
      </c>
      <c r="L57" s="5">
        <v>90230</v>
      </c>
      <c r="M57" s="5">
        <v>8092</v>
      </c>
      <c r="N57" s="5">
        <v>150</v>
      </c>
      <c r="O57" s="5">
        <v>167469</v>
      </c>
      <c r="P57" s="5">
        <v>0</v>
      </c>
    </row>
    <row r="58" spans="1:16">
      <c r="A58" s="5">
        <v>1385</v>
      </c>
      <c r="B58" s="5">
        <v>2</v>
      </c>
      <c r="C58" s="5" t="s">
        <v>259</v>
      </c>
      <c r="D58" s="5" t="s">
        <v>260</v>
      </c>
      <c r="E58" s="5">
        <v>995769</v>
      </c>
      <c r="F58" s="5">
        <v>396622</v>
      </c>
      <c r="G58" s="5">
        <v>173141</v>
      </c>
      <c r="H58" s="5">
        <v>1161</v>
      </c>
      <c r="I58" s="5">
        <v>424845</v>
      </c>
      <c r="J58" s="5">
        <v>0</v>
      </c>
      <c r="K58" s="5">
        <v>1133125</v>
      </c>
      <c r="L58" s="5">
        <v>433755</v>
      </c>
      <c r="M58" s="5">
        <v>208257</v>
      </c>
      <c r="N58" s="5">
        <v>723</v>
      </c>
      <c r="O58" s="5">
        <v>490391</v>
      </c>
      <c r="P58" s="5">
        <v>0</v>
      </c>
    </row>
    <row r="59" spans="1:16">
      <c r="A59" s="5">
        <v>1385</v>
      </c>
      <c r="B59" s="5">
        <v>3</v>
      </c>
      <c r="C59" s="5" t="s">
        <v>261</v>
      </c>
      <c r="D59" s="5" t="s">
        <v>262</v>
      </c>
      <c r="E59" s="5">
        <v>15653</v>
      </c>
      <c r="F59" s="5">
        <v>1332</v>
      </c>
      <c r="G59" s="5">
        <v>1947</v>
      </c>
      <c r="H59" s="5">
        <v>0</v>
      </c>
      <c r="I59" s="5">
        <v>12374</v>
      </c>
      <c r="J59" s="5">
        <v>0</v>
      </c>
      <c r="K59" s="5">
        <v>10838</v>
      </c>
      <c r="L59" s="5">
        <v>2146</v>
      </c>
      <c r="M59" s="5">
        <v>0</v>
      </c>
      <c r="N59" s="5">
        <v>0</v>
      </c>
      <c r="O59" s="5">
        <v>8693</v>
      </c>
      <c r="P59" s="5">
        <v>0</v>
      </c>
    </row>
    <row r="60" spans="1:16">
      <c r="A60" s="5">
        <v>1385</v>
      </c>
      <c r="B60" s="5">
        <v>4</v>
      </c>
      <c r="C60" s="5" t="s">
        <v>263</v>
      </c>
      <c r="D60" s="5" t="s">
        <v>262</v>
      </c>
      <c r="E60" s="5">
        <v>15653</v>
      </c>
      <c r="F60" s="5">
        <v>1332</v>
      </c>
      <c r="G60" s="5">
        <v>1947</v>
      </c>
      <c r="H60" s="5">
        <v>0</v>
      </c>
      <c r="I60" s="5">
        <v>12374</v>
      </c>
      <c r="J60" s="5">
        <v>0</v>
      </c>
      <c r="K60" s="5">
        <v>10838</v>
      </c>
      <c r="L60" s="5">
        <v>2146</v>
      </c>
      <c r="M60" s="5">
        <v>0</v>
      </c>
      <c r="N60" s="5">
        <v>0</v>
      </c>
      <c r="O60" s="5">
        <v>8693</v>
      </c>
      <c r="P60" s="5">
        <v>0</v>
      </c>
    </row>
    <row r="61" spans="1:16">
      <c r="A61" s="5">
        <v>1385</v>
      </c>
      <c r="B61" s="5">
        <v>3</v>
      </c>
      <c r="C61" s="5" t="s">
        <v>264</v>
      </c>
      <c r="D61" s="5" t="s">
        <v>265</v>
      </c>
      <c r="E61" s="5">
        <v>980117</v>
      </c>
      <c r="F61" s="5">
        <v>395290</v>
      </c>
      <c r="G61" s="5">
        <v>171194</v>
      </c>
      <c r="H61" s="5">
        <v>1161</v>
      </c>
      <c r="I61" s="5">
        <v>412472</v>
      </c>
      <c r="J61" s="5">
        <v>0</v>
      </c>
      <c r="K61" s="5">
        <v>1122287</v>
      </c>
      <c r="L61" s="5">
        <v>431609</v>
      </c>
      <c r="M61" s="5">
        <v>208257</v>
      </c>
      <c r="N61" s="5">
        <v>723</v>
      </c>
      <c r="O61" s="5">
        <v>481698</v>
      </c>
      <c r="P61" s="5">
        <v>0</v>
      </c>
    </row>
    <row r="62" spans="1:16">
      <c r="A62" s="5">
        <v>1385</v>
      </c>
      <c r="B62" s="5">
        <v>4</v>
      </c>
      <c r="C62" s="5" t="s">
        <v>266</v>
      </c>
      <c r="D62" s="5" t="s">
        <v>267</v>
      </c>
      <c r="E62" s="5">
        <v>840261</v>
      </c>
      <c r="F62" s="5">
        <v>389311</v>
      </c>
      <c r="G62" s="5">
        <v>54786</v>
      </c>
      <c r="H62" s="5">
        <v>1161</v>
      </c>
      <c r="I62" s="5">
        <v>395003</v>
      </c>
      <c r="J62" s="5">
        <v>0</v>
      </c>
      <c r="K62" s="5">
        <v>944599</v>
      </c>
      <c r="L62" s="5">
        <v>428087</v>
      </c>
      <c r="M62" s="5">
        <v>52239</v>
      </c>
      <c r="N62" s="5">
        <v>706</v>
      </c>
      <c r="O62" s="5">
        <v>463566</v>
      </c>
      <c r="P62" s="5">
        <v>0</v>
      </c>
    </row>
    <row r="63" spans="1:16">
      <c r="A63" s="5">
        <v>1385</v>
      </c>
      <c r="B63" s="5">
        <v>4</v>
      </c>
      <c r="C63" s="5" t="s">
        <v>268</v>
      </c>
      <c r="D63" s="5" t="s">
        <v>269</v>
      </c>
      <c r="E63" s="5">
        <v>22754</v>
      </c>
      <c r="F63" s="5">
        <v>5112</v>
      </c>
      <c r="G63" s="5">
        <v>3870</v>
      </c>
      <c r="H63" s="5">
        <v>0</v>
      </c>
      <c r="I63" s="5">
        <v>13771</v>
      </c>
      <c r="J63" s="5">
        <v>0</v>
      </c>
      <c r="K63" s="5">
        <v>23409</v>
      </c>
      <c r="L63" s="5">
        <v>2237</v>
      </c>
      <c r="M63" s="5">
        <v>6222</v>
      </c>
      <c r="N63" s="5">
        <v>16</v>
      </c>
      <c r="O63" s="5">
        <v>14934</v>
      </c>
      <c r="P63" s="5">
        <v>0</v>
      </c>
    </row>
    <row r="64" spans="1:16">
      <c r="A64" s="5">
        <v>1385</v>
      </c>
      <c r="B64" s="5">
        <v>4</v>
      </c>
      <c r="C64" s="5" t="s">
        <v>270</v>
      </c>
      <c r="D64" s="5" t="s">
        <v>271</v>
      </c>
      <c r="E64" s="5">
        <v>116392</v>
      </c>
      <c r="F64" s="5">
        <v>456</v>
      </c>
      <c r="G64" s="5">
        <v>112538</v>
      </c>
      <c r="H64" s="5">
        <v>0</v>
      </c>
      <c r="I64" s="5">
        <v>3398</v>
      </c>
      <c r="J64" s="5">
        <v>0</v>
      </c>
      <c r="K64" s="5">
        <v>153668</v>
      </c>
      <c r="L64" s="5">
        <v>940</v>
      </c>
      <c r="M64" s="5">
        <v>149796</v>
      </c>
      <c r="N64" s="5">
        <v>0</v>
      </c>
      <c r="O64" s="5">
        <v>2932</v>
      </c>
      <c r="P64" s="5">
        <v>0</v>
      </c>
    </row>
    <row r="65" spans="1:16">
      <c r="A65" s="5">
        <v>1385</v>
      </c>
      <c r="B65" s="5">
        <v>4</v>
      </c>
      <c r="C65" s="5" t="s">
        <v>272</v>
      </c>
      <c r="D65" s="5" t="s">
        <v>273</v>
      </c>
      <c r="E65" s="5">
        <v>709</v>
      </c>
      <c r="F65" s="5">
        <v>410</v>
      </c>
      <c r="G65" s="5">
        <v>0</v>
      </c>
      <c r="H65" s="5">
        <v>0</v>
      </c>
      <c r="I65" s="5">
        <v>299</v>
      </c>
      <c r="J65" s="5">
        <v>0</v>
      </c>
      <c r="K65" s="5">
        <v>611</v>
      </c>
      <c r="L65" s="5">
        <v>345</v>
      </c>
      <c r="M65" s="5">
        <v>0</v>
      </c>
      <c r="N65" s="5">
        <v>0</v>
      </c>
      <c r="O65" s="5">
        <v>266</v>
      </c>
      <c r="P65" s="5">
        <v>0</v>
      </c>
    </row>
    <row r="66" spans="1:16">
      <c r="A66" s="5">
        <v>1385</v>
      </c>
      <c r="B66" s="5">
        <v>2</v>
      </c>
      <c r="C66" s="5" t="s">
        <v>274</v>
      </c>
      <c r="D66" s="5" t="s">
        <v>275</v>
      </c>
      <c r="E66" s="5">
        <v>2419006</v>
      </c>
      <c r="F66" s="5">
        <v>623313</v>
      </c>
      <c r="G66" s="5">
        <v>139442</v>
      </c>
      <c r="H66" s="5">
        <v>49134</v>
      </c>
      <c r="I66" s="5">
        <v>1607117</v>
      </c>
      <c r="J66" s="5">
        <v>0</v>
      </c>
      <c r="K66" s="5">
        <v>3107621</v>
      </c>
      <c r="L66" s="5">
        <v>1055825</v>
      </c>
      <c r="M66" s="5">
        <v>198612</v>
      </c>
      <c r="N66" s="5">
        <v>35052</v>
      </c>
      <c r="O66" s="5">
        <v>1818132</v>
      </c>
      <c r="P66" s="5">
        <v>0</v>
      </c>
    </row>
    <row r="67" spans="1:16">
      <c r="A67" s="5">
        <v>1385</v>
      </c>
      <c r="B67" s="5">
        <v>3</v>
      </c>
      <c r="C67" s="5" t="s">
        <v>276</v>
      </c>
      <c r="D67" s="5" t="s">
        <v>275</v>
      </c>
      <c r="E67" s="5">
        <v>2419006</v>
      </c>
      <c r="F67" s="5">
        <v>623313</v>
      </c>
      <c r="G67" s="5">
        <v>139442</v>
      </c>
      <c r="H67" s="5">
        <v>49134</v>
      </c>
      <c r="I67" s="5">
        <v>1607117</v>
      </c>
      <c r="J67" s="5">
        <v>0</v>
      </c>
      <c r="K67" s="5">
        <v>3107621</v>
      </c>
      <c r="L67" s="5">
        <v>1055825</v>
      </c>
      <c r="M67" s="5">
        <v>198612</v>
      </c>
      <c r="N67" s="5">
        <v>35052</v>
      </c>
      <c r="O67" s="5">
        <v>1818132</v>
      </c>
      <c r="P67" s="5">
        <v>0</v>
      </c>
    </row>
    <row r="68" spans="1:16">
      <c r="A68" s="5">
        <v>1385</v>
      </c>
      <c r="B68" s="5">
        <v>4</v>
      </c>
      <c r="C68" s="5" t="s">
        <v>277</v>
      </c>
      <c r="D68" s="5" t="s">
        <v>278</v>
      </c>
      <c r="E68" s="5">
        <v>999875</v>
      </c>
      <c r="F68" s="5">
        <v>261360</v>
      </c>
      <c r="G68" s="5">
        <v>28963</v>
      </c>
      <c r="H68" s="5">
        <v>0</v>
      </c>
      <c r="I68" s="5">
        <v>709552</v>
      </c>
      <c r="J68" s="5">
        <v>0</v>
      </c>
      <c r="K68" s="5">
        <v>1589965</v>
      </c>
      <c r="L68" s="5">
        <v>685363</v>
      </c>
      <c r="M68" s="5">
        <v>41379</v>
      </c>
      <c r="N68" s="5">
        <v>0</v>
      </c>
      <c r="O68" s="5">
        <v>863223</v>
      </c>
      <c r="P68" s="5">
        <v>0</v>
      </c>
    </row>
    <row r="69" spans="1:16">
      <c r="A69" s="5">
        <v>1385</v>
      </c>
      <c r="B69" s="5">
        <v>4</v>
      </c>
      <c r="C69" s="5" t="s">
        <v>279</v>
      </c>
      <c r="D69" s="5" t="s">
        <v>280</v>
      </c>
      <c r="E69" s="5">
        <v>392225</v>
      </c>
      <c r="F69" s="5">
        <v>47749</v>
      </c>
      <c r="G69" s="5">
        <v>4083</v>
      </c>
      <c r="H69" s="5">
        <v>20</v>
      </c>
      <c r="I69" s="5">
        <v>340373</v>
      </c>
      <c r="J69" s="5">
        <v>0</v>
      </c>
      <c r="K69" s="5">
        <v>409040</v>
      </c>
      <c r="L69" s="5">
        <v>53277</v>
      </c>
      <c r="M69" s="5">
        <v>5692</v>
      </c>
      <c r="N69" s="5">
        <v>7</v>
      </c>
      <c r="O69" s="5">
        <v>350064</v>
      </c>
      <c r="P69" s="5">
        <v>0</v>
      </c>
    </row>
    <row r="70" spans="1:16">
      <c r="A70" s="5">
        <v>1385</v>
      </c>
      <c r="B70" s="5">
        <v>4</v>
      </c>
      <c r="C70" s="5" t="s">
        <v>281</v>
      </c>
      <c r="D70" s="5" t="s">
        <v>282</v>
      </c>
      <c r="E70" s="5">
        <v>1026906</v>
      </c>
      <c r="F70" s="5">
        <v>314203</v>
      </c>
      <c r="G70" s="5">
        <v>106397</v>
      </c>
      <c r="H70" s="5">
        <v>49114</v>
      </c>
      <c r="I70" s="5">
        <v>557192</v>
      </c>
      <c r="J70" s="5">
        <v>0</v>
      </c>
      <c r="K70" s="5">
        <v>1108615</v>
      </c>
      <c r="L70" s="5">
        <v>317185</v>
      </c>
      <c r="M70" s="5">
        <v>151541</v>
      </c>
      <c r="N70" s="5">
        <v>35045</v>
      </c>
      <c r="O70" s="5">
        <v>604845</v>
      </c>
      <c r="P70" s="5">
        <v>0</v>
      </c>
    </row>
    <row r="71" spans="1:16">
      <c r="A71" s="5">
        <v>1385</v>
      </c>
      <c r="B71" s="5">
        <v>2</v>
      </c>
      <c r="C71" s="5" t="s">
        <v>283</v>
      </c>
      <c r="D71" s="5" t="s">
        <v>284</v>
      </c>
      <c r="E71" s="5">
        <v>550526</v>
      </c>
      <c r="F71" s="5">
        <v>46275</v>
      </c>
      <c r="G71" s="5">
        <v>136717</v>
      </c>
      <c r="H71" s="5">
        <v>41849</v>
      </c>
      <c r="I71" s="5">
        <v>325684</v>
      </c>
      <c r="J71" s="5">
        <v>0</v>
      </c>
      <c r="K71" s="5">
        <v>635979</v>
      </c>
      <c r="L71" s="5">
        <v>60219</v>
      </c>
      <c r="M71" s="5">
        <v>134049</v>
      </c>
      <c r="N71" s="5">
        <v>35159</v>
      </c>
      <c r="O71" s="5">
        <v>406552</v>
      </c>
      <c r="P71" s="5">
        <v>0</v>
      </c>
    </row>
    <row r="72" spans="1:16">
      <c r="A72" s="5">
        <v>1385</v>
      </c>
      <c r="B72" s="5">
        <v>7</v>
      </c>
      <c r="C72" s="5" t="s">
        <v>285</v>
      </c>
      <c r="D72" s="5" t="s">
        <v>286</v>
      </c>
      <c r="E72" s="5">
        <v>550526</v>
      </c>
      <c r="F72" s="5">
        <v>46275</v>
      </c>
      <c r="G72" s="5">
        <v>136717</v>
      </c>
      <c r="H72" s="5">
        <v>41849</v>
      </c>
      <c r="I72" s="5">
        <v>325684</v>
      </c>
      <c r="J72" s="5">
        <v>0</v>
      </c>
      <c r="K72" s="5">
        <v>635979</v>
      </c>
      <c r="L72" s="5">
        <v>60219</v>
      </c>
      <c r="M72" s="5">
        <v>134049</v>
      </c>
      <c r="N72" s="5">
        <v>35159</v>
      </c>
      <c r="O72" s="5">
        <v>406552</v>
      </c>
      <c r="P72" s="5">
        <v>0</v>
      </c>
    </row>
    <row r="73" spans="1:16">
      <c r="A73" s="5">
        <v>1385</v>
      </c>
      <c r="B73" s="5">
        <v>4</v>
      </c>
      <c r="C73" s="5" t="s">
        <v>287</v>
      </c>
      <c r="D73" s="5" t="s">
        <v>288</v>
      </c>
      <c r="E73" s="5">
        <v>534191</v>
      </c>
      <c r="F73" s="5">
        <v>46275</v>
      </c>
      <c r="G73" s="5">
        <v>136683</v>
      </c>
      <c r="H73" s="5">
        <v>30438</v>
      </c>
      <c r="I73" s="5">
        <v>320795</v>
      </c>
      <c r="J73" s="5">
        <v>0</v>
      </c>
      <c r="K73" s="5">
        <v>525035</v>
      </c>
      <c r="L73" s="5">
        <v>60219</v>
      </c>
      <c r="M73" s="5">
        <v>134022</v>
      </c>
      <c r="N73" s="5">
        <v>21116</v>
      </c>
      <c r="O73" s="5">
        <v>309678</v>
      </c>
      <c r="P73" s="5">
        <v>0</v>
      </c>
    </row>
    <row r="74" spans="1:16">
      <c r="A74" s="5">
        <v>1385</v>
      </c>
      <c r="B74" s="5">
        <v>9</v>
      </c>
      <c r="C74" s="5" t="s">
        <v>289</v>
      </c>
      <c r="D74" s="5" t="s">
        <v>290</v>
      </c>
      <c r="E74" s="5">
        <v>16335</v>
      </c>
      <c r="F74" s="5">
        <v>0</v>
      </c>
      <c r="G74" s="5">
        <v>34</v>
      </c>
      <c r="H74" s="5">
        <v>11411</v>
      </c>
      <c r="I74" s="5">
        <v>4890</v>
      </c>
      <c r="J74" s="5">
        <v>0</v>
      </c>
      <c r="K74" s="5">
        <v>110945</v>
      </c>
      <c r="L74" s="5">
        <v>0</v>
      </c>
      <c r="M74" s="5">
        <v>27</v>
      </c>
      <c r="N74" s="5">
        <v>14043</v>
      </c>
      <c r="O74" s="5">
        <v>96874</v>
      </c>
      <c r="P74" s="5">
        <v>0</v>
      </c>
    </row>
    <row r="75" spans="1:16">
      <c r="A75" s="5">
        <v>1385</v>
      </c>
      <c r="B75" s="5">
        <v>2</v>
      </c>
      <c r="C75" s="5" t="s">
        <v>291</v>
      </c>
      <c r="D75" s="5" t="s">
        <v>292</v>
      </c>
      <c r="E75" s="5">
        <v>4326398</v>
      </c>
      <c r="F75" s="5">
        <v>567342</v>
      </c>
      <c r="G75" s="5">
        <v>301861</v>
      </c>
      <c r="H75" s="5">
        <v>10261</v>
      </c>
      <c r="I75" s="5">
        <v>3446934</v>
      </c>
      <c r="J75" s="5">
        <v>0</v>
      </c>
      <c r="K75" s="5">
        <v>7032544</v>
      </c>
      <c r="L75" s="5">
        <v>1724806</v>
      </c>
      <c r="M75" s="5">
        <v>838853</v>
      </c>
      <c r="N75" s="5">
        <v>11804</v>
      </c>
      <c r="O75" s="5">
        <v>4457082</v>
      </c>
      <c r="P75" s="5">
        <v>0</v>
      </c>
    </row>
    <row r="76" spans="1:16">
      <c r="A76" s="5">
        <v>1385</v>
      </c>
      <c r="B76" s="5">
        <v>3</v>
      </c>
      <c r="C76" s="5" t="s">
        <v>293</v>
      </c>
      <c r="D76" s="5" t="s">
        <v>294</v>
      </c>
      <c r="E76" s="5">
        <v>6559</v>
      </c>
      <c r="F76" s="5">
        <v>0</v>
      </c>
      <c r="G76" s="5">
        <v>0</v>
      </c>
      <c r="H76" s="5">
        <v>0</v>
      </c>
      <c r="I76" s="5">
        <v>6559</v>
      </c>
      <c r="J76" s="5">
        <v>0</v>
      </c>
      <c r="K76" s="5">
        <v>4598</v>
      </c>
      <c r="L76" s="5">
        <v>103</v>
      </c>
      <c r="M76" s="5">
        <v>0</v>
      </c>
      <c r="N76" s="5">
        <v>0</v>
      </c>
      <c r="O76" s="5">
        <v>4495</v>
      </c>
      <c r="P76" s="5">
        <v>0</v>
      </c>
    </row>
    <row r="77" spans="1:16">
      <c r="A77" s="5">
        <v>1385</v>
      </c>
      <c r="B77" s="5">
        <v>4</v>
      </c>
      <c r="C77" s="5" t="s">
        <v>295</v>
      </c>
      <c r="D77" s="5" t="s">
        <v>296</v>
      </c>
      <c r="E77" s="5">
        <v>6559</v>
      </c>
      <c r="F77" s="5">
        <v>0</v>
      </c>
      <c r="G77" s="5">
        <v>0</v>
      </c>
      <c r="H77" s="5">
        <v>0</v>
      </c>
      <c r="I77" s="5">
        <v>6559</v>
      </c>
      <c r="J77" s="5">
        <v>0</v>
      </c>
      <c r="K77" s="5">
        <v>4598</v>
      </c>
      <c r="L77" s="5">
        <v>103</v>
      </c>
      <c r="M77" s="5">
        <v>0</v>
      </c>
      <c r="N77" s="5">
        <v>0</v>
      </c>
      <c r="O77" s="5">
        <v>4495</v>
      </c>
      <c r="P77" s="5">
        <v>0</v>
      </c>
    </row>
    <row r="78" spans="1:16">
      <c r="A78" s="5">
        <v>1385</v>
      </c>
      <c r="B78" s="5">
        <v>3</v>
      </c>
      <c r="C78" s="5" t="s">
        <v>297</v>
      </c>
      <c r="D78" s="5" t="s">
        <v>298</v>
      </c>
      <c r="E78" s="5">
        <v>4319839</v>
      </c>
      <c r="F78" s="5">
        <v>567342</v>
      </c>
      <c r="G78" s="5">
        <v>301861</v>
      </c>
      <c r="H78" s="5">
        <v>10261</v>
      </c>
      <c r="I78" s="5">
        <v>3440375</v>
      </c>
      <c r="J78" s="5">
        <v>0</v>
      </c>
      <c r="K78" s="5">
        <v>7027946</v>
      </c>
      <c r="L78" s="5">
        <v>1724703</v>
      </c>
      <c r="M78" s="5">
        <v>838853</v>
      </c>
      <c r="N78" s="5">
        <v>11804</v>
      </c>
      <c r="O78" s="5">
        <v>4452586</v>
      </c>
      <c r="P78" s="5">
        <v>0</v>
      </c>
    </row>
    <row r="79" spans="1:16">
      <c r="A79" s="5">
        <v>1385</v>
      </c>
      <c r="B79" s="5">
        <v>4</v>
      </c>
      <c r="C79" s="5" t="s">
        <v>299</v>
      </c>
      <c r="D79" s="5" t="s">
        <v>298</v>
      </c>
      <c r="E79" s="5">
        <v>4319839</v>
      </c>
      <c r="F79" s="5">
        <v>567342</v>
      </c>
      <c r="G79" s="5">
        <v>301861</v>
      </c>
      <c r="H79" s="5">
        <v>10261</v>
      </c>
      <c r="I79" s="5">
        <v>3440375</v>
      </c>
      <c r="J79" s="5">
        <v>0</v>
      </c>
      <c r="K79" s="5">
        <v>7027946</v>
      </c>
      <c r="L79" s="5">
        <v>1724703</v>
      </c>
      <c r="M79" s="5">
        <v>838853</v>
      </c>
      <c r="N79" s="5">
        <v>11804</v>
      </c>
      <c r="O79" s="5">
        <v>4452586</v>
      </c>
      <c r="P79" s="5">
        <v>0</v>
      </c>
    </row>
    <row r="80" spans="1:16">
      <c r="A80" s="5">
        <v>1385</v>
      </c>
      <c r="B80" s="5">
        <v>2</v>
      </c>
      <c r="C80" s="5" t="s">
        <v>300</v>
      </c>
      <c r="D80" s="5" t="s">
        <v>301</v>
      </c>
      <c r="E80" s="5">
        <v>13991904</v>
      </c>
      <c r="F80" s="5">
        <v>4415559</v>
      </c>
      <c r="G80" s="5">
        <v>1210753</v>
      </c>
      <c r="H80" s="5">
        <v>28801</v>
      </c>
      <c r="I80" s="5">
        <v>8336791</v>
      </c>
      <c r="J80" s="5">
        <v>0</v>
      </c>
      <c r="K80" s="5">
        <v>19319724</v>
      </c>
      <c r="L80" s="5">
        <v>7804562</v>
      </c>
      <c r="M80" s="5">
        <v>1272501</v>
      </c>
      <c r="N80" s="5">
        <v>29484</v>
      </c>
      <c r="O80" s="5">
        <v>10213178</v>
      </c>
      <c r="P80" s="5">
        <v>0</v>
      </c>
    </row>
    <row r="81" spans="1:16">
      <c r="A81" s="5">
        <v>1385</v>
      </c>
      <c r="B81" s="5">
        <v>3</v>
      </c>
      <c r="C81" s="5" t="s">
        <v>302</v>
      </c>
      <c r="D81" s="5" t="s">
        <v>303</v>
      </c>
      <c r="E81" s="5">
        <v>8799836</v>
      </c>
      <c r="F81" s="5">
        <v>3081750</v>
      </c>
      <c r="G81" s="5">
        <v>684523</v>
      </c>
      <c r="H81" s="5">
        <v>7311</v>
      </c>
      <c r="I81" s="5">
        <v>5026252</v>
      </c>
      <c r="J81" s="5">
        <v>0</v>
      </c>
      <c r="K81" s="5">
        <v>12750650</v>
      </c>
      <c r="L81" s="5">
        <v>5819523</v>
      </c>
      <c r="M81" s="5">
        <v>558712</v>
      </c>
      <c r="N81" s="5">
        <v>4158</v>
      </c>
      <c r="O81" s="5">
        <v>6368257</v>
      </c>
      <c r="P81" s="5">
        <v>0</v>
      </c>
    </row>
    <row r="82" spans="1:16">
      <c r="A82" s="5">
        <v>1385</v>
      </c>
      <c r="B82" s="5">
        <v>4</v>
      </c>
      <c r="C82" s="5" t="s">
        <v>304</v>
      </c>
      <c r="D82" s="5" t="s">
        <v>305</v>
      </c>
      <c r="E82" s="5">
        <v>3255903</v>
      </c>
      <c r="F82" s="5">
        <v>1162953</v>
      </c>
      <c r="G82" s="5">
        <v>116647</v>
      </c>
      <c r="H82" s="5">
        <v>3088</v>
      </c>
      <c r="I82" s="5">
        <v>1973216</v>
      </c>
      <c r="J82" s="5">
        <v>0</v>
      </c>
      <c r="K82" s="5">
        <v>4687057</v>
      </c>
      <c r="L82" s="5">
        <v>1909823</v>
      </c>
      <c r="M82" s="5">
        <v>92424</v>
      </c>
      <c r="N82" s="5">
        <v>2618</v>
      </c>
      <c r="O82" s="5">
        <v>2682192</v>
      </c>
      <c r="P82" s="5">
        <v>0</v>
      </c>
    </row>
    <row r="83" spans="1:16">
      <c r="A83" s="5">
        <v>1385</v>
      </c>
      <c r="B83" s="5">
        <v>4</v>
      </c>
      <c r="C83" s="5" t="s">
        <v>306</v>
      </c>
      <c r="D83" s="5" t="s">
        <v>307</v>
      </c>
      <c r="E83" s="5">
        <v>1089532</v>
      </c>
      <c r="F83" s="5">
        <v>89661</v>
      </c>
      <c r="G83" s="5">
        <v>69429</v>
      </c>
      <c r="H83" s="5">
        <v>3987</v>
      </c>
      <c r="I83" s="5">
        <v>926455</v>
      </c>
      <c r="J83" s="5">
        <v>0</v>
      </c>
      <c r="K83" s="5">
        <v>1369753</v>
      </c>
      <c r="L83" s="5">
        <v>302088</v>
      </c>
      <c r="M83" s="5">
        <v>15201</v>
      </c>
      <c r="N83" s="5">
        <v>1262</v>
      </c>
      <c r="O83" s="5">
        <v>1051202</v>
      </c>
      <c r="P83" s="5">
        <v>0</v>
      </c>
    </row>
    <row r="84" spans="1:16">
      <c r="A84" s="5">
        <v>1385</v>
      </c>
      <c r="B84" s="5">
        <v>4</v>
      </c>
      <c r="C84" s="5" t="s">
        <v>308</v>
      </c>
      <c r="D84" s="5" t="s">
        <v>309</v>
      </c>
      <c r="E84" s="5">
        <v>4454401</v>
      </c>
      <c r="F84" s="5">
        <v>1829137</v>
      </c>
      <c r="G84" s="5">
        <v>498447</v>
      </c>
      <c r="H84" s="5">
        <v>236</v>
      </c>
      <c r="I84" s="5">
        <v>2126581</v>
      </c>
      <c r="J84" s="5">
        <v>0</v>
      </c>
      <c r="K84" s="5">
        <v>6693840</v>
      </c>
      <c r="L84" s="5">
        <v>3607611</v>
      </c>
      <c r="M84" s="5">
        <v>451086</v>
      </c>
      <c r="N84" s="5">
        <v>279</v>
      </c>
      <c r="O84" s="5">
        <v>2634863</v>
      </c>
      <c r="P84" s="5">
        <v>0</v>
      </c>
    </row>
    <row r="85" spans="1:16">
      <c r="A85" s="5">
        <v>1385</v>
      </c>
      <c r="B85" s="5">
        <v>3</v>
      </c>
      <c r="C85" s="5" t="s">
        <v>310</v>
      </c>
      <c r="D85" s="5" t="s">
        <v>311</v>
      </c>
      <c r="E85" s="5">
        <v>4539369</v>
      </c>
      <c r="F85" s="5">
        <v>1125028</v>
      </c>
      <c r="G85" s="5">
        <v>472877</v>
      </c>
      <c r="H85" s="5">
        <v>19540</v>
      </c>
      <c r="I85" s="5">
        <v>2921924</v>
      </c>
      <c r="J85" s="5">
        <v>0</v>
      </c>
      <c r="K85" s="5">
        <v>5844653</v>
      </c>
      <c r="L85" s="5">
        <v>1778989</v>
      </c>
      <c r="M85" s="5">
        <v>625529</v>
      </c>
      <c r="N85" s="5">
        <v>23348</v>
      </c>
      <c r="O85" s="5">
        <v>3416788</v>
      </c>
      <c r="P85" s="5">
        <v>0</v>
      </c>
    </row>
    <row r="86" spans="1:16">
      <c r="A86" s="5">
        <v>1385</v>
      </c>
      <c r="B86" s="5">
        <v>4</v>
      </c>
      <c r="C86" s="5" t="s">
        <v>312</v>
      </c>
      <c r="D86" s="5" t="s">
        <v>313</v>
      </c>
      <c r="E86" s="5">
        <v>469664</v>
      </c>
      <c r="F86" s="5">
        <v>134678</v>
      </c>
      <c r="G86" s="5">
        <v>12470</v>
      </c>
      <c r="H86" s="5">
        <v>2000</v>
      </c>
      <c r="I86" s="5">
        <v>320516</v>
      </c>
      <c r="J86" s="5">
        <v>0</v>
      </c>
      <c r="K86" s="5">
        <v>662174</v>
      </c>
      <c r="L86" s="5">
        <v>360756</v>
      </c>
      <c r="M86" s="5">
        <v>12834</v>
      </c>
      <c r="N86" s="5">
        <v>1485</v>
      </c>
      <c r="O86" s="5">
        <v>287099</v>
      </c>
      <c r="P86" s="5">
        <v>0</v>
      </c>
    </row>
    <row r="87" spans="1:16">
      <c r="A87" s="5">
        <v>1385</v>
      </c>
      <c r="B87" s="5">
        <v>4</v>
      </c>
      <c r="C87" s="5" t="s">
        <v>314</v>
      </c>
      <c r="D87" s="5" t="s">
        <v>315</v>
      </c>
      <c r="E87" s="5">
        <v>1403212</v>
      </c>
      <c r="F87" s="5">
        <v>342502</v>
      </c>
      <c r="G87" s="5">
        <v>57808</v>
      </c>
      <c r="H87" s="5">
        <v>1930</v>
      </c>
      <c r="I87" s="5">
        <v>1000972</v>
      </c>
      <c r="J87" s="5">
        <v>0</v>
      </c>
      <c r="K87" s="5">
        <v>1577330</v>
      </c>
      <c r="L87" s="5">
        <v>416296</v>
      </c>
      <c r="M87" s="5">
        <v>72158</v>
      </c>
      <c r="N87" s="5">
        <v>5331</v>
      </c>
      <c r="O87" s="5">
        <v>1083546</v>
      </c>
      <c r="P87" s="5">
        <v>0</v>
      </c>
    </row>
    <row r="88" spans="1:16">
      <c r="A88" s="5">
        <v>1385</v>
      </c>
      <c r="B88" s="5">
        <v>4</v>
      </c>
      <c r="C88" s="5" t="s">
        <v>316</v>
      </c>
      <c r="D88" s="5" t="s">
        <v>317</v>
      </c>
      <c r="E88" s="5">
        <v>2030297</v>
      </c>
      <c r="F88" s="5">
        <v>514981</v>
      </c>
      <c r="G88" s="5">
        <v>317002</v>
      </c>
      <c r="H88" s="5">
        <v>13349</v>
      </c>
      <c r="I88" s="5">
        <v>1184965</v>
      </c>
      <c r="J88" s="5">
        <v>0</v>
      </c>
      <c r="K88" s="5">
        <v>2913330</v>
      </c>
      <c r="L88" s="5">
        <v>841039</v>
      </c>
      <c r="M88" s="5">
        <v>445296</v>
      </c>
      <c r="N88" s="5">
        <v>16097</v>
      </c>
      <c r="O88" s="5">
        <v>1610897</v>
      </c>
      <c r="P88" s="5">
        <v>0</v>
      </c>
    </row>
    <row r="89" spans="1:16">
      <c r="A89" s="5">
        <v>1385</v>
      </c>
      <c r="B89" s="5">
        <v>4</v>
      </c>
      <c r="C89" s="5" t="s">
        <v>318</v>
      </c>
      <c r="D89" s="5" t="s">
        <v>319</v>
      </c>
      <c r="E89" s="5">
        <v>636196</v>
      </c>
      <c r="F89" s="5">
        <v>132867</v>
      </c>
      <c r="G89" s="5">
        <v>85596</v>
      </c>
      <c r="H89" s="5">
        <v>2262</v>
      </c>
      <c r="I89" s="5">
        <v>415470</v>
      </c>
      <c r="J89" s="5">
        <v>0</v>
      </c>
      <c r="K89" s="5">
        <v>691819</v>
      </c>
      <c r="L89" s="5">
        <v>160898</v>
      </c>
      <c r="M89" s="5">
        <v>95241</v>
      </c>
      <c r="N89" s="5">
        <v>435</v>
      </c>
      <c r="O89" s="5">
        <v>435246</v>
      </c>
      <c r="P89" s="5">
        <v>0</v>
      </c>
    </row>
    <row r="90" spans="1:16">
      <c r="A90" s="5">
        <v>1385</v>
      </c>
      <c r="B90" s="5">
        <v>3</v>
      </c>
      <c r="C90" s="5" t="s">
        <v>320</v>
      </c>
      <c r="D90" s="5" t="s">
        <v>321</v>
      </c>
      <c r="E90" s="5">
        <v>652699</v>
      </c>
      <c r="F90" s="5">
        <v>208781</v>
      </c>
      <c r="G90" s="5">
        <v>53353</v>
      </c>
      <c r="H90" s="5">
        <v>1950</v>
      </c>
      <c r="I90" s="5">
        <v>388616</v>
      </c>
      <c r="J90" s="5">
        <v>0</v>
      </c>
      <c r="K90" s="5">
        <v>724421</v>
      </c>
      <c r="L90" s="5">
        <v>206050</v>
      </c>
      <c r="M90" s="5">
        <v>88261</v>
      </c>
      <c r="N90" s="5">
        <v>1978</v>
      </c>
      <c r="O90" s="5">
        <v>428132</v>
      </c>
      <c r="P90" s="5">
        <v>0</v>
      </c>
    </row>
    <row r="91" spans="1:16">
      <c r="A91" s="5">
        <v>1385</v>
      </c>
      <c r="B91" s="5">
        <v>4</v>
      </c>
      <c r="C91" s="5" t="s">
        <v>322</v>
      </c>
      <c r="D91" s="5" t="s">
        <v>321</v>
      </c>
      <c r="E91" s="5">
        <v>652699</v>
      </c>
      <c r="F91" s="5">
        <v>208781</v>
      </c>
      <c r="G91" s="5">
        <v>53353</v>
      </c>
      <c r="H91" s="5">
        <v>1950</v>
      </c>
      <c r="I91" s="5">
        <v>388616</v>
      </c>
      <c r="J91" s="5">
        <v>0</v>
      </c>
      <c r="K91" s="5">
        <v>724421</v>
      </c>
      <c r="L91" s="5">
        <v>206050</v>
      </c>
      <c r="M91" s="5">
        <v>88261</v>
      </c>
      <c r="N91" s="5">
        <v>1978</v>
      </c>
      <c r="O91" s="5">
        <v>428132</v>
      </c>
      <c r="P91" s="5">
        <v>0</v>
      </c>
    </row>
    <row r="92" spans="1:16">
      <c r="A92" s="5">
        <v>1385</v>
      </c>
      <c r="B92" s="5">
        <v>2</v>
      </c>
      <c r="C92" s="5" t="s">
        <v>323</v>
      </c>
      <c r="D92" s="5" t="s">
        <v>324</v>
      </c>
      <c r="E92" s="5">
        <v>3456403</v>
      </c>
      <c r="F92" s="5">
        <v>832104</v>
      </c>
      <c r="G92" s="5">
        <v>314129</v>
      </c>
      <c r="H92" s="5">
        <v>44045</v>
      </c>
      <c r="I92" s="5">
        <v>2266125</v>
      </c>
      <c r="J92" s="5">
        <v>0</v>
      </c>
      <c r="K92" s="5">
        <v>3903280</v>
      </c>
      <c r="L92" s="5">
        <v>897474</v>
      </c>
      <c r="M92" s="5">
        <v>320277</v>
      </c>
      <c r="N92" s="5">
        <v>65501</v>
      </c>
      <c r="O92" s="5">
        <v>2620028</v>
      </c>
      <c r="P92" s="5">
        <v>0</v>
      </c>
    </row>
    <row r="93" spans="1:16">
      <c r="A93" s="5">
        <v>1385</v>
      </c>
      <c r="B93" s="5">
        <v>3</v>
      </c>
      <c r="C93" s="5" t="s">
        <v>325</v>
      </c>
      <c r="D93" s="5" t="s">
        <v>324</v>
      </c>
      <c r="E93" s="5">
        <v>3456403</v>
      </c>
      <c r="F93" s="5">
        <v>832104</v>
      </c>
      <c r="G93" s="5">
        <v>314129</v>
      </c>
      <c r="H93" s="5">
        <v>44045</v>
      </c>
      <c r="I93" s="5">
        <v>2266125</v>
      </c>
      <c r="J93" s="5">
        <v>0</v>
      </c>
      <c r="K93" s="5">
        <v>3903280</v>
      </c>
      <c r="L93" s="5">
        <v>897474</v>
      </c>
      <c r="M93" s="5">
        <v>320277</v>
      </c>
      <c r="N93" s="5">
        <v>65501</v>
      </c>
      <c r="O93" s="5">
        <v>2620028</v>
      </c>
      <c r="P93" s="5">
        <v>0</v>
      </c>
    </row>
    <row r="94" spans="1:16">
      <c r="A94" s="5">
        <v>1385</v>
      </c>
      <c r="B94" s="5">
        <v>4</v>
      </c>
      <c r="C94" s="5" t="s">
        <v>326</v>
      </c>
      <c r="D94" s="5" t="s">
        <v>324</v>
      </c>
      <c r="E94" s="5">
        <v>3456403</v>
      </c>
      <c r="F94" s="5">
        <v>832104</v>
      </c>
      <c r="G94" s="5">
        <v>314129</v>
      </c>
      <c r="H94" s="5">
        <v>44045</v>
      </c>
      <c r="I94" s="5">
        <v>2266125</v>
      </c>
      <c r="J94" s="5">
        <v>0</v>
      </c>
      <c r="K94" s="5">
        <v>3903280</v>
      </c>
      <c r="L94" s="5">
        <v>897474</v>
      </c>
      <c r="M94" s="5">
        <v>320277</v>
      </c>
      <c r="N94" s="5">
        <v>65501</v>
      </c>
      <c r="O94" s="5">
        <v>2620028</v>
      </c>
      <c r="P94" s="5">
        <v>0</v>
      </c>
    </row>
    <row r="95" spans="1:16">
      <c r="A95" s="5">
        <v>1385</v>
      </c>
      <c r="B95" s="5">
        <v>2</v>
      </c>
      <c r="C95" s="5" t="s">
        <v>327</v>
      </c>
      <c r="D95" s="5" t="s">
        <v>328</v>
      </c>
      <c r="E95" s="5">
        <v>6121376</v>
      </c>
      <c r="F95" s="5">
        <v>1764784</v>
      </c>
      <c r="G95" s="5">
        <v>439690</v>
      </c>
      <c r="H95" s="5">
        <v>65716</v>
      </c>
      <c r="I95" s="5">
        <v>3851186</v>
      </c>
      <c r="J95" s="5">
        <v>0</v>
      </c>
      <c r="K95" s="5">
        <v>7494015</v>
      </c>
      <c r="L95" s="5">
        <v>2222649</v>
      </c>
      <c r="M95" s="5">
        <v>530206</v>
      </c>
      <c r="N95" s="5">
        <v>118026</v>
      </c>
      <c r="O95" s="5">
        <v>4623133</v>
      </c>
      <c r="P95" s="5">
        <v>0</v>
      </c>
    </row>
    <row r="96" spans="1:16">
      <c r="A96" s="5">
        <v>1385</v>
      </c>
      <c r="B96" s="5">
        <v>3</v>
      </c>
      <c r="C96" s="5" t="s">
        <v>329</v>
      </c>
      <c r="D96" s="5" t="s">
        <v>330</v>
      </c>
      <c r="E96" s="5">
        <v>2412789</v>
      </c>
      <c r="F96" s="5">
        <v>587776</v>
      </c>
      <c r="G96" s="5">
        <v>149895</v>
      </c>
      <c r="H96" s="5">
        <v>11462</v>
      </c>
      <c r="I96" s="5">
        <v>1663655</v>
      </c>
      <c r="J96" s="5">
        <v>0</v>
      </c>
      <c r="K96" s="5">
        <v>2746787</v>
      </c>
      <c r="L96" s="5">
        <v>774735</v>
      </c>
      <c r="M96" s="5">
        <v>182769</v>
      </c>
      <c r="N96" s="5">
        <v>7870</v>
      </c>
      <c r="O96" s="5">
        <v>1781412</v>
      </c>
      <c r="P96" s="5">
        <v>0</v>
      </c>
    </row>
    <row r="97" spans="1:16">
      <c r="A97" s="5">
        <v>1385</v>
      </c>
      <c r="B97" s="5">
        <v>4</v>
      </c>
      <c r="C97" s="5" t="s">
        <v>331</v>
      </c>
      <c r="D97" s="5" t="s">
        <v>332</v>
      </c>
      <c r="E97" s="5">
        <v>1797536</v>
      </c>
      <c r="F97" s="5">
        <v>434768</v>
      </c>
      <c r="G97" s="5">
        <v>102178</v>
      </c>
      <c r="H97" s="5">
        <v>11073</v>
      </c>
      <c r="I97" s="5">
        <v>1249517</v>
      </c>
      <c r="J97" s="5">
        <v>0</v>
      </c>
      <c r="K97" s="5">
        <v>2064252</v>
      </c>
      <c r="L97" s="5">
        <v>575442</v>
      </c>
      <c r="M97" s="5">
        <v>136755</v>
      </c>
      <c r="N97" s="5">
        <v>7054</v>
      </c>
      <c r="O97" s="5">
        <v>1345001</v>
      </c>
      <c r="P97" s="5">
        <v>0</v>
      </c>
    </row>
    <row r="98" spans="1:16">
      <c r="A98" s="5">
        <v>1385</v>
      </c>
      <c r="B98" s="5">
        <v>4</v>
      </c>
      <c r="C98" s="5" t="s">
        <v>333</v>
      </c>
      <c r="D98" s="5" t="s">
        <v>334</v>
      </c>
      <c r="E98" s="5">
        <v>615253</v>
      </c>
      <c r="F98" s="5">
        <v>153008</v>
      </c>
      <c r="G98" s="5">
        <v>47717</v>
      </c>
      <c r="H98" s="5">
        <v>389</v>
      </c>
      <c r="I98" s="5">
        <v>414139</v>
      </c>
      <c r="J98" s="5">
        <v>0</v>
      </c>
      <c r="K98" s="5">
        <v>682535</v>
      </c>
      <c r="L98" s="5">
        <v>199293</v>
      </c>
      <c r="M98" s="5">
        <v>46014</v>
      </c>
      <c r="N98" s="5">
        <v>816</v>
      </c>
      <c r="O98" s="5">
        <v>436412</v>
      </c>
      <c r="P98" s="5">
        <v>0</v>
      </c>
    </row>
    <row r="99" spans="1:16">
      <c r="A99" s="5">
        <v>1385</v>
      </c>
      <c r="B99" s="5">
        <v>3</v>
      </c>
      <c r="C99" s="5" t="s">
        <v>335</v>
      </c>
      <c r="D99" s="5" t="s">
        <v>336</v>
      </c>
      <c r="E99" s="5">
        <v>3708587</v>
      </c>
      <c r="F99" s="5">
        <v>1177008</v>
      </c>
      <c r="G99" s="5">
        <v>289795</v>
      </c>
      <c r="H99" s="5">
        <v>54254</v>
      </c>
      <c r="I99" s="5">
        <v>2187530</v>
      </c>
      <c r="J99" s="5">
        <v>0</v>
      </c>
      <c r="K99" s="5">
        <v>4747228</v>
      </c>
      <c r="L99" s="5">
        <v>1447914</v>
      </c>
      <c r="M99" s="5">
        <v>347437</v>
      </c>
      <c r="N99" s="5">
        <v>110156</v>
      </c>
      <c r="O99" s="5">
        <v>2841721</v>
      </c>
      <c r="P99" s="5">
        <v>0</v>
      </c>
    </row>
    <row r="100" spans="1:16">
      <c r="A100" s="5">
        <v>1385</v>
      </c>
      <c r="B100" s="5">
        <v>4</v>
      </c>
      <c r="C100" s="5" t="s">
        <v>337</v>
      </c>
      <c r="D100" s="5" t="s">
        <v>336</v>
      </c>
      <c r="E100" s="5">
        <v>3708587</v>
      </c>
      <c r="F100" s="5">
        <v>1177008</v>
      </c>
      <c r="G100" s="5">
        <v>289795</v>
      </c>
      <c r="H100" s="5">
        <v>54254</v>
      </c>
      <c r="I100" s="5">
        <v>2187530</v>
      </c>
      <c r="J100" s="5">
        <v>0</v>
      </c>
      <c r="K100" s="5">
        <v>4747228</v>
      </c>
      <c r="L100" s="5">
        <v>1447914</v>
      </c>
      <c r="M100" s="5">
        <v>347437</v>
      </c>
      <c r="N100" s="5">
        <v>110156</v>
      </c>
      <c r="O100" s="5">
        <v>2841721</v>
      </c>
      <c r="P100" s="5">
        <v>0</v>
      </c>
    </row>
    <row r="101" spans="1:16">
      <c r="A101" s="5">
        <v>1385</v>
      </c>
      <c r="B101" s="5">
        <v>2</v>
      </c>
      <c r="C101" s="5" t="s">
        <v>338</v>
      </c>
      <c r="D101" s="5" t="s">
        <v>339</v>
      </c>
      <c r="E101" s="5">
        <v>10829009</v>
      </c>
      <c r="F101" s="5">
        <v>2906141</v>
      </c>
      <c r="G101" s="5">
        <v>1176916</v>
      </c>
      <c r="H101" s="5">
        <v>32428</v>
      </c>
      <c r="I101" s="5">
        <v>6713524</v>
      </c>
      <c r="J101" s="5">
        <v>0</v>
      </c>
      <c r="K101" s="5">
        <v>16631604</v>
      </c>
      <c r="L101" s="5">
        <v>3929167</v>
      </c>
      <c r="M101" s="5">
        <v>1211629</v>
      </c>
      <c r="N101" s="5">
        <v>33405</v>
      </c>
      <c r="O101" s="5">
        <v>11457403</v>
      </c>
      <c r="P101" s="5">
        <v>0</v>
      </c>
    </row>
    <row r="102" spans="1:16">
      <c r="A102" s="5">
        <v>1385</v>
      </c>
      <c r="B102" s="5">
        <v>3</v>
      </c>
      <c r="C102" s="5" t="s">
        <v>340</v>
      </c>
      <c r="D102" s="5" t="s">
        <v>341</v>
      </c>
      <c r="E102" s="5">
        <v>1623813</v>
      </c>
      <c r="F102" s="5">
        <v>643666</v>
      </c>
      <c r="G102" s="5">
        <v>167589</v>
      </c>
      <c r="H102" s="5">
        <v>1071</v>
      </c>
      <c r="I102" s="5">
        <v>811486</v>
      </c>
      <c r="J102" s="5">
        <v>0</v>
      </c>
      <c r="K102" s="5">
        <v>1905648</v>
      </c>
      <c r="L102" s="5">
        <v>739105</v>
      </c>
      <c r="M102" s="5">
        <v>179043</v>
      </c>
      <c r="N102" s="5">
        <v>1454</v>
      </c>
      <c r="O102" s="5">
        <v>986045</v>
      </c>
      <c r="P102" s="5">
        <v>0</v>
      </c>
    </row>
    <row r="103" spans="1:16">
      <c r="A103" s="5">
        <v>1385</v>
      </c>
      <c r="B103" s="5">
        <v>4</v>
      </c>
      <c r="C103" s="5" t="s">
        <v>342</v>
      </c>
      <c r="D103" s="5" t="s">
        <v>341</v>
      </c>
      <c r="E103" s="5">
        <v>1623813</v>
      </c>
      <c r="F103" s="5">
        <v>643666</v>
      </c>
      <c r="G103" s="5">
        <v>167589</v>
      </c>
      <c r="H103" s="5">
        <v>1071</v>
      </c>
      <c r="I103" s="5">
        <v>811486</v>
      </c>
      <c r="J103" s="5">
        <v>0</v>
      </c>
      <c r="K103" s="5">
        <v>1905648</v>
      </c>
      <c r="L103" s="5">
        <v>739105</v>
      </c>
      <c r="M103" s="5">
        <v>179043</v>
      </c>
      <c r="N103" s="5">
        <v>1454</v>
      </c>
      <c r="O103" s="5">
        <v>986045</v>
      </c>
      <c r="P103" s="5">
        <v>0</v>
      </c>
    </row>
    <row r="104" spans="1:16">
      <c r="A104" s="5">
        <v>1385</v>
      </c>
      <c r="B104" s="5">
        <v>3</v>
      </c>
      <c r="C104" s="5" t="s">
        <v>343</v>
      </c>
      <c r="D104" s="5" t="s">
        <v>344</v>
      </c>
      <c r="E104" s="5">
        <v>9205196</v>
      </c>
      <c r="F104" s="5">
        <v>2262475</v>
      </c>
      <c r="G104" s="5">
        <v>1009327</v>
      </c>
      <c r="H104" s="5">
        <v>31357</v>
      </c>
      <c r="I104" s="5">
        <v>5902038</v>
      </c>
      <c r="J104" s="5">
        <v>0</v>
      </c>
      <c r="K104" s="5">
        <v>14725957</v>
      </c>
      <c r="L104" s="5">
        <v>3190062</v>
      </c>
      <c r="M104" s="5">
        <v>1032586</v>
      </c>
      <c r="N104" s="5">
        <v>31952</v>
      </c>
      <c r="O104" s="5">
        <v>10471357</v>
      </c>
      <c r="P104" s="5">
        <v>0</v>
      </c>
    </row>
    <row r="105" spans="1:16">
      <c r="A105" s="5">
        <v>1385</v>
      </c>
      <c r="B105" s="5">
        <v>4</v>
      </c>
      <c r="C105" s="5" t="s">
        <v>345</v>
      </c>
      <c r="D105" s="5" t="s">
        <v>346</v>
      </c>
      <c r="E105" s="5">
        <v>218790</v>
      </c>
      <c r="F105" s="5">
        <v>45498</v>
      </c>
      <c r="G105" s="5">
        <v>34582</v>
      </c>
      <c r="H105" s="5">
        <v>441</v>
      </c>
      <c r="I105" s="5">
        <v>138269</v>
      </c>
      <c r="J105" s="5">
        <v>0</v>
      </c>
      <c r="K105" s="5">
        <v>221103</v>
      </c>
      <c r="L105" s="5">
        <v>53844</v>
      </c>
      <c r="M105" s="5">
        <v>31990</v>
      </c>
      <c r="N105" s="5">
        <v>660</v>
      </c>
      <c r="O105" s="5">
        <v>134609</v>
      </c>
      <c r="P105" s="5">
        <v>0</v>
      </c>
    </row>
    <row r="106" spans="1:16">
      <c r="A106" s="5">
        <v>1385</v>
      </c>
      <c r="B106" s="5">
        <v>4</v>
      </c>
      <c r="C106" s="5" t="s">
        <v>347</v>
      </c>
      <c r="D106" s="5" t="s">
        <v>348</v>
      </c>
      <c r="E106" s="5">
        <v>3135676</v>
      </c>
      <c r="F106" s="5">
        <v>1011159</v>
      </c>
      <c r="G106" s="5">
        <v>274364</v>
      </c>
      <c r="H106" s="5">
        <v>7665</v>
      </c>
      <c r="I106" s="5">
        <v>1842487</v>
      </c>
      <c r="J106" s="5">
        <v>0</v>
      </c>
      <c r="K106" s="5">
        <v>3653694</v>
      </c>
      <c r="L106" s="5">
        <v>1354379</v>
      </c>
      <c r="M106" s="5">
        <v>278471</v>
      </c>
      <c r="N106" s="5">
        <v>9490</v>
      </c>
      <c r="O106" s="5">
        <v>2011355</v>
      </c>
      <c r="P106" s="5">
        <v>0</v>
      </c>
    </row>
    <row r="107" spans="1:16">
      <c r="A107" s="5">
        <v>1385</v>
      </c>
      <c r="B107" s="5">
        <v>4</v>
      </c>
      <c r="C107" s="5" t="s">
        <v>349</v>
      </c>
      <c r="D107" s="5" t="s">
        <v>350</v>
      </c>
      <c r="E107" s="5">
        <v>536308</v>
      </c>
      <c r="F107" s="5">
        <v>198168</v>
      </c>
      <c r="G107" s="5">
        <v>109914</v>
      </c>
      <c r="H107" s="5">
        <v>0</v>
      </c>
      <c r="I107" s="5">
        <v>228227</v>
      </c>
      <c r="J107" s="5">
        <v>0</v>
      </c>
      <c r="K107" s="5">
        <v>671799</v>
      </c>
      <c r="L107" s="5">
        <v>272014</v>
      </c>
      <c r="M107" s="5">
        <v>138270</v>
      </c>
      <c r="N107" s="5">
        <v>0</v>
      </c>
      <c r="O107" s="5">
        <v>261515</v>
      </c>
      <c r="P107" s="5">
        <v>0</v>
      </c>
    </row>
    <row r="108" spans="1:16">
      <c r="A108" s="5">
        <v>1385</v>
      </c>
      <c r="B108" s="5">
        <v>4</v>
      </c>
      <c r="C108" s="5" t="s">
        <v>351</v>
      </c>
      <c r="D108" s="5" t="s">
        <v>352</v>
      </c>
      <c r="E108" s="5">
        <v>2850182</v>
      </c>
      <c r="F108" s="5">
        <v>232562</v>
      </c>
      <c r="G108" s="5">
        <v>403233</v>
      </c>
      <c r="H108" s="5">
        <v>0</v>
      </c>
      <c r="I108" s="5">
        <v>2214387</v>
      </c>
      <c r="J108" s="5">
        <v>0</v>
      </c>
      <c r="K108" s="5">
        <v>3265846</v>
      </c>
      <c r="L108" s="5">
        <v>468066</v>
      </c>
      <c r="M108" s="5">
        <v>401559</v>
      </c>
      <c r="N108" s="5">
        <v>0</v>
      </c>
      <c r="O108" s="5">
        <v>2396222</v>
      </c>
      <c r="P108" s="5">
        <v>0</v>
      </c>
    </row>
    <row r="109" spans="1:16">
      <c r="A109" s="5">
        <v>1385</v>
      </c>
      <c r="B109" s="5">
        <v>4</v>
      </c>
      <c r="C109" s="5" t="s">
        <v>353</v>
      </c>
      <c r="D109" s="5" t="s">
        <v>354</v>
      </c>
      <c r="E109" s="5">
        <v>1587914</v>
      </c>
      <c r="F109" s="5">
        <v>420865</v>
      </c>
      <c r="G109" s="5">
        <v>139282</v>
      </c>
      <c r="H109" s="5">
        <v>18892</v>
      </c>
      <c r="I109" s="5">
        <v>1008874</v>
      </c>
      <c r="J109" s="5">
        <v>0</v>
      </c>
      <c r="K109" s="5">
        <v>1696861</v>
      </c>
      <c r="L109" s="5">
        <v>519502</v>
      </c>
      <c r="M109" s="5">
        <v>125317</v>
      </c>
      <c r="N109" s="5">
        <v>17185</v>
      </c>
      <c r="O109" s="5">
        <v>1034858</v>
      </c>
      <c r="P109" s="5">
        <v>0</v>
      </c>
    </row>
    <row r="110" spans="1:16">
      <c r="A110" s="5">
        <v>1385</v>
      </c>
      <c r="B110" s="5">
        <v>4</v>
      </c>
      <c r="C110" s="5" t="s">
        <v>355</v>
      </c>
      <c r="D110" s="5" t="s">
        <v>356</v>
      </c>
      <c r="E110" s="5">
        <v>396553</v>
      </c>
      <c r="F110" s="5">
        <v>221754</v>
      </c>
      <c r="G110" s="5">
        <v>28309</v>
      </c>
      <c r="H110" s="5">
        <v>4167</v>
      </c>
      <c r="I110" s="5">
        <v>142324</v>
      </c>
      <c r="J110" s="5">
        <v>0</v>
      </c>
      <c r="K110" s="5">
        <v>626277</v>
      </c>
      <c r="L110" s="5">
        <v>416816</v>
      </c>
      <c r="M110" s="5">
        <v>35334</v>
      </c>
      <c r="N110" s="5">
        <v>4344</v>
      </c>
      <c r="O110" s="5">
        <v>169782</v>
      </c>
      <c r="P110" s="5">
        <v>0</v>
      </c>
    </row>
    <row r="111" spans="1:16">
      <c r="A111" s="5">
        <v>1385</v>
      </c>
      <c r="B111" s="5">
        <v>4</v>
      </c>
      <c r="C111" s="5" t="s">
        <v>357</v>
      </c>
      <c r="D111" s="5" t="s">
        <v>358</v>
      </c>
      <c r="E111" s="5">
        <v>479773</v>
      </c>
      <c r="F111" s="5">
        <v>132469</v>
      </c>
      <c r="G111" s="5">
        <v>19642</v>
      </c>
      <c r="H111" s="5">
        <v>192</v>
      </c>
      <c r="I111" s="5">
        <v>327471</v>
      </c>
      <c r="J111" s="5">
        <v>0</v>
      </c>
      <c r="K111" s="5">
        <v>4590375</v>
      </c>
      <c r="L111" s="5">
        <v>105439</v>
      </c>
      <c r="M111" s="5">
        <v>21647</v>
      </c>
      <c r="N111" s="5">
        <v>273</v>
      </c>
      <c r="O111" s="5">
        <v>4463016</v>
      </c>
      <c r="P111" s="5">
        <v>0</v>
      </c>
    </row>
    <row r="112" spans="1:16">
      <c r="A112" s="5">
        <v>1385</v>
      </c>
      <c r="B112" s="5">
        <v>2</v>
      </c>
      <c r="C112" s="5" t="s">
        <v>359</v>
      </c>
      <c r="D112" s="5" t="s">
        <v>360</v>
      </c>
      <c r="E112" s="5">
        <v>27321139</v>
      </c>
      <c r="F112" s="5">
        <v>9269639</v>
      </c>
      <c r="G112" s="5">
        <v>2821459</v>
      </c>
      <c r="H112" s="5">
        <v>45014</v>
      </c>
      <c r="I112" s="5">
        <v>15185027</v>
      </c>
      <c r="J112" s="5">
        <v>0</v>
      </c>
      <c r="K112" s="5">
        <v>29711379</v>
      </c>
      <c r="L112" s="5">
        <v>12497547</v>
      </c>
      <c r="M112" s="5">
        <v>3357170</v>
      </c>
      <c r="N112" s="5">
        <v>52635</v>
      </c>
      <c r="O112" s="5">
        <v>13804028</v>
      </c>
      <c r="P112" s="5">
        <v>0</v>
      </c>
    </row>
    <row r="113" spans="1:16">
      <c r="A113" s="5">
        <v>1385</v>
      </c>
      <c r="B113" s="5">
        <v>3</v>
      </c>
      <c r="C113" s="5" t="s">
        <v>361</v>
      </c>
      <c r="D113" s="5" t="s">
        <v>362</v>
      </c>
      <c r="E113" s="5">
        <v>21748306</v>
      </c>
      <c r="F113" s="5">
        <v>7880299</v>
      </c>
      <c r="G113" s="5">
        <v>1854826</v>
      </c>
      <c r="H113" s="5">
        <v>41324</v>
      </c>
      <c r="I113" s="5">
        <v>11971858</v>
      </c>
      <c r="J113" s="5">
        <v>0</v>
      </c>
      <c r="K113" s="5">
        <v>22886745</v>
      </c>
      <c r="L113" s="5">
        <v>10153624</v>
      </c>
      <c r="M113" s="5">
        <v>2286276</v>
      </c>
      <c r="N113" s="5">
        <v>47387</v>
      </c>
      <c r="O113" s="5">
        <v>10399458</v>
      </c>
      <c r="P113" s="5">
        <v>0</v>
      </c>
    </row>
    <row r="114" spans="1:16">
      <c r="A114" s="5">
        <v>1385</v>
      </c>
      <c r="B114" s="5">
        <v>4</v>
      </c>
      <c r="C114" s="5" t="s">
        <v>363</v>
      </c>
      <c r="D114" s="5" t="s">
        <v>362</v>
      </c>
      <c r="E114" s="5">
        <v>21748306</v>
      </c>
      <c r="F114" s="5">
        <v>7880299</v>
      </c>
      <c r="G114" s="5">
        <v>1854826</v>
      </c>
      <c r="H114" s="5">
        <v>41324</v>
      </c>
      <c r="I114" s="5">
        <v>11971858</v>
      </c>
      <c r="J114" s="5">
        <v>0</v>
      </c>
      <c r="K114" s="5">
        <v>22886745</v>
      </c>
      <c r="L114" s="5">
        <v>10153624</v>
      </c>
      <c r="M114" s="5">
        <v>2286276</v>
      </c>
      <c r="N114" s="5">
        <v>47387</v>
      </c>
      <c r="O114" s="5">
        <v>10399458</v>
      </c>
      <c r="P114" s="5">
        <v>0</v>
      </c>
    </row>
    <row r="115" spans="1:16">
      <c r="A115" s="5">
        <v>1385</v>
      </c>
      <c r="B115" s="5">
        <v>3</v>
      </c>
      <c r="C115" s="5" t="s">
        <v>364</v>
      </c>
      <c r="D115" s="5" t="s">
        <v>365</v>
      </c>
      <c r="E115" s="5">
        <v>4446512</v>
      </c>
      <c r="F115" s="5">
        <v>1120686</v>
      </c>
      <c r="G115" s="5">
        <v>674726</v>
      </c>
      <c r="H115" s="5">
        <v>2942</v>
      </c>
      <c r="I115" s="5">
        <v>2648158</v>
      </c>
      <c r="J115" s="5">
        <v>0</v>
      </c>
      <c r="K115" s="5">
        <v>5262038</v>
      </c>
      <c r="L115" s="5">
        <v>1543531</v>
      </c>
      <c r="M115" s="5">
        <v>830721</v>
      </c>
      <c r="N115" s="5">
        <v>3253</v>
      </c>
      <c r="O115" s="5">
        <v>2884533</v>
      </c>
      <c r="P115" s="5">
        <v>0</v>
      </c>
    </row>
    <row r="116" spans="1:16">
      <c r="A116" s="5">
        <v>1385</v>
      </c>
      <c r="B116" s="5">
        <v>4</v>
      </c>
      <c r="C116" s="5" t="s">
        <v>366</v>
      </c>
      <c r="D116" s="5" t="s">
        <v>365</v>
      </c>
      <c r="E116" s="5">
        <v>4446512</v>
      </c>
      <c r="F116" s="5">
        <v>1120686</v>
      </c>
      <c r="G116" s="5">
        <v>674726</v>
      </c>
      <c r="H116" s="5">
        <v>2942</v>
      </c>
      <c r="I116" s="5">
        <v>2648158</v>
      </c>
      <c r="J116" s="5">
        <v>0</v>
      </c>
      <c r="K116" s="5">
        <v>5262038</v>
      </c>
      <c r="L116" s="5">
        <v>1543531</v>
      </c>
      <c r="M116" s="5">
        <v>830721</v>
      </c>
      <c r="N116" s="5">
        <v>3253</v>
      </c>
      <c r="O116" s="5">
        <v>2884533</v>
      </c>
      <c r="P116" s="5">
        <v>0</v>
      </c>
    </row>
    <row r="117" spans="1:16">
      <c r="A117" s="5">
        <v>1385</v>
      </c>
      <c r="B117" s="5">
        <v>3</v>
      </c>
      <c r="C117" s="5" t="s">
        <v>367</v>
      </c>
      <c r="D117" s="5" t="s">
        <v>368</v>
      </c>
      <c r="E117" s="5">
        <v>1126321</v>
      </c>
      <c r="F117" s="5">
        <v>268654</v>
      </c>
      <c r="G117" s="5">
        <v>291907</v>
      </c>
      <c r="H117" s="5">
        <v>748</v>
      </c>
      <c r="I117" s="5">
        <v>565011</v>
      </c>
      <c r="J117" s="5">
        <v>0</v>
      </c>
      <c r="K117" s="5">
        <v>1562597</v>
      </c>
      <c r="L117" s="5">
        <v>800392</v>
      </c>
      <c r="M117" s="5">
        <v>240172</v>
      </c>
      <c r="N117" s="5">
        <v>1996</v>
      </c>
      <c r="O117" s="5">
        <v>520037</v>
      </c>
      <c r="P117" s="5">
        <v>0</v>
      </c>
    </row>
    <row r="118" spans="1:16">
      <c r="A118" s="5">
        <v>1385</v>
      </c>
      <c r="B118" s="5">
        <v>4</v>
      </c>
      <c r="C118" s="5" t="s">
        <v>369</v>
      </c>
      <c r="D118" s="5" t="s">
        <v>370</v>
      </c>
      <c r="E118" s="5">
        <v>946099</v>
      </c>
      <c r="F118" s="5">
        <v>227922</v>
      </c>
      <c r="G118" s="5">
        <v>251396</v>
      </c>
      <c r="H118" s="5">
        <v>748</v>
      </c>
      <c r="I118" s="5">
        <v>466033</v>
      </c>
      <c r="J118" s="5">
        <v>0</v>
      </c>
      <c r="K118" s="5">
        <v>1390836</v>
      </c>
      <c r="L118" s="5">
        <v>753152</v>
      </c>
      <c r="M118" s="5">
        <v>225529</v>
      </c>
      <c r="N118" s="5">
        <v>1996</v>
      </c>
      <c r="O118" s="5">
        <v>410159</v>
      </c>
      <c r="P118" s="5">
        <v>0</v>
      </c>
    </row>
    <row r="119" spans="1:16">
      <c r="A119" s="5">
        <v>1385</v>
      </c>
      <c r="B119" s="5">
        <v>4</v>
      </c>
      <c r="C119" s="5" t="s">
        <v>371</v>
      </c>
      <c r="D119" s="5" t="s">
        <v>372</v>
      </c>
      <c r="E119" s="5">
        <v>180222</v>
      </c>
      <c r="F119" s="5">
        <v>40732</v>
      </c>
      <c r="G119" s="5">
        <v>40511</v>
      </c>
      <c r="H119" s="5">
        <v>0</v>
      </c>
      <c r="I119" s="5">
        <v>98979</v>
      </c>
      <c r="J119" s="5">
        <v>0</v>
      </c>
      <c r="K119" s="5">
        <v>171761</v>
      </c>
      <c r="L119" s="5">
        <v>47239</v>
      </c>
      <c r="M119" s="5">
        <v>14644</v>
      </c>
      <c r="N119" s="5">
        <v>0</v>
      </c>
      <c r="O119" s="5">
        <v>109878</v>
      </c>
      <c r="P119" s="5">
        <v>0</v>
      </c>
    </row>
    <row r="120" spans="1:16">
      <c r="A120" s="5">
        <v>1385</v>
      </c>
      <c r="B120" s="5">
        <v>2</v>
      </c>
      <c r="C120" s="5" t="s">
        <v>373</v>
      </c>
      <c r="D120" s="5" t="s">
        <v>374</v>
      </c>
      <c r="E120" s="5">
        <v>7178790</v>
      </c>
      <c r="F120" s="5">
        <v>1408304</v>
      </c>
      <c r="G120" s="5">
        <v>1855072</v>
      </c>
      <c r="H120" s="5">
        <v>169531</v>
      </c>
      <c r="I120" s="5">
        <v>3745883</v>
      </c>
      <c r="J120" s="5">
        <v>0</v>
      </c>
      <c r="K120" s="5">
        <v>8299157</v>
      </c>
      <c r="L120" s="5">
        <v>1946954</v>
      </c>
      <c r="M120" s="5">
        <v>2132818</v>
      </c>
      <c r="N120" s="5">
        <v>150896</v>
      </c>
      <c r="O120" s="5">
        <v>4068490</v>
      </c>
      <c r="P120" s="5">
        <v>0</v>
      </c>
    </row>
    <row r="121" spans="1:16">
      <c r="A121" s="5">
        <v>1385</v>
      </c>
      <c r="B121" s="5">
        <v>3</v>
      </c>
      <c r="C121" s="5" t="s">
        <v>375</v>
      </c>
      <c r="D121" s="5" t="s">
        <v>376</v>
      </c>
      <c r="E121" s="5">
        <v>3365404</v>
      </c>
      <c r="F121" s="5">
        <v>664221</v>
      </c>
      <c r="G121" s="5">
        <v>756772</v>
      </c>
      <c r="H121" s="5">
        <v>92142</v>
      </c>
      <c r="I121" s="5">
        <v>1852269</v>
      </c>
      <c r="J121" s="5">
        <v>0</v>
      </c>
      <c r="K121" s="5">
        <v>3940370</v>
      </c>
      <c r="L121" s="5">
        <v>802160</v>
      </c>
      <c r="M121" s="5">
        <v>987920</v>
      </c>
      <c r="N121" s="5">
        <v>90225</v>
      </c>
      <c r="O121" s="5">
        <v>2060064</v>
      </c>
      <c r="P121" s="5">
        <v>0</v>
      </c>
    </row>
    <row r="122" spans="1:16">
      <c r="A122" s="5">
        <v>1385</v>
      </c>
      <c r="B122" s="5">
        <v>4</v>
      </c>
      <c r="C122" s="5" t="s">
        <v>377</v>
      </c>
      <c r="D122" s="5" t="s">
        <v>378</v>
      </c>
      <c r="E122" s="5">
        <v>1674468</v>
      </c>
      <c r="F122" s="5">
        <v>336052</v>
      </c>
      <c r="G122" s="5">
        <v>337816</v>
      </c>
      <c r="H122" s="5">
        <v>87277</v>
      </c>
      <c r="I122" s="5">
        <v>913322</v>
      </c>
      <c r="J122" s="5">
        <v>0</v>
      </c>
      <c r="K122" s="5">
        <v>2046819</v>
      </c>
      <c r="L122" s="5">
        <v>477727</v>
      </c>
      <c r="M122" s="5">
        <v>481120</v>
      </c>
      <c r="N122" s="5">
        <v>88511</v>
      </c>
      <c r="O122" s="5">
        <v>999461</v>
      </c>
      <c r="P122" s="5">
        <v>0</v>
      </c>
    </row>
    <row r="123" spans="1:16">
      <c r="A123" s="5">
        <v>1385</v>
      </c>
      <c r="B123" s="5">
        <v>4</v>
      </c>
      <c r="C123" s="5" t="s">
        <v>379</v>
      </c>
      <c r="D123" s="5" t="s">
        <v>380</v>
      </c>
      <c r="E123" s="5">
        <v>1687929</v>
      </c>
      <c r="F123" s="5">
        <v>327327</v>
      </c>
      <c r="G123" s="5">
        <v>418956</v>
      </c>
      <c r="H123" s="5">
        <v>4865</v>
      </c>
      <c r="I123" s="5">
        <v>936782</v>
      </c>
      <c r="J123" s="5">
        <v>0</v>
      </c>
      <c r="K123" s="5">
        <v>1890526</v>
      </c>
      <c r="L123" s="5">
        <v>323647</v>
      </c>
      <c r="M123" s="5">
        <v>506800</v>
      </c>
      <c r="N123" s="5">
        <v>1713</v>
      </c>
      <c r="O123" s="5">
        <v>1058365</v>
      </c>
      <c r="P123" s="5">
        <v>0</v>
      </c>
    </row>
    <row r="124" spans="1:16">
      <c r="A124" s="5">
        <v>1385</v>
      </c>
      <c r="B124" s="5">
        <v>4</v>
      </c>
      <c r="C124" s="5" t="s">
        <v>381</v>
      </c>
      <c r="D124" s="5" t="s">
        <v>382</v>
      </c>
      <c r="E124" s="5">
        <v>3007</v>
      </c>
      <c r="F124" s="5">
        <v>842</v>
      </c>
      <c r="G124" s="5">
        <v>0</v>
      </c>
      <c r="H124" s="5">
        <v>0</v>
      </c>
      <c r="I124" s="5">
        <v>2165</v>
      </c>
      <c r="J124" s="5">
        <v>0</v>
      </c>
      <c r="K124" s="5">
        <v>3025</v>
      </c>
      <c r="L124" s="5">
        <v>787</v>
      </c>
      <c r="M124" s="5">
        <v>0</v>
      </c>
      <c r="N124" s="5">
        <v>0</v>
      </c>
      <c r="O124" s="5">
        <v>2238</v>
      </c>
      <c r="P124" s="5">
        <v>0</v>
      </c>
    </row>
    <row r="125" spans="1:16">
      <c r="A125" s="5">
        <v>1385</v>
      </c>
      <c r="B125" s="5">
        <v>3</v>
      </c>
      <c r="C125" s="5" t="s">
        <v>383</v>
      </c>
      <c r="D125" s="5" t="s">
        <v>384</v>
      </c>
      <c r="E125" s="5">
        <v>3813387</v>
      </c>
      <c r="F125" s="5">
        <v>744083</v>
      </c>
      <c r="G125" s="5">
        <v>1098300</v>
      </c>
      <c r="H125" s="5">
        <v>77389</v>
      </c>
      <c r="I125" s="5">
        <v>1893615</v>
      </c>
      <c r="J125" s="5">
        <v>0</v>
      </c>
      <c r="K125" s="5">
        <v>4358788</v>
      </c>
      <c r="L125" s="5">
        <v>1144793</v>
      </c>
      <c r="M125" s="5">
        <v>1144897</v>
      </c>
      <c r="N125" s="5">
        <v>60672</v>
      </c>
      <c r="O125" s="5">
        <v>2008426</v>
      </c>
      <c r="P125" s="5">
        <v>0</v>
      </c>
    </row>
    <row r="126" spans="1:16">
      <c r="A126" s="5">
        <v>1385</v>
      </c>
      <c r="B126" s="5">
        <v>4</v>
      </c>
      <c r="C126" s="5" t="s">
        <v>385</v>
      </c>
      <c r="D126" s="5" t="s">
        <v>386</v>
      </c>
      <c r="E126" s="5">
        <v>53916</v>
      </c>
      <c r="F126" s="5">
        <v>4144</v>
      </c>
      <c r="G126" s="5">
        <v>5670</v>
      </c>
      <c r="H126" s="5">
        <v>85</v>
      </c>
      <c r="I126" s="5">
        <v>44016</v>
      </c>
      <c r="J126" s="5">
        <v>0</v>
      </c>
      <c r="K126" s="5">
        <v>69249</v>
      </c>
      <c r="L126" s="5">
        <v>8196</v>
      </c>
      <c r="M126" s="5">
        <v>6715</v>
      </c>
      <c r="N126" s="5">
        <v>0</v>
      </c>
      <c r="O126" s="5">
        <v>54338</v>
      </c>
      <c r="P126" s="5">
        <v>0</v>
      </c>
    </row>
    <row r="127" spans="1:16">
      <c r="A127" s="5">
        <v>1385</v>
      </c>
      <c r="B127" s="5">
        <v>4</v>
      </c>
      <c r="C127" s="5" t="s">
        <v>387</v>
      </c>
      <c r="D127" s="5" t="s">
        <v>388</v>
      </c>
      <c r="E127" s="5">
        <v>664540</v>
      </c>
      <c r="F127" s="5">
        <v>41472</v>
      </c>
      <c r="G127" s="5">
        <v>372995</v>
      </c>
      <c r="H127" s="5">
        <v>68204</v>
      </c>
      <c r="I127" s="5">
        <v>181868</v>
      </c>
      <c r="J127" s="5">
        <v>0</v>
      </c>
      <c r="K127" s="5">
        <v>697753</v>
      </c>
      <c r="L127" s="5">
        <v>83207</v>
      </c>
      <c r="M127" s="5">
        <v>332704</v>
      </c>
      <c r="N127" s="5">
        <v>50138</v>
      </c>
      <c r="O127" s="5">
        <v>231704</v>
      </c>
      <c r="P127" s="5">
        <v>0</v>
      </c>
    </row>
    <row r="128" spans="1:16">
      <c r="A128" s="5">
        <v>1385</v>
      </c>
      <c r="B128" s="5">
        <v>4</v>
      </c>
      <c r="C128" s="5" t="s">
        <v>389</v>
      </c>
      <c r="D128" s="5" t="s">
        <v>390</v>
      </c>
      <c r="E128" s="5">
        <v>580420</v>
      </c>
      <c r="F128" s="5">
        <v>93227</v>
      </c>
      <c r="G128" s="5">
        <v>357409</v>
      </c>
      <c r="H128" s="5">
        <v>252</v>
      </c>
      <c r="I128" s="5">
        <v>129532</v>
      </c>
      <c r="J128" s="5">
        <v>0</v>
      </c>
      <c r="K128" s="5">
        <v>693443</v>
      </c>
      <c r="L128" s="5">
        <v>210765</v>
      </c>
      <c r="M128" s="5">
        <v>357851</v>
      </c>
      <c r="N128" s="5">
        <v>1141</v>
      </c>
      <c r="O128" s="5">
        <v>123686</v>
      </c>
      <c r="P128" s="5">
        <v>0</v>
      </c>
    </row>
    <row r="129" spans="1:16">
      <c r="A129" s="5">
        <v>1385</v>
      </c>
      <c r="B129" s="5">
        <v>4</v>
      </c>
      <c r="C129" s="5" t="s">
        <v>391</v>
      </c>
      <c r="D129" s="5" t="s">
        <v>392</v>
      </c>
      <c r="E129" s="5">
        <v>2514511</v>
      </c>
      <c r="F129" s="5">
        <v>605239</v>
      </c>
      <c r="G129" s="5">
        <v>362226</v>
      </c>
      <c r="H129" s="5">
        <v>8847</v>
      </c>
      <c r="I129" s="5">
        <v>1538198</v>
      </c>
      <c r="J129" s="5">
        <v>0</v>
      </c>
      <c r="K129" s="5">
        <v>2898343</v>
      </c>
      <c r="L129" s="5">
        <v>842625</v>
      </c>
      <c r="M129" s="5">
        <v>447627</v>
      </c>
      <c r="N129" s="5">
        <v>9392</v>
      </c>
      <c r="O129" s="5">
        <v>1598698</v>
      </c>
      <c r="P129" s="5">
        <v>0</v>
      </c>
    </row>
    <row r="130" spans="1:16">
      <c r="A130" s="5">
        <v>1385</v>
      </c>
      <c r="B130" s="5">
        <v>2</v>
      </c>
      <c r="C130" s="5" t="s">
        <v>393</v>
      </c>
      <c r="D130" s="5" t="s">
        <v>394</v>
      </c>
      <c r="E130" s="5">
        <v>3784737</v>
      </c>
      <c r="F130" s="5">
        <v>581155</v>
      </c>
      <c r="G130" s="5">
        <v>1504617</v>
      </c>
      <c r="H130" s="5">
        <v>102483</v>
      </c>
      <c r="I130" s="5">
        <v>1596483</v>
      </c>
      <c r="J130" s="5">
        <v>0</v>
      </c>
      <c r="K130" s="5">
        <v>3500900</v>
      </c>
      <c r="L130" s="5">
        <v>552804</v>
      </c>
      <c r="M130" s="5">
        <v>1203955</v>
      </c>
      <c r="N130" s="5">
        <v>143067</v>
      </c>
      <c r="O130" s="5">
        <v>1601074</v>
      </c>
      <c r="P130" s="5">
        <v>0</v>
      </c>
    </row>
    <row r="131" spans="1:16">
      <c r="A131" s="5">
        <v>1385</v>
      </c>
      <c r="B131" s="5">
        <v>3</v>
      </c>
      <c r="C131" s="5" t="s">
        <v>395</v>
      </c>
      <c r="D131" s="5" t="s">
        <v>396</v>
      </c>
      <c r="E131" s="5">
        <v>796023</v>
      </c>
      <c r="F131" s="5">
        <v>29674</v>
      </c>
      <c r="G131" s="5">
        <v>655902</v>
      </c>
      <c r="H131" s="5">
        <v>984</v>
      </c>
      <c r="I131" s="5">
        <v>109463</v>
      </c>
      <c r="J131" s="5">
        <v>0</v>
      </c>
      <c r="K131" s="5">
        <v>767735</v>
      </c>
      <c r="L131" s="5">
        <v>31825</v>
      </c>
      <c r="M131" s="5">
        <v>608711</v>
      </c>
      <c r="N131" s="5">
        <v>4256</v>
      </c>
      <c r="O131" s="5">
        <v>122944</v>
      </c>
      <c r="P131" s="5">
        <v>0</v>
      </c>
    </row>
    <row r="132" spans="1:16">
      <c r="A132" s="5">
        <v>1385</v>
      </c>
      <c r="B132" s="5">
        <v>4</v>
      </c>
      <c r="C132" s="5" t="s">
        <v>397</v>
      </c>
      <c r="D132" s="5" t="s">
        <v>396</v>
      </c>
      <c r="E132" s="5">
        <v>796023</v>
      </c>
      <c r="F132" s="5">
        <v>29674</v>
      </c>
      <c r="G132" s="5">
        <v>655902</v>
      </c>
      <c r="H132" s="5">
        <v>984</v>
      </c>
      <c r="I132" s="5">
        <v>109463</v>
      </c>
      <c r="J132" s="5">
        <v>0</v>
      </c>
      <c r="K132" s="5">
        <v>767735</v>
      </c>
      <c r="L132" s="5">
        <v>31825</v>
      </c>
      <c r="M132" s="5">
        <v>608711</v>
      </c>
      <c r="N132" s="5">
        <v>4256</v>
      </c>
      <c r="O132" s="5">
        <v>122944</v>
      </c>
      <c r="P132" s="5">
        <v>0</v>
      </c>
    </row>
    <row r="133" spans="1:16">
      <c r="A133" s="5">
        <v>1385</v>
      </c>
      <c r="B133" s="5">
        <v>3</v>
      </c>
      <c r="C133" s="5" t="s">
        <v>398</v>
      </c>
      <c r="D133" s="5" t="s">
        <v>399</v>
      </c>
      <c r="E133" s="5">
        <v>157487</v>
      </c>
      <c r="F133" s="5">
        <v>40645</v>
      </c>
      <c r="G133" s="5">
        <v>20740</v>
      </c>
      <c r="H133" s="5">
        <v>36220</v>
      </c>
      <c r="I133" s="5">
        <v>59883</v>
      </c>
      <c r="J133" s="5">
        <v>0</v>
      </c>
      <c r="K133" s="5">
        <v>203494</v>
      </c>
      <c r="L133" s="5">
        <v>36954</v>
      </c>
      <c r="M133" s="5">
        <v>35883</v>
      </c>
      <c r="N133" s="5">
        <v>67685</v>
      </c>
      <c r="O133" s="5">
        <v>62971</v>
      </c>
      <c r="P133" s="5">
        <v>0</v>
      </c>
    </row>
    <row r="134" spans="1:16">
      <c r="A134" s="5">
        <v>1385</v>
      </c>
      <c r="B134" s="5">
        <v>4</v>
      </c>
      <c r="C134" s="5" t="s">
        <v>400</v>
      </c>
      <c r="D134" s="5" t="s">
        <v>399</v>
      </c>
      <c r="E134" s="5">
        <v>157487</v>
      </c>
      <c r="F134" s="5">
        <v>40645</v>
      </c>
      <c r="G134" s="5">
        <v>20740</v>
      </c>
      <c r="H134" s="5">
        <v>36220</v>
      </c>
      <c r="I134" s="5">
        <v>59883</v>
      </c>
      <c r="J134" s="5">
        <v>0</v>
      </c>
      <c r="K134" s="5">
        <v>203494</v>
      </c>
      <c r="L134" s="5">
        <v>36954</v>
      </c>
      <c r="M134" s="5">
        <v>35883</v>
      </c>
      <c r="N134" s="5">
        <v>67685</v>
      </c>
      <c r="O134" s="5">
        <v>62971</v>
      </c>
      <c r="P134" s="5">
        <v>0</v>
      </c>
    </row>
    <row r="135" spans="1:16">
      <c r="A135" s="5">
        <v>1385</v>
      </c>
      <c r="B135" s="5">
        <v>3</v>
      </c>
      <c r="C135" s="5" t="s">
        <v>401</v>
      </c>
      <c r="D135" s="5" t="s">
        <v>402</v>
      </c>
      <c r="E135" s="5">
        <v>1789922</v>
      </c>
      <c r="F135" s="5">
        <v>186773</v>
      </c>
      <c r="G135" s="5">
        <v>653183</v>
      </c>
      <c r="H135" s="5">
        <v>17524</v>
      </c>
      <c r="I135" s="5">
        <v>932442</v>
      </c>
      <c r="J135" s="5">
        <v>0</v>
      </c>
      <c r="K135" s="5">
        <v>1394205</v>
      </c>
      <c r="L135" s="5">
        <v>208893</v>
      </c>
      <c r="M135" s="5">
        <v>327690</v>
      </c>
      <c r="N135" s="5">
        <v>1508</v>
      </c>
      <c r="O135" s="5">
        <v>856114</v>
      </c>
      <c r="P135" s="5">
        <v>0</v>
      </c>
    </row>
    <row r="136" spans="1:16">
      <c r="A136" s="5">
        <v>1385</v>
      </c>
      <c r="B136" s="5">
        <v>4</v>
      </c>
      <c r="C136" s="5" t="s">
        <v>403</v>
      </c>
      <c r="D136" s="5" t="s">
        <v>402</v>
      </c>
      <c r="E136" s="5">
        <v>1789922</v>
      </c>
      <c r="F136" s="5">
        <v>186773</v>
      </c>
      <c r="G136" s="5">
        <v>653183</v>
      </c>
      <c r="H136" s="5">
        <v>17524</v>
      </c>
      <c r="I136" s="5">
        <v>932442</v>
      </c>
      <c r="J136" s="5">
        <v>0</v>
      </c>
      <c r="K136" s="5">
        <v>1394205</v>
      </c>
      <c r="L136" s="5">
        <v>208893</v>
      </c>
      <c r="M136" s="5">
        <v>327690</v>
      </c>
      <c r="N136" s="5">
        <v>1508</v>
      </c>
      <c r="O136" s="5">
        <v>856114</v>
      </c>
      <c r="P136" s="5">
        <v>0</v>
      </c>
    </row>
    <row r="137" spans="1:16">
      <c r="A137" s="5">
        <v>1385</v>
      </c>
      <c r="B137" s="5">
        <v>3</v>
      </c>
      <c r="C137" s="5" t="s">
        <v>404</v>
      </c>
      <c r="D137" s="5" t="s">
        <v>405</v>
      </c>
      <c r="E137" s="5">
        <v>458366</v>
      </c>
      <c r="F137" s="5">
        <v>198166</v>
      </c>
      <c r="G137" s="5">
        <v>61354</v>
      </c>
      <c r="H137" s="5">
        <v>8024</v>
      </c>
      <c r="I137" s="5">
        <v>190822</v>
      </c>
      <c r="J137" s="5">
        <v>0</v>
      </c>
      <c r="K137" s="5">
        <v>547569</v>
      </c>
      <c r="L137" s="5">
        <v>199359</v>
      </c>
      <c r="M137" s="5">
        <v>101979</v>
      </c>
      <c r="N137" s="5">
        <v>8184</v>
      </c>
      <c r="O137" s="5">
        <v>238047</v>
      </c>
      <c r="P137" s="5">
        <v>0</v>
      </c>
    </row>
    <row r="138" spans="1:16">
      <c r="A138" s="5">
        <v>1385</v>
      </c>
      <c r="B138" s="5">
        <v>4</v>
      </c>
      <c r="C138" s="5" t="s">
        <v>406</v>
      </c>
      <c r="D138" s="5" t="s">
        <v>405</v>
      </c>
      <c r="E138" s="5">
        <v>458366</v>
      </c>
      <c r="F138" s="5">
        <v>198166</v>
      </c>
      <c r="G138" s="5">
        <v>61354</v>
      </c>
      <c r="H138" s="5">
        <v>8024</v>
      </c>
      <c r="I138" s="5">
        <v>190822</v>
      </c>
      <c r="J138" s="5">
        <v>0</v>
      </c>
      <c r="K138" s="5">
        <v>547569</v>
      </c>
      <c r="L138" s="5">
        <v>199359</v>
      </c>
      <c r="M138" s="5">
        <v>101979</v>
      </c>
      <c r="N138" s="5">
        <v>8184</v>
      </c>
      <c r="O138" s="5">
        <v>238047</v>
      </c>
      <c r="P138" s="5">
        <v>0</v>
      </c>
    </row>
    <row r="139" spans="1:16">
      <c r="A139" s="5">
        <v>1385</v>
      </c>
      <c r="B139" s="5">
        <v>3</v>
      </c>
      <c r="C139" s="5" t="s">
        <v>407</v>
      </c>
      <c r="D139" s="5" t="s">
        <v>408</v>
      </c>
      <c r="E139" s="5">
        <v>421874</v>
      </c>
      <c r="F139" s="5">
        <v>95130</v>
      </c>
      <c r="G139" s="5">
        <v>82880</v>
      </c>
      <c r="H139" s="5">
        <v>38223</v>
      </c>
      <c r="I139" s="5">
        <v>205641</v>
      </c>
      <c r="J139" s="5">
        <v>0</v>
      </c>
      <c r="K139" s="5">
        <v>389708</v>
      </c>
      <c r="L139" s="5">
        <v>47010</v>
      </c>
      <c r="M139" s="5">
        <v>89230</v>
      </c>
      <c r="N139" s="5">
        <v>59500</v>
      </c>
      <c r="O139" s="5">
        <v>193968</v>
      </c>
      <c r="P139" s="5">
        <v>0</v>
      </c>
    </row>
    <row r="140" spans="1:16">
      <c r="A140" s="5">
        <v>1385</v>
      </c>
      <c r="B140" s="5">
        <v>4</v>
      </c>
      <c r="C140" s="5" t="s">
        <v>409</v>
      </c>
      <c r="D140" s="5" t="s">
        <v>410</v>
      </c>
      <c r="E140" s="5">
        <v>410882</v>
      </c>
      <c r="F140" s="5">
        <v>89118</v>
      </c>
      <c r="G140" s="5">
        <v>81168</v>
      </c>
      <c r="H140" s="5">
        <v>37397</v>
      </c>
      <c r="I140" s="5">
        <v>203199</v>
      </c>
      <c r="J140" s="5">
        <v>0</v>
      </c>
      <c r="K140" s="5">
        <v>379642</v>
      </c>
      <c r="L140" s="5">
        <v>43398</v>
      </c>
      <c r="M140" s="5">
        <v>86730</v>
      </c>
      <c r="N140" s="5">
        <v>58689</v>
      </c>
      <c r="O140" s="5">
        <v>190825</v>
      </c>
      <c r="P140" s="5">
        <v>0</v>
      </c>
    </row>
    <row r="141" spans="1:16">
      <c r="A141" s="5">
        <v>1385</v>
      </c>
      <c r="B141" s="5">
        <v>4</v>
      </c>
      <c r="C141" s="5" t="s">
        <v>411</v>
      </c>
      <c r="D141" s="5" t="s">
        <v>412</v>
      </c>
      <c r="E141" s="5">
        <v>10992</v>
      </c>
      <c r="F141" s="5">
        <v>6011</v>
      </c>
      <c r="G141" s="5">
        <v>1712</v>
      </c>
      <c r="H141" s="5">
        <v>826</v>
      </c>
      <c r="I141" s="5">
        <v>2442</v>
      </c>
      <c r="J141" s="5">
        <v>0</v>
      </c>
      <c r="K141" s="5">
        <v>10066</v>
      </c>
      <c r="L141" s="5">
        <v>3612</v>
      </c>
      <c r="M141" s="5">
        <v>2500</v>
      </c>
      <c r="N141" s="5">
        <v>811</v>
      </c>
      <c r="O141" s="5">
        <v>3143</v>
      </c>
      <c r="P141" s="5">
        <v>0</v>
      </c>
    </row>
    <row r="142" spans="1:16">
      <c r="A142" s="5">
        <v>1385</v>
      </c>
      <c r="B142" s="5">
        <v>3</v>
      </c>
      <c r="C142" s="5" t="s">
        <v>413</v>
      </c>
      <c r="D142" s="5" t="s">
        <v>414</v>
      </c>
      <c r="E142" s="5">
        <v>51322</v>
      </c>
      <c r="F142" s="5">
        <v>17150</v>
      </c>
      <c r="G142" s="5">
        <v>150</v>
      </c>
      <c r="H142" s="5">
        <v>1200</v>
      </c>
      <c r="I142" s="5">
        <v>32822</v>
      </c>
      <c r="J142" s="5">
        <v>0</v>
      </c>
      <c r="K142" s="5">
        <v>46962</v>
      </c>
      <c r="L142" s="5">
        <v>16256</v>
      </c>
      <c r="M142" s="5">
        <v>165</v>
      </c>
      <c r="N142" s="5">
        <v>1320</v>
      </c>
      <c r="O142" s="5">
        <v>29221</v>
      </c>
      <c r="P142" s="5">
        <v>0</v>
      </c>
    </row>
    <row r="143" spans="1:16">
      <c r="A143" s="5">
        <v>1385</v>
      </c>
      <c r="B143" s="5">
        <v>4</v>
      </c>
      <c r="C143" s="5" t="s">
        <v>415</v>
      </c>
      <c r="D143" s="5" t="s">
        <v>414</v>
      </c>
      <c r="E143" s="5">
        <v>51322</v>
      </c>
      <c r="F143" s="5">
        <v>17150</v>
      </c>
      <c r="G143" s="5">
        <v>150</v>
      </c>
      <c r="H143" s="5">
        <v>1200</v>
      </c>
      <c r="I143" s="5">
        <v>32822</v>
      </c>
      <c r="J143" s="5">
        <v>0</v>
      </c>
      <c r="K143" s="5">
        <v>46962</v>
      </c>
      <c r="L143" s="5">
        <v>16256</v>
      </c>
      <c r="M143" s="5">
        <v>165</v>
      </c>
      <c r="N143" s="5">
        <v>1320</v>
      </c>
      <c r="O143" s="5">
        <v>29221</v>
      </c>
      <c r="P143" s="5">
        <v>0</v>
      </c>
    </row>
    <row r="144" spans="1:16">
      <c r="A144" s="5">
        <v>1385</v>
      </c>
      <c r="B144" s="5">
        <v>7</v>
      </c>
      <c r="C144" s="5" t="s">
        <v>416</v>
      </c>
      <c r="D144" s="5" t="s">
        <v>417</v>
      </c>
      <c r="E144" s="5">
        <v>109743</v>
      </c>
      <c r="F144" s="5">
        <v>13617</v>
      </c>
      <c r="G144" s="5">
        <v>30409</v>
      </c>
      <c r="H144" s="5">
        <v>308</v>
      </c>
      <c r="I144" s="5">
        <v>65409</v>
      </c>
      <c r="J144" s="5">
        <v>0</v>
      </c>
      <c r="K144" s="5">
        <v>151227</v>
      </c>
      <c r="L144" s="5">
        <v>12507</v>
      </c>
      <c r="M144" s="5">
        <v>40297</v>
      </c>
      <c r="N144" s="5">
        <v>614</v>
      </c>
      <c r="O144" s="5">
        <v>97809</v>
      </c>
      <c r="P144" s="5">
        <v>0</v>
      </c>
    </row>
    <row r="145" spans="1:16">
      <c r="A145" s="5">
        <v>1385</v>
      </c>
      <c r="B145" s="5">
        <v>9</v>
      </c>
      <c r="C145" s="5" t="s">
        <v>418</v>
      </c>
      <c r="D145" s="5" t="s">
        <v>417</v>
      </c>
      <c r="E145" s="5">
        <v>109743</v>
      </c>
      <c r="F145" s="5">
        <v>13617</v>
      </c>
      <c r="G145" s="5">
        <v>30409</v>
      </c>
      <c r="H145" s="5">
        <v>308</v>
      </c>
      <c r="I145" s="5">
        <v>65409</v>
      </c>
      <c r="J145" s="5">
        <v>0</v>
      </c>
      <c r="K145" s="5">
        <v>151227</v>
      </c>
      <c r="L145" s="5">
        <v>12507</v>
      </c>
      <c r="M145" s="5">
        <v>40297</v>
      </c>
      <c r="N145" s="5">
        <v>614</v>
      </c>
      <c r="O145" s="5">
        <v>97809</v>
      </c>
      <c r="P145" s="5">
        <v>0</v>
      </c>
    </row>
    <row r="146" spans="1:16">
      <c r="A146" s="5">
        <v>1385</v>
      </c>
      <c r="B146" s="5">
        <v>2</v>
      </c>
      <c r="C146" s="5" t="s">
        <v>419</v>
      </c>
      <c r="D146" s="5" t="s">
        <v>420</v>
      </c>
      <c r="E146" s="5">
        <v>11221948</v>
      </c>
      <c r="F146" s="5">
        <v>2406861</v>
      </c>
      <c r="G146" s="5">
        <v>2424148</v>
      </c>
      <c r="H146" s="5">
        <v>90580</v>
      </c>
      <c r="I146" s="5">
        <v>6300359</v>
      </c>
      <c r="J146" s="5">
        <v>0</v>
      </c>
      <c r="K146" s="5">
        <v>12317952</v>
      </c>
      <c r="L146" s="5">
        <v>3154991</v>
      </c>
      <c r="M146" s="5">
        <v>2732474</v>
      </c>
      <c r="N146" s="5">
        <v>198806</v>
      </c>
      <c r="O146" s="5">
        <v>6231681</v>
      </c>
      <c r="P146" s="5">
        <v>0</v>
      </c>
    </row>
    <row r="147" spans="1:16">
      <c r="A147" s="5">
        <v>1385</v>
      </c>
      <c r="B147" s="5">
        <v>3</v>
      </c>
      <c r="C147" s="5" t="s">
        <v>421</v>
      </c>
      <c r="D147" s="5" t="s">
        <v>422</v>
      </c>
      <c r="E147" s="5">
        <v>2958023</v>
      </c>
      <c r="F147" s="5">
        <v>655023</v>
      </c>
      <c r="G147" s="5">
        <v>716920</v>
      </c>
      <c r="H147" s="5">
        <v>16408</v>
      </c>
      <c r="I147" s="5">
        <v>1569671</v>
      </c>
      <c r="J147" s="5">
        <v>0</v>
      </c>
      <c r="K147" s="5">
        <v>3544697</v>
      </c>
      <c r="L147" s="5">
        <v>819845</v>
      </c>
      <c r="M147" s="5">
        <v>866179</v>
      </c>
      <c r="N147" s="5">
        <v>13070</v>
      </c>
      <c r="O147" s="5">
        <v>1845603</v>
      </c>
      <c r="P147" s="5">
        <v>0</v>
      </c>
    </row>
    <row r="148" spans="1:16">
      <c r="A148" s="5">
        <v>1385</v>
      </c>
      <c r="B148" s="5">
        <v>4</v>
      </c>
      <c r="C148" s="5" t="s">
        <v>423</v>
      </c>
      <c r="D148" s="5" t="s">
        <v>422</v>
      </c>
      <c r="E148" s="5">
        <v>2958023</v>
      </c>
      <c r="F148" s="5">
        <v>655023</v>
      </c>
      <c r="G148" s="5">
        <v>716920</v>
      </c>
      <c r="H148" s="5">
        <v>16408</v>
      </c>
      <c r="I148" s="5">
        <v>1569671</v>
      </c>
      <c r="J148" s="5">
        <v>0</v>
      </c>
      <c r="K148" s="5">
        <v>3544697</v>
      </c>
      <c r="L148" s="5">
        <v>819845</v>
      </c>
      <c r="M148" s="5">
        <v>866179</v>
      </c>
      <c r="N148" s="5">
        <v>13070</v>
      </c>
      <c r="O148" s="5">
        <v>1845603</v>
      </c>
      <c r="P148" s="5">
        <v>0</v>
      </c>
    </row>
    <row r="149" spans="1:16">
      <c r="A149" s="5">
        <v>1385</v>
      </c>
      <c r="B149" s="5">
        <v>3</v>
      </c>
      <c r="C149" s="5" t="s">
        <v>424</v>
      </c>
      <c r="D149" s="5" t="s">
        <v>425</v>
      </c>
      <c r="E149" s="5">
        <v>447600</v>
      </c>
      <c r="F149" s="5">
        <v>109172</v>
      </c>
      <c r="G149" s="5">
        <v>62608</v>
      </c>
      <c r="H149" s="5">
        <v>6916</v>
      </c>
      <c r="I149" s="5">
        <v>268903</v>
      </c>
      <c r="J149" s="5">
        <v>0</v>
      </c>
      <c r="K149" s="5">
        <v>499190</v>
      </c>
      <c r="L149" s="5">
        <v>175338</v>
      </c>
      <c r="M149" s="5">
        <v>113431</v>
      </c>
      <c r="N149" s="5">
        <v>28523</v>
      </c>
      <c r="O149" s="5">
        <v>181898</v>
      </c>
      <c r="P149" s="5">
        <v>0</v>
      </c>
    </row>
    <row r="150" spans="1:16">
      <c r="A150" s="5">
        <v>1385</v>
      </c>
      <c r="B150" s="5">
        <v>4</v>
      </c>
      <c r="C150" s="5" t="s">
        <v>426</v>
      </c>
      <c r="D150" s="5" t="s">
        <v>425</v>
      </c>
      <c r="E150" s="5">
        <v>447600</v>
      </c>
      <c r="F150" s="5">
        <v>109172</v>
      </c>
      <c r="G150" s="5">
        <v>62608</v>
      </c>
      <c r="H150" s="5">
        <v>6916</v>
      </c>
      <c r="I150" s="5">
        <v>268903</v>
      </c>
      <c r="J150" s="5">
        <v>0</v>
      </c>
      <c r="K150" s="5">
        <v>499190</v>
      </c>
      <c r="L150" s="5">
        <v>175338</v>
      </c>
      <c r="M150" s="5">
        <v>113431</v>
      </c>
      <c r="N150" s="5">
        <v>28523</v>
      </c>
      <c r="O150" s="5">
        <v>181898</v>
      </c>
      <c r="P150" s="5">
        <v>0</v>
      </c>
    </row>
    <row r="151" spans="1:16">
      <c r="A151" s="5">
        <v>1385</v>
      </c>
      <c r="B151" s="5">
        <v>3</v>
      </c>
      <c r="C151" s="5" t="s">
        <v>427</v>
      </c>
      <c r="D151" s="5" t="s">
        <v>428</v>
      </c>
      <c r="E151" s="5">
        <v>3021627</v>
      </c>
      <c r="F151" s="5">
        <v>773527</v>
      </c>
      <c r="G151" s="5">
        <v>1177051</v>
      </c>
      <c r="H151" s="5">
        <v>778</v>
      </c>
      <c r="I151" s="5">
        <v>1070271</v>
      </c>
      <c r="J151" s="5">
        <v>0</v>
      </c>
      <c r="K151" s="5">
        <v>3174044</v>
      </c>
      <c r="L151" s="5">
        <v>1092466</v>
      </c>
      <c r="M151" s="5">
        <v>1130009</v>
      </c>
      <c r="N151" s="5">
        <v>1171</v>
      </c>
      <c r="O151" s="5">
        <v>950399</v>
      </c>
      <c r="P151" s="5">
        <v>0</v>
      </c>
    </row>
    <row r="152" spans="1:16">
      <c r="A152" s="5">
        <v>1385</v>
      </c>
      <c r="B152" s="5">
        <v>14</v>
      </c>
      <c r="C152" s="5" t="s">
        <v>429</v>
      </c>
      <c r="D152" s="5" t="s">
        <v>430</v>
      </c>
      <c r="E152" s="5">
        <v>3021627</v>
      </c>
      <c r="F152" s="5">
        <v>773527</v>
      </c>
      <c r="G152" s="5">
        <v>1177051</v>
      </c>
      <c r="H152" s="5">
        <v>778</v>
      </c>
      <c r="I152" s="5">
        <v>1070271</v>
      </c>
      <c r="J152" s="5">
        <v>0</v>
      </c>
      <c r="K152" s="5">
        <v>3174044</v>
      </c>
      <c r="L152" s="5">
        <v>1092466</v>
      </c>
      <c r="M152" s="5">
        <v>1130009</v>
      </c>
      <c r="N152" s="5">
        <v>1171</v>
      </c>
      <c r="O152" s="5">
        <v>950399</v>
      </c>
      <c r="P152" s="5">
        <v>0</v>
      </c>
    </row>
    <row r="153" spans="1:16">
      <c r="A153" s="5">
        <v>1385</v>
      </c>
      <c r="B153" s="5">
        <v>3</v>
      </c>
      <c r="C153" s="5" t="s">
        <v>431</v>
      </c>
      <c r="D153" s="5" t="s">
        <v>432</v>
      </c>
      <c r="E153" s="5">
        <v>535818</v>
      </c>
      <c r="F153" s="5">
        <v>132235</v>
      </c>
      <c r="G153" s="5">
        <v>125891</v>
      </c>
      <c r="H153" s="5">
        <v>7352</v>
      </c>
      <c r="I153" s="5">
        <v>270341</v>
      </c>
      <c r="J153" s="5">
        <v>0</v>
      </c>
      <c r="K153" s="5">
        <v>546286</v>
      </c>
      <c r="L153" s="5">
        <v>117195</v>
      </c>
      <c r="M153" s="5">
        <v>110875</v>
      </c>
      <c r="N153" s="5">
        <v>11014</v>
      </c>
      <c r="O153" s="5">
        <v>307202</v>
      </c>
      <c r="P153" s="5">
        <v>0</v>
      </c>
    </row>
    <row r="154" spans="1:16">
      <c r="A154" s="5">
        <v>1385</v>
      </c>
      <c r="B154" s="5">
        <v>4</v>
      </c>
      <c r="C154" s="5" t="s">
        <v>433</v>
      </c>
      <c r="D154" s="5" t="s">
        <v>432</v>
      </c>
      <c r="E154" s="5">
        <v>535818</v>
      </c>
      <c r="F154" s="5">
        <v>132235</v>
      </c>
      <c r="G154" s="5">
        <v>125891</v>
      </c>
      <c r="H154" s="5">
        <v>7352</v>
      </c>
      <c r="I154" s="5">
        <v>270341</v>
      </c>
      <c r="J154" s="5">
        <v>0</v>
      </c>
      <c r="K154" s="5">
        <v>546286</v>
      </c>
      <c r="L154" s="5">
        <v>117195</v>
      </c>
      <c r="M154" s="5">
        <v>110875</v>
      </c>
      <c r="N154" s="5">
        <v>11014</v>
      </c>
      <c r="O154" s="5">
        <v>307202</v>
      </c>
      <c r="P154" s="5">
        <v>0</v>
      </c>
    </row>
    <row r="155" spans="1:16">
      <c r="A155" s="5">
        <v>1385</v>
      </c>
      <c r="B155" s="5">
        <v>3</v>
      </c>
      <c r="C155" s="5" t="s">
        <v>434</v>
      </c>
      <c r="D155" s="5" t="s">
        <v>435</v>
      </c>
      <c r="E155" s="5">
        <v>3890077</v>
      </c>
      <c r="F155" s="5">
        <v>695858</v>
      </c>
      <c r="G155" s="5">
        <v>313954</v>
      </c>
      <c r="H155" s="5">
        <v>59096</v>
      </c>
      <c r="I155" s="5">
        <v>2821169</v>
      </c>
      <c r="J155" s="5">
        <v>0</v>
      </c>
      <c r="K155" s="5">
        <v>4079536</v>
      </c>
      <c r="L155" s="5">
        <v>896730</v>
      </c>
      <c r="M155" s="5">
        <v>459733</v>
      </c>
      <c r="N155" s="5">
        <v>143429</v>
      </c>
      <c r="O155" s="5">
        <v>2579644</v>
      </c>
      <c r="P155" s="5">
        <v>0</v>
      </c>
    </row>
    <row r="156" spans="1:16">
      <c r="A156" s="5">
        <v>1385</v>
      </c>
      <c r="B156" s="5">
        <v>4</v>
      </c>
      <c r="C156" s="5" t="s">
        <v>436</v>
      </c>
      <c r="D156" s="5" t="s">
        <v>435</v>
      </c>
      <c r="E156" s="5">
        <v>3890077</v>
      </c>
      <c r="F156" s="5">
        <v>695858</v>
      </c>
      <c r="G156" s="5">
        <v>313954</v>
      </c>
      <c r="H156" s="5">
        <v>59096</v>
      </c>
      <c r="I156" s="5">
        <v>2821169</v>
      </c>
      <c r="J156" s="5">
        <v>0</v>
      </c>
      <c r="K156" s="5">
        <v>4079536</v>
      </c>
      <c r="L156" s="5">
        <v>896730</v>
      </c>
      <c r="M156" s="5">
        <v>459733</v>
      </c>
      <c r="N156" s="5">
        <v>143429</v>
      </c>
      <c r="O156" s="5">
        <v>2579644</v>
      </c>
      <c r="P156" s="5">
        <v>0</v>
      </c>
    </row>
    <row r="157" spans="1:16">
      <c r="A157" s="5">
        <v>1385</v>
      </c>
      <c r="B157" s="5">
        <v>3</v>
      </c>
      <c r="C157" s="5" t="s">
        <v>437</v>
      </c>
      <c r="D157" s="5" t="s">
        <v>438</v>
      </c>
      <c r="E157" s="5">
        <v>368803</v>
      </c>
      <c r="F157" s="5">
        <v>41046</v>
      </c>
      <c r="G157" s="5">
        <v>27724</v>
      </c>
      <c r="H157" s="5">
        <v>30</v>
      </c>
      <c r="I157" s="5">
        <v>300003</v>
      </c>
      <c r="J157" s="5">
        <v>0</v>
      </c>
      <c r="K157" s="5">
        <v>474198</v>
      </c>
      <c r="L157" s="5">
        <v>53417</v>
      </c>
      <c r="M157" s="5">
        <v>52247</v>
      </c>
      <c r="N157" s="5">
        <v>1600</v>
      </c>
      <c r="O157" s="5">
        <v>366934</v>
      </c>
      <c r="P157" s="5">
        <v>0</v>
      </c>
    </row>
    <row r="158" spans="1:16">
      <c r="A158" s="5">
        <v>1385</v>
      </c>
      <c r="B158" s="5">
        <v>4</v>
      </c>
      <c r="C158" s="5" t="s">
        <v>439</v>
      </c>
      <c r="D158" s="5" t="s">
        <v>438</v>
      </c>
      <c r="E158" s="5">
        <v>368803</v>
      </c>
      <c r="F158" s="5">
        <v>41046</v>
      </c>
      <c r="G158" s="5">
        <v>27724</v>
      </c>
      <c r="H158" s="5">
        <v>30</v>
      </c>
      <c r="I158" s="5">
        <v>300003</v>
      </c>
      <c r="J158" s="5">
        <v>0</v>
      </c>
      <c r="K158" s="5">
        <v>474198</v>
      </c>
      <c r="L158" s="5">
        <v>53417</v>
      </c>
      <c r="M158" s="5">
        <v>52247</v>
      </c>
      <c r="N158" s="5">
        <v>1600</v>
      </c>
      <c r="O158" s="5">
        <v>366934</v>
      </c>
      <c r="P158" s="5">
        <v>0</v>
      </c>
    </row>
    <row r="159" spans="1:16">
      <c r="A159" s="5">
        <v>1385</v>
      </c>
      <c r="B159" s="5">
        <v>2</v>
      </c>
      <c r="C159" s="5" t="s">
        <v>440</v>
      </c>
      <c r="D159" s="5" t="s">
        <v>441</v>
      </c>
      <c r="E159" s="5">
        <v>16638398</v>
      </c>
      <c r="F159" s="5">
        <v>2536023</v>
      </c>
      <c r="G159" s="5">
        <v>3741322</v>
      </c>
      <c r="H159" s="5">
        <v>590070</v>
      </c>
      <c r="I159" s="5">
        <v>9770984</v>
      </c>
      <c r="J159" s="5">
        <v>0</v>
      </c>
      <c r="K159" s="5">
        <v>20969644</v>
      </c>
      <c r="L159" s="5">
        <v>2393292</v>
      </c>
      <c r="M159" s="5">
        <v>6525839</v>
      </c>
      <c r="N159" s="5">
        <v>579467</v>
      </c>
      <c r="O159" s="5">
        <v>11471046</v>
      </c>
      <c r="P159" s="5">
        <v>0</v>
      </c>
    </row>
    <row r="160" spans="1:16">
      <c r="A160" s="5">
        <v>1385</v>
      </c>
      <c r="B160" s="5">
        <v>3</v>
      </c>
      <c r="C160" s="5" t="s">
        <v>442</v>
      </c>
      <c r="D160" s="5" t="s">
        <v>443</v>
      </c>
      <c r="E160" s="5">
        <v>13102853</v>
      </c>
      <c r="F160" s="5">
        <v>1526769</v>
      </c>
      <c r="G160" s="5">
        <v>2699267</v>
      </c>
      <c r="H160" s="5">
        <v>451147</v>
      </c>
      <c r="I160" s="5">
        <v>8425670</v>
      </c>
      <c r="J160" s="5">
        <v>0</v>
      </c>
      <c r="K160" s="5">
        <v>17678515</v>
      </c>
      <c r="L160" s="5">
        <v>1528550</v>
      </c>
      <c r="M160" s="5">
        <v>5599303</v>
      </c>
      <c r="N160" s="5">
        <v>421188</v>
      </c>
      <c r="O160" s="5">
        <v>10129474</v>
      </c>
      <c r="P160" s="5">
        <v>0</v>
      </c>
    </row>
    <row r="161" spans="1:16">
      <c r="A161" s="5">
        <v>1385</v>
      </c>
      <c r="B161" s="5">
        <v>4</v>
      </c>
      <c r="C161" s="5" t="s">
        <v>444</v>
      </c>
      <c r="D161" s="5" t="s">
        <v>445</v>
      </c>
      <c r="E161" s="5">
        <v>6563594</v>
      </c>
      <c r="F161" s="5">
        <v>211055</v>
      </c>
      <c r="G161" s="5">
        <v>1195167</v>
      </c>
      <c r="H161" s="5">
        <v>948</v>
      </c>
      <c r="I161" s="5">
        <v>5156424</v>
      </c>
      <c r="J161" s="5">
        <v>0</v>
      </c>
      <c r="K161" s="5">
        <v>10431843</v>
      </c>
      <c r="L161" s="5">
        <v>146889</v>
      </c>
      <c r="M161" s="5">
        <v>3761759</v>
      </c>
      <c r="N161" s="5">
        <v>1476</v>
      </c>
      <c r="O161" s="5">
        <v>6521719</v>
      </c>
      <c r="P161" s="5">
        <v>0</v>
      </c>
    </row>
    <row r="162" spans="1:16">
      <c r="A162" s="5">
        <v>1385</v>
      </c>
      <c r="B162" s="5">
        <v>4</v>
      </c>
      <c r="C162" s="5" t="s">
        <v>446</v>
      </c>
      <c r="D162" s="5" t="s">
        <v>447</v>
      </c>
      <c r="E162" s="5">
        <v>56466</v>
      </c>
      <c r="F162" s="5">
        <v>9999</v>
      </c>
      <c r="G162" s="5">
        <v>20116</v>
      </c>
      <c r="H162" s="5">
        <v>0</v>
      </c>
      <c r="I162" s="5">
        <v>26351</v>
      </c>
      <c r="J162" s="5">
        <v>0</v>
      </c>
      <c r="K162" s="5">
        <v>70768</v>
      </c>
      <c r="L162" s="5">
        <v>17837</v>
      </c>
      <c r="M162" s="5">
        <v>12285</v>
      </c>
      <c r="N162" s="5">
        <v>0</v>
      </c>
      <c r="O162" s="5">
        <v>40646</v>
      </c>
      <c r="P162" s="5">
        <v>0</v>
      </c>
    </row>
    <row r="163" spans="1:16">
      <c r="A163" s="5">
        <v>1385</v>
      </c>
      <c r="B163" s="5">
        <v>4</v>
      </c>
      <c r="C163" s="5" t="s">
        <v>448</v>
      </c>
      <c r="D163" s="5" t="s">
        <v>449</v>
      </c>
      <c r="E163" s="5">
        <v>1361309</v>
      </c>
      <c r="F163" s="5">
        <v>365727</v>
      </c>
      <c r="G163" s="5">
        <v>505251</v>
      </c>
      <c r="H163" s="5">
        <v>76180</v>
      </c>
      <c r="I163" s="5">
        <v>414151</v>
      </c>
      <c r="J163" s="5">
        <v>0</v>
      </c>
      <c r="K163" s="5">
        <v>1463251</v>
      </c>
      <c r="L163" s="5">
        <v>398376</v>
      </c>
      <c r="M163" s="5">
        <v>563865</v>
      </c>
      <c r="N163" s="5">
        <v>48135</v>
      </c>
      <c r="O163" s="5">
        <v>452874</v>
      </c>
      <c r="P163" s="5">
        <v>0</v>
      </c>
    </row>
    <row r="164" spans="1:16">
      <c r="A164" s="5">
        <v>1385</v>
      </c>
      <c r="B164" s="5">
        <v>4</v>
      </c>
      <c r="C164" s="5" t="s">
        <v>450</v>
      </c>
      <c r="D164" s="5" t="s">
        <v>451</v>
      </c>
      <c r="E164" s="5">
        <v>178750</v>
      </c>
      <c r="F164" s="5">
        <v>50939</v>
      </c>
      <c r="G164" s="5">
        <v>27912</v>
      </c>
      <c r="H164" s="5">
        <v>54</v>
      </c>
      <c r="I164" s="5">
        <v>99845</v>
      </c>
      <c r="J164" s="5">
        <v>0</v>
      </c>
      <c r="K164" s="5">
        <v>194740</v>
      </c>
      <c r="L164" s="5">
        <v>48316</v>
      </c>
      <c r="M164" s="5">
        <v>37123</v>
      </c>
      <c r="N164" s="5">
        <v>55</v>
      </c>
      <c r="O164" s="5">
        <v>109247</v>
      </c>
      <c r="P164" s="5">
        <v>0</v>
      </c>
    </row>
    <row r="165" spans="1:16">
      <c r="A165" s="5">
        <v>1385</v>
      </c>
      <c r="B165" s="5">
        <v>4</v>
      </c>
      <c r="C165" s="5" t="s">
        <v>452</v>
      </c>
      <c r="D165" s="5" t="s">
        <v>453</v>
      </c>
      <c r="E165" s="5">
        <v>366313</v>
      </c>
      <c r="F165" s="5">
        <v>153245</v>
      </c>
      <c r="G165" s="5">
        <v>56541</v>
      </c>
      <c r="H165" s="5">
        <v>0</v>
      </c>
      <c r="I165" s="5">
        <v>156527</v>
      </c>
      <c r="J165" s="5">
        <v>0</v>
      </c>
      <c r="K165" s="5">
        <v>468554</v>
      </c>
      <c r="L165" s="5">
        <v>199931</v>
      </c>
      <c r="M165" s="5">
        <v>70012</v>
      </c>
      <c r="N165" s="5">
        <v>0</v>
      </c>
      <c r="O165" s="5">
        <v>198611</v>
      </c>
      <c r="P165" s="5">
        <v>0</v>
      </c>
    </row>
    <row r="166" spans="1:16">
      <c r="A166" s="5">
        <v>1385</v>
      </c>
      <c r="B166" s="5">
        <v>4</v>
      </c>
      <c r="C166" s="5" t="s">
        <v>454</v>
      </c>
      <c r="D166" s="5" t="s">
        <v>455</v>
      </c>
      <c r="E166" s="5">
        <v>1594190</v>
      </c>
      <c r="F166" s="5">
        <v>104695</v>
      </c>
      <c r="G166" s="5">
        <v>427260</v>
      </c>
      <c r="H166" s="5">
        <v>331688</v>
      </c>
      <c r="I166" s="5">
        <v>730548</v>
      </c>
      <c r="J166" s="5">
        <v>0</v>
      </c>
      <c r="K166" s="5">
        <v>1965411</v>
      </c>
      <c r="L166" s="5">
        <v>108337</v>
      </c>
      <c r="M166" s="5">
        <v>739312</v>
      </c>
      <c r="N166" s="5">
        <v>315600</v>
      </c>
      <c r="O166" s="5">
        <v>802162</v>
      </c>
      <c r="P166" s="5">
        <v>0</v>
      </c>
    </row>
    <row r="167" spans="1:16">
      <c r="A167" s="5">
        <v>1385</v>
      </c>
      <c r="B167" s="5">
        <v>4</v>
      </c>
      <c r="C167" s="5" t="s">
        <v>456</v>
      </c>
      <c r="D167" s="5" t="s">
        <v>457</v>
      </c>
      <c r="E167" s="5">
        <v>23242</v>
      </c>
      <c r="F167" s="5">
        <v>5176</v>
      </c>
      <c r="G167" s="5">
        <v>0</v>
      </c>
      <c r="H167" s="5">
        <v>1591</v>
      </c>
      <c r="I167" s="5">
        <v>16474</v>
      </c>
      <c r="J167" s="5">
        <v>0</v>
      </c>
      <c r="K167" s="5">
        <v>17935</v>
      </c>
      <c r="L167" s="5">
        <v>6365</v>
      </c>
      <c r="M167" s="5">
        <v>0</v>
      </c>
      <c r="N167" s="5">
        <v>1019</v>
      </c>
      <c r="O167" s="5">
        <v>10552</v>
      </c>
      <c r="P167" s="5">
        <v>0</v>
      </c>
    </row>
    <row r="168" spans="1:16">
      <c r="A168" s="5">
        <v>1385</v>
      </c>
      <c r="B168" s="5">
        <v>9</v>
      </c>
      <c r="C168" s="5" t="s">
        <v>458</v>
      </c>
      <c r="D168" s="5" t="s">
        <v>459</v>
      </c>
      <c r="E168" s="5">
        <v>2958989</v>
      </c>
      <c r="F168" s="5">
        <v>625933</v>
      </c>
      <c r="G168" s="5">
        <v>467021</v>
      </c>
      <c r="H168" s="5">
        <v>40686</v>
      </c>
      <c r="I168" s="5">
        <v>1825350</v>
      </c>
      <c r="J168" s="5">
        <v>0</v>
      </c>
      <c r="K168" s="5">
        <v>3066012</v>
      </c>
      <c r="L168" s="5">
        <v>602499</v>
      </c>
      <c r="M168" s="5">
        <v>414947</v>
      </c>
      <c r="N168" s="5">
        <v>54903</v>
      </c>
      <c r="O168" s="5">
        <v>1993663</v>
      </c>
      <c r="P168" s="5">
        <v>0</v>
      </c>
    </row>
    <row r="169" spans="1:16">
      <c r="A169" s="5">
        <v>1385</v>
      </c>
      <c r="B169" s="5">
        <v>3</v>
      </c>
      <c r="C169" s="5" t="s">
        <v>460</v>
      </c>
      <c r="D169" s="5" t="s">
        <v>461</v>
      </c>
      <c r="E169" s="5">
        <v>3535545</v>
      </c>
      <c r="F169" s="5">
        <v>1009254</v>
      </c>
      <c r="G169" s="5">
        <v>1042054</v>
      </c>
      <c r="H169" s="5">
        <v>138923</v>
      </c>
      <c r="I169" s="5">
        <v>1345314</v>
      </c>
      <c r="J169" s="5">
        <v>0</v>
      </c>
      <c r="K169" s="5">
        <v>3291129</v>
      </c>
      <c r="L169" s="5">
        <v>864742</v>
      </c>
      <c r="M169" s="5">
        <v>926536</v>
      </c>
      <c r="N169" s="5">
        <v>158279</v>
      </c>
      <c r="O169" s="5">
        <v>1341572</v>
      </c>
      <c r="P169" s="5">
        <v>0</v>
      </c>
    </row>
    <row r="170" spans="1:16">
      <c r="A170" s="5">
        <v>1385</v>
      </c>
      <c r="B170" s="5">
        <v>4</v>
      </c>
      <c r="C170" s="5" t="s">
        <v>462</v>
      </c>
      <c r="D170" s="5" t="s">
        <v>463</v>
      </c>
      <c r="E170" s="5">
        <v>807958</v>
      </c>
      <c r="F170" s="5">
        <v>276984</v>
      </c>
      <c r="G170" s="5">
        <v>149159</v>
      </c>
      <c r="H170" s="5">
        <v>52484</v>
      </c>
      <c r="I170" s="5">
        <v>329330</v>
      </c>
      <c r="J170" s="5">
        <v>0</v>
      </c>
      <c r="K170" s="5">
        <v>791418</v>
      </c>
      <c r="L170" s="5">
        <v>194584</v>
      </c>
      <c r="M170" s="5">
        <v>141120</v>
      </c>
      <c r="N170" s="5">
        <v>68095</v>
      </c>
      <c r="O170" s="5">
        <v>387619</v>
      </c>
      <c r="P170" s="5">
        <v>0</v>
      </c>
    </row>
    <row r="171" spans="1:16">
      <c r="A171" s="5">
        <v>1385</v>
      </c>
      <c r="B171" s="5">
        <v>4</v>
      </c>
      <c r="C171" s="5" t="s">
        <v>464</v>
      </c>
      <c r="D171" s="5" t="s">
        <v>465</v>
      </c>
      <c r="E171" s="5">
        <v>415494</v>
      </c>
      <c r="F171" s="5">
        <v>145106</v>
      </c>
      <c r="G171" s="5">
        <v>95042</v>
      </c>
      <c r="H171" s="5">
        <v>861</v>
      </c>
      <c r="I171" s="5">
        <v>174485</v>
      </c>
      <c r="J171" s="5">
        <v>0</v>
      </c>
      <c r="K171" s="5">
        <v>376192</v>
      </c>
      <c r="L171" s="5">
        <v>136675</v>
      </c>
      <c r="M171" s="5">
        <v>122337</v>
      </c>
      <c r="N171" s="5">
        <v>873</v>
      </c>
      <c r="O171" s="5">
        <v>116306</v>
      </c>
      <c r="P171" s="5">
        <v>0</v>
      </c>
    </row>
    <row r="172" spans="1:16">
      <c r="A172" s="5">
        <v>1385</v>
      </c>
      <c r="B172" s="5">
        <v>4</v>
      </c>
      <c r="C172" s="5" t="s">
        <v>466</v>
      </c>
      <c r="D172" s="5" t="s">
        <v>467</v>
      </c>
      <c r="E172" s="5">
        <v>27965</v>
      </c>
      <c r="F172" s="5">
        <v>13102</v>
      </c>
      <c r="G172" s="5">
        <v>11388</v>
      </c>
      <c r="H172" s="5">
        <v>0</v>
      </c>
      <c r="I172" s="5">
        <v>3475</v>
      </c>
      <c r="J172" s="5">
        <v>0</v>
      </c>
      <c r="K172" s="5">
        <v>31091</v>
      </c>
      <c r="L172" s="5">
        <v>13102</v>
      </c>
      <c r="M172" s="5">
        <v>12812</v>
      </c>
      <c r="N172" s="5">
        <v>0</v>
      </c>
      <c r="O172" s="5">
        <v>5177</v>
      </c>
      <c r="P172" s="5">
        <v>0</v>
      </c>
    </row>
    <row r="173" spans="1:16">
      <c r="A173" s="5">
        <v>1385</v>
      </c>
      <c r="B173" s="5">
        <v>4</v>
      </c>
      <c r="C173" s="5" t="s">
        <v>468</v>
      </c>
      <c r="D173" s="5" t="s">
        <v>469</v>
      </c>
      <c r="E173" s="5">
        <v>1666602</v>
      </c>
      <c r="F173" s="5">
        <v>449224</v>
      </c>
      <c r="G173" s="5">
        <v>494311</v>
      </c>
      <c r="H173" s="5">
        <v>75336</v>
      </c>
      <c r="I173" s="5">
        <v>647732</v>
      </c>
      <c r="J173" s="5">
        <v>0</v>
      </c>
      <c r="K173" s="5">
        <v>1374362</v>
      </c>
      <c r="L173" s="5">
        <v>376151</v>
      </c>
      <c r="M173" s="5">
        <v>305362</v>
      </c>
      <c r="N173" s="5">
        <v>73169</v>
      </c>
      <c r="O173" s="5">
        <v>619681</v>
      </c>
      <c r="P173" s="5">
        <v>0</v>
      </c>
    </row>
    <row r="174" spans="1:16">
      <c r="A174" s="5">
        <v>1385</v>
      </c>
      <c r="B174" s="5">
        <v>4</v>
      </c>
      <c r="C174" s="5" t="s">
        <v>470</v>
      </c>
      <c r="D174" s="5" t="s">
        <v>471</v>
      </c>
      <c r="E174" s="5">
        <v>293158</v>
      </c>
      <c r="F174" s="5">
        <v>33824</v>
      </c>
      <c r="G174" s="5">
        <v>174836</v>
      </c>
      <c r="H174" s="5">
        <v>1276</v>
      </c>
      <c r="I174" s="5">
        <v>83222</v>
      </c>
      <c r="J174" s="5">
        <v>0</v>
      </c>
      <c r="K174" s="5">
        <v>334213</v>
      </c>
      <c r="L174" s="5">
        <v>44147</v>
      </c>
      <c r="M174" s="5">
        <v>195953</v>
      </c>
      <c r="N174" s="5">
        <v>752</v>
      </c>
      <c r="O174" s="5">
        <v>93362</v>
      </c>
      <c r="P174" s="5">
        <v>0</v>
      </c>
    </row>
    <row r="175" spans="1:16">
      <c r="A175" s="5">
        <v>1385</v>
      </c>
      <c r="B175" s="5">
        <v>4</v>
      </c>
      <c r="C175" s="5" t="s">
        <v>472</v>
      </c>
      <c r="D175" s="5" t="s">
        <v>473</v>
      </c>
      <c r="E175" s="5">
        <v>170410</v>
      </c>
      <c r="F175" s="5">
        <v>70886</v>
      </c>
      <c r="G175" s="5">
        <v>25120</v>
      </c>
      <c r="H175" s="5">
        <v>6068</v>
      </c>
      <c r="I175" s="5">
        <v>68336</v>
      </c>
      <c r="J175" s="5">
        <v>0</v>
      </c>
      <c r="K175" s="5">
        <v>194443</v>
      </c>
      <c r="L175" s="5">
        <v>78049</v>
      </c>
      <c r="M175" s="5">
        <v>29949</v>
      </c>
      <c r="N175" s="5">
        <v>8787</v>
      </c>
      <c r="O175" s="5">
        <v>77658</v>
      </c>
      <c r="P175" s="5">
        <v>0</v>
      </c>
    </row>
    <row r="176" spans="1:16">
      <c r="A176" s="5">
        <v>1385</v>
      </c>
      <c r="B176" s="5">
        <v>4</v>
      </c>
      <c r="C176" s="5" t="s">
        <v>474</v>
      </c>
      <c r="D176" s="5" t="s">
        <v>475</v>
      </c>
      <c r="E176" s="5">
        <v>153958</v>
      </c>
      <c r="F176" s="5">
        <v>20128</v>
      </c>
      <c r="G176" s="5">
        <v>92199</v>
      </c>
      <c r="H176" s="5">
        <v>2897</v>
      </c>
      <c r="I176" s="5">
        <v>38734</v>
      </c>
      <c r="J176" s="5">
        <v>0</v>
      </c>
      <c r="K176" s="5">
        <v>189409</v>
      </c>
      <c r="L176" s="5">
        <v>22034</v>
      </c>
      <c r="M176" s="5">
        <v>119004</v>
      </c>
      <c r="N176" s="5">
        <v>6603</v>
      </c>
      <c r="O176" s="5">
        <v>41769</v>
      </c>
      <c r="P176" s="5">
        <v>0</v>
      </c>
    </row>
    <row r="177" spans="1:16">
      <c r="A177" s="5">
        <v>1385</v>
      </c>
      <c r="B177" s="5">
        <v>2</v>
      </c>
      <c r="C177" s="5" t="s">
        <v>476</v>
      </c>
      <c r="D177" s="5" t="s">
        <v>477</v>
      </c>
      <c r="E177" s="5">
        <v>32852029</v>
      </c>
      <c r="F177" s="5">
        <v>9842750</v>
      </c>
      <c r="G177" s="5">
        <v>2947284</v>
      </c>
      <c r="H177" s="5">
        <v>238848</v>
      </c>
      <c r="I177" s="5">
        <v>19823147</v>
      </c>
      <c r="J177" s="5">
        <v>0</v>
      </c>
      <c r="K177" s="5">
        <v>32111615</v>
      </c>
      <c r="L177" s="5">
        <v>8868295</v>
      </c>
      <c r="M177" s="5">
        <v>2944947</v>
      </c>
      <c r="N177" s="5">
        <v>299398</v>
      </c>
      <c r="O177" s="5">
        <v>19998975</v>
      </c>
      <c r="P177" s="5">
        <v>0</v>
      </c>
    </row>
    <row r="178" spans="1:16">
      <c r="A178" s="5">
        <v>1385</v>
      </c>
      <c r="B178" s="5">
        <v>3</v>
      </c>
      <c r="C178" s="5" t="s">
        <v>478</v>
      </c>
      <c r="D178" s="5" t="s">
        <v>479</v>
      </c>
      <c r="E178" s="5">
        <v>25110177</v>
      </c>
      <c r="F178" s="5">
        <v>8223017</v>
      </c>
      <c r="G178" s="5">
        <v>1578474</v>
      </c>
      <c r="H178" s="5">
        <v>180512</v>
      </c>
      <c r="I178" s="5">
        <v>15128174</v>
      </c>
      <c r="J178" s="5">
        <v>0</v>
      </c>
      <c r="K178" s="5">
        <v>23871835</v>
      </c>
      <c r="L178" s="5">
        <v>7117573</v>
      </c>
      <c r="M178" s="5">
        <v>1678301</v>
      </c>
      <c r="N178" s="5">
        <v>267904</v>
      </c>
      <c r="O178" s="5">
        <v>14808058</v>
      </c>
      <c r="P178" s="5">
        <v>0</v>
      </c>
    </row>
    <row r="179" spans="1:16">
      <c r="A179" s="5">
        <v>1385</v>
      </c>
      <c r="B179" s="5">
        <v>4</v>
      </c>
      <c r="C179" s="5" t="s">
        <v>480</v>
      </c>
      <c r="D179" s="5" t="s">
        <v>479</v>
      </c>
      <c r="E179" s="5">
        <v>25110177</v>
      </c>
      <c r="F179" s="5">
        <v>8223017</v>
      </c>
      <c r="G179" s="5">
        <v>1578474</v>
      </c>
      <c r="H179" s="5">
        <v>180512</v>
      </c>
      <c r="I179" s="5">
        <v>15128174</v>
      </c>
      <c r="J179" s="5">
        <v>0</v>
      </c>
      <c r="K179" s="5">
        <v>23871835</v>
      </c>
      <c r="L179" s="5">
        <v>7117573</v>
      </c>
      <c r="M179" s="5">
        <v>1678301</v>
      </c>
      <c r="N179" s="5">
        <v>267904</v>
      </c>
      <c r="O179" s="5">
        <v>14808058</v>
      </c>
      <c r="P179" s="5">
        <v>0</v>
      </c>
    </row>
    <row r="180" spans="1:16">
      <c r="A180" s="5">
        <v>1385</v>
      </c>
      <c r="B180" s="5">
        <v>3</v>
      </c>
      <c r="C180" s="5" t="s">
        <v>481</v>
      </c>
      <c r="D180" s="5" t="s">
        <v>482</v>
      </c>
      <c r="E180" s="5">
        <v>515329</v>
      </c>
      <c r="F180" s="5">
        <v>60729</v>
      </c>
      <c r="G180" s="5">
        <v>97158</v>
      </c>
      <c r="H180" s="5">
        <v>6655</v>
      </c>
      <c r="I180" s="5">
        <v>350787</v>
      </c>
      <c r="J180" s="5">
        <v>0</v>
      </c>
      <c r="K180" s="5">
        <v>541664</v>
      </c>
      <c r="L180" s="5">
        <v>49775</v>
      </c>
      <c r="M180" s="5">
        <v>89127</v>
      </c>
      <c r="N180" s="5">
        <v>17776</v>
      </c>
      <c r="O180" s="5">
        <v>384986</v>
      </c>
      <c r="P180" s="5">
        <v>0</v>
      </c>
    </row>
    <row r="181" spans="1:16">
      <c r="A181" s="5">
        <v>1385</v>
      </c>
      <c r="B181" s="5">
        <v>4</v>
      </c>
      <c r="C181" s="5" t="s">
        <v>483</v>
      </c>
      <c r="D181" s="5" t="s">
        <v>482</v>
      </c>
      <c r="E181" s="5">
        <v>515329</v>
      </c>
      <c r="F181" s="5">
        <v>60729</v>
      </c>
      <c r="G181" s="5">
        <v>97158</v>
      </c>
      <c r="H181" s="5">
        <v>6655</v>
      </c>
      <c r="I181" s="5">
        <v>350787</v>
      </c>
      <c r="J181" s="5">
        <v>0</v>
      </c>
      <c r="K181" s="5">
        <v>541664</v>
      </c>
      <c r="L181" s="5">
        <v>49775</v>
      </c>
      <c r="M181" s="5">
        <v>89127</v>
      </c>
      <c r="N181" s="5">
        <v>17776</v>
      </c>
      <c r="O181" s="5">
        <v>384986</v>
      </c>
      <c r="P181" s="5">
        <v>0</v>
      </c>
    </row>
    <row r="182" spans="1:16">
      <c r="A182" s="5">
        <v>1385</v>
      </c>
      <c r="B182" s="5">
        <v>3</v>
      </c>
      <c r="C182" s="5" t="s">
        <v>484</v>
      </c>
      <c r="D182" s="5" t="s">
        <v>485</v>
      </c>
      <c r="E182" s="5">
        <v>7226524</v>
      </c>
      <c r="F182" s="5">
        <v>1559004</v>
      </c>
      <c r="G182" s="5">
        <v>1271652</v>
      </c>
      <c r="H182" s="5">
        <v>51681</v>
      </c>
      <c r="I182" s="5">
        <v>4344187</v>
      </c>
      <c r="J182" s="5">
        <v>0</v>
      </c>
      <c r="K182" s="5">
        <v>7698116</v>
      </c>
      <c r="L182" s="5">
        <v>1700948</v>
      </c>
      <c r="M182" s="5">
        <v>1177519</v>
      </c>
      <c r="N182" s="5">
        <v>13718</v>
      </c>
      <c r="O182" s="5">
        <v>4805931</v>
      </c>
      <c r="P182" s="5">
        <v>0</v>
      </c>
    </row>
    <row r="183" spans="1:16">
      <c r="A183" s="5">
        <v>1385</v>
      </c>
      <c r="B183" s="5">
        <v>4</v>
      </c>
      <c r="C183" s="5" t="s">
        <v>486</v>
      </c>
      <c r="D183" s="5" t="s">
        <v>485</v>
      </c>
      <c r="E183" s="5">
        <v>7226524</v>
      </c>
      <c r="F183" s="5">
        <v>1559004</v>
      </c>
      <c r="G183" s="5">
        <v>1271652</v>
      </c>
      <c r="H183" s="5">
        <v>51681</v>
      </c>
      <c r="I183" s="5">
        <v>4344187</v>
      </c>
      <c r="J183" s="5">
        <v>0</v>
      </c>
      <c r="K183" s="5">
        <v>7698116</v>
      </c>
      <c r="L183" s="5">
        <v>1700948</v>
      </c>
      <c r="M183" s="5">
        <v>1177519</v>
      </c>
      <c r="N183" s="5">
        <v>13718</v>
      </c>
      <c r="O183" s="5">
        <v>4805931</v>
      </c>
      <c r="P183" s="5">
        <v>0</v>
      </c>
    </row>
    <row r="184" spans="1:16">
      <c r="A184" s="5">
        <v>1385</v>
      </c>
      <c r="B184" s="5">
        <v>2</v>
      </c>
      <c r="C184" s="5" t="s">
        <v>487</v>
      </c>
      <c r="D184" s="5" t="s">
        <v>488</v>
      </c>
      <c r="E184" s="5">
        <v>3198410</v>
      </c>
      <c r="F184" s="5">
        <v>254721</v>
      </c>
      <c r="G184" s="5">
        <v>1007247</v>
      </c>
      <c r="H184" s="5">
        <v>129330</v>
      </c>
      <c r="I184" s="5">
        <v>1807112</v>
      </c>
      <c r="J184" s="5">
        <v>0</v>
      </c>
      <c r="K184" s="5">
        <v>3163429</v>
      </c>
      <c r="L184" s="5">
        <v>331175</v>
      </c>
      <c r="M184" s="5">
        <v>785925</v>
      </c>
      <c r="N184" s="5">
        <v>83234</v>
      </c>
      <c r="O184" s="5">
        <v>1963095</v>
      </c>
      <c r="P184" s="5">
        <v>0</v>
      </c>
    </row>
    <row r="185" spans="1:16">
      <c r="A185" s="5">
        <v>1385</v>
      </c>
      <c r="B185" s="5">
        <v>3</v>
      </c>
      <c r="C185" s="5" t="s">
        <v>489</v>
      </c>
      <c r="D185" s="5" t="s">
        <v>490</v>
      </c>
      <c r="E185" s="5">
        <v>1843483</v>
      </c>
      <c r="F185" s="5">
        <v>51026</v>
      </c>
      <c r="G185" s="5">
        <v>804105</v>
      </c>
      <c r="H185" s="5">
        <v>0</v>
      </c>
      <c r="I185" s="5">
        <v>988352</v>
      </c>
      <c r="J185" s="5">
        <v>0</v>
      </c>
      <c r="K185" s="5">
        <v>1481321</v>
      </c>
      <c r="L185" s="5">
        <v>48516</v>
      </c>
      <c r="M185" s="5">
        <v>436738</v>
      </c>
      <c r="N185" s="5">
        <v>0</v>
      </c>
      <c r="O185" s="5">
        <v>996067</v>
      </c>
      <c r="P185" s="5">
        <v>0</v>
      </c>
    </row>
    <row r="186" spans="1:16">
      <c r="A186" s="5">
        <v>1385</v>
      </c>
      <c r="B186" s="5">
        <v>4</v>
      </c>
      <c r="C186" s="5" t="s">
        <v>491</v>
      </c>
      <c r="D186" s="5" t="s">
        <v>492</v>
      </c>
      <c r="E186" s="5">
        <v>1833883</v>
      </c>
      <c r="F186" s="5">
        <v>51026</v>
      </c>
      <c r="G186" s="5">
        <v>794505</v>
      </c>
      <c r="H186" s="5">
        <v>0</v>
      </c>
      <c r="I186" s="5">
        <v>988352</v>
      </c>
      <c r="J186" s="5">
        <v>0</v>
      </c>
      <c r="K186" s="5">
        <v>1470376</v>
      </c>
      <c r="L186" s="5">
        <v>48006</v>
      </c>
      <c r="M186" s="5">
        <v>426388</v>
      </c>
      <c r="N186" s="5">
        <v>0</v>
      </c>
      <c r="O186" s="5">
        <v>995982</v>
      </c>
      <c r="P186" s="5">
        <v>0</v>
      </c>
    </row>
    <row r="187" spans="1:16">
      <c r="A187" s="5">
        <v>1385</v>
      </c>
      <c r="B187" s="5">
        <v>4</v>
      </c>
      <c r="C187" s="5" t="s">
        <v>493</v>
      </c>
      <c r="D187" s="5" t="s">
        <v>494</v>
      </c>
      <c r="E187" s="5">
        <v>9600</v>
      </c>
      <c r="F187" s="5">
        <v>0</v>
      </c>
      <c r="G187" s="5">
        <v>9600</v>
      </c>
      <c r="H187" s="5">
        <v>0</v>
      </c>
      <c r="I187" s="5">
        <v>0</v>
      </c>
      <c r="J187" s="5">
        <v>0</v>
      </c>
      <c r="K187" s="5">
        <v>10945</v>
      </c>
      <c r="L187" s="5">
        <v>510</v>
      </c>
      <c r="M187" s="5">
        <v>10350</v>
      </c>
      <c r="N187" s="5">
        <v>0</v>
      </c>
      <c r="O187" s="5">
        <v>85</v>
      </c>
      <c r="P187" s="5">
        <v>0</v>
      </c>
    </row>
    <row r="188" spans="1:16">
      <c r="A188" s="5">
        <v>1385</v>
      </c>
      <c r="B188" s="5">
        <v>3</v>
      </c>
      <c r="C188" s="5" t="s">
        <v>495</v>
      </c>
      <c r="D188" s="5" t="s">
        <v>496</v>
      </c>
      <c r="E188" s="5">
        <v>343513</v>
      </c>
      <c r="F188" s="5">
        <v>5214</v>
      </c>
      <c r="G188" s="5">
        <v>87415</v>
      </c>
      <c r="H188" s="5">
        <v>0</v>
      </c>
      <c r="I188" s="5">
        <v>250884</v>
      </c>
      <c r="J188" s="5">
        <v>0</v>
      </c>
      <c r="K188" s="5">
        <v>433507</v>
      </c>
      <c r="L188" s="5">
        <v>22848</v>
      </c>
      <c r="M188" s="5">
        <v>45367</v>
      </c>
      <c r="N188" s="5">
        <v>0</v>
      </c>
      <c r="O188" s="5">
        <v>365293</v>
      </c>
      <c r="P188" s="5">
        <v>0</v>
      </c>
    </row>
    <row r="189" spans="1:16">
      <c r="A189" s="5">
        <v>1385</v>
      </c>
      <c r="B189" s="5">
        <v>4</v>
      </c>
      <c r="C189" s="5" t="s">
        <v>497</v>
      </c>
      <c r="D189" s="5" t="s">
        <v>496</v>
      </c>
      <c r="E189" s="5">
        <v>343513</v>
      </c>
      <c r="F189" s="5">
        <v>5214</v>
      </c>
      <c r="G189" s="5">
        <v>87415</v>
      </c>
      <c r="H189" s="5">
        <v>0</v>
      </c>
      <c r="I189" s="5">
        <v>250884</v>
      </c>
      <c r="J189" s="5">
        <v>0</v>
      </c>
      <c r="K189" s="5">
        <v>433507</v>
      </c>
      <c r="L189" s="5">
        <v>22848</v>
      </c>
      <c r="M189" s="5">
        <v>45367</v>
      </c>
      <c r="N189" s="5">
        <v>0</v>
      </c>
      <c r="O189" s="5">
        <v>365293</v>
      </c>
      <c r="P189" s="5">
        <v>0</v>
      </c>
    </row>
    <row r="190" spans="1:16">
      <c r="A190" s="5">
        <v>1385</v>
      </c>
      <c r="B190" s="5">
        <v>3</v>
      </c>
      <c r="C190" s="5" t="s">
        <v>498</v>
      </c>
      <c r="D190" s="5" t="s">
        <v>499</v>
      </c>
      <c r="E190" s="5">
        <v>1011414</v>
      </c>
      <c r="F190" s="5">
        <v>198480</v>
      </c>
      <c r="G190" s="5">
        <v>115727</v>
      </c>
      <c r="H190" s="5">
        <v>129330</v>
      </c>
      <c r="I190" s="5">
        <v>567876</v>
      </c>
      <c r="J190" s="5">
        <v>0</v>
      </c>
      <c r="K190" s="5">
        <v>1248601</v>
      </c>
      <c r="L190" s="5">
        <v>259812</v>
      </c>
      <c r="M190" s="5">
        <v>303820</v>
      </c>
      <c r="N190" s="5">
        <v>83234</v>
      </c>
      <c r="O190" s="5">
        <v>601735</v>
      </c>
      <c r="P190" s="5">
        <v>0</v>
      </c>
    </row>
    <row r="191" spans="1:16">
      <c r="A191" s="5">
        <v>1385</v>
      </c>
      <c r="B191" s="5">
        <v>4</v>
      </c>
      <c r="C191" s="5" t="s">
        <v>500</v>
      </c>
      <c r="D191" s="5" t="s">
        <v>501</v>
      </c>
      <c r="E191" s="5">
        <v>919767</v>
      </c>
      <c r="F191" s="5">
        <v>181972</v>
      </c>
      <c r="G191" s="5">
        <v>58917</v>
      </c>
      <c r="H191" s="5">
        <v>128692</v>
      </c>
      <c r="I191" s="5">
        <v>550186</v>
      </c>
      <c r="J191" s="5">
        <v>0</v>
      </c>
      <c r="K191" s="5">
        <v>953509</v>
      </c>
      <c r="L191" s="5">
        <v>233213</v>
      </c>
      <c r="M191" s="5">
        <v>65808</v>
      </c>
      <c r="N191" s="5">
        <v>80165</v>
      </c>
      <c r="O191" s="5">
        <v>574322</v>
      </c>
      <c r="P191" s="5">
        <v>0</v>
      </c>
    </row>
    <row r="192" spans="1:16">
      <c r="A192" s="5">
        <v>1385</v>
      </c>
      <c r="B192" s="5">
        <v>4</v>
      </c>
      <c r="C192" s="5" t="s">
        <v>502</v>
      </c>
      <c r="D192" s="5" t="s">
        <v>503</v>
      </c>
      <c r="E192" s="5">
        <v>38945</v>
      </c>
      <c r="F192" s="5">
        <v>15339</v>
      </c>
      <c r="G192" s="5">
        <v>13019</v>
      </c>
      <c r="H192" s="5">
        <v>638</v>
      </c>
      <c r="I192" s="5">
        <v>9948</v>
      </c>
      <c r="J192" s="5">
        <v>0</v>
      </c>
      <c r="K192" s="5">
        <v>57061</v>
      </c>
      <c r="L192" s="5">
        <v>20442</v>
      </c>
      <c r="M192" s="5">
        <v>17424</v>
      </c>
      <c r="N192" s="5">
        <v>2413</v>
      </c>
      <c r="O192" s="5">
        <v>16782</v>
      </c>
      <c r="P192" s="5">
        <v>0</v>
      </c>
    </row>
    <row r="193" spans="1:16">
      <c r="A193" s="5">
        <v>1385</v>
      </c>
      <c r="B193" s="5">
        <v>4</v>
      </c>
      <c r="C193" s="5" t="s">
        <v>504</v>
      </c>
      <c r="D193" s="5" t="s">
        <v>499</v>
      </c>
      <c r="E193" s="5">
        <v>52703</v>
      </c>
      <c r="F193" s="5">
        <v>1169</v>
      </c>
      <c r="G193" s="5">
        <v>43791</v>
      </c>
      <c r="H193" s="5">
        <v>0</v>
      </c>
      <c r="I193" s="5">
        <v>7742</v>
      </c>
      <c r="J193" s="5">
        <v>0</v>
      </c>
      <c r="K193" s="5">
        <v>238031</v>
      </c>
      <c r="L193" s="5">
        <v>6157</v>
      </c>
      <c r="M193" s="5">
        <v>220588</v>
      </c>
      <c r="N193" s="5">
        <v>656</v>
      </c>
      <c r="O193" s="5">
        <v>10630</v>
      </c>
      <c r="P193" s="5">
        <v>0</v>
      </c>
    </row>
    <row r="194" spans="1:16">
      <c r="A194" s="5">
        <v>1385</v>
      </c>
      <c r="B194" s="5">
        <v>2</v>
      </c>
      <c r="C194" s="5" t="s">
        <v>505</v>
      </c>
      <c r="D194" s="5" t="s">
        <v>506</v>
      </c>
      <c r="E194" s="5">
        <v>540439</v>
      </c>
      <c r="F194" s="5">
        <v>94851</v>
      </c>
      <c r="G194" s="5">
        <v>137617</v>
      </c>
      <c r="H194" s="5">
        <v>5701</v>
      </c>
      <c r="I194" s="5">
        <v>302271</v>
      </c>
      <c r="J194" s="5">
        <v>0</v>
      </c>
      <c r="K194" s="5">
        <v>749227</v>
      </c>
      <c r="L194" s="5">
        <v>131652</v>
      </c>
      <c r="M194" s="5">
        <v>205141</v>
      </c>
      <c r="N194" s="5">
        <v>4924</v>
      </c>
      <c r="O194" s="5">
        <v>407509</v>
      </c>
      <c r="P194" s="5">
        <v>0</v>
      </c>
    </row>
    <row r="195" spans="1:16">
      <c r="A195" s="5">
        <v>1385</v>
      </c>
      <c r="B195" s="5">
        <v>3</v>
      </c>
      <c r="C195" s="5" t="s">
        <v>507</v>
      </c>
      <c r="D195" s="5" t="s">
        <v>506</v>
      </c>
      <c r="E195" s="5">
        <v>540439</v>
      </c>
      <c r="F195" s="5">
        <v>94851</v>
      </c>
      <c r="G195" s="5">
        <v>137617</v>
      </c>
      <c r="H195" s="5">
        <v>5701</v>
      </c>
      <c r="I195" s="5">
        <v>302271</v>
      </c>
      <c r="J195" s="5">
        <v>0</v>
      </c>
      <c r="K195" s="5">
        <v>749227</v>
      </c>
      <c r="L195" s="5">
        <v>131652</v>
      </c>
      <c r="M195" s="5">
        <v>205141</v>
      </c>
      <c r="N195" s="5">
        <v>4924</v>
      </c>
      <c r="O195" s="5">
        <v>407509</v>
      </c>
      <c r="P195" s="5">
        <v>0</v>
      </c>
    </row>
    <row r="196" spans="1:16">
      <c r="A196" s="5">
        <v>1385</v>
      </c>
      <c r="B196" s="5">
        <v>4</v>
      </c>
      <c r="C196" s="5" t="s">
        <v>508</v>
      </c>
      <c r="D196" s="5" t="s">
        <v>506</v>
      </c>
      <c r="E196" s="5">
        <v>540439</v>
      </c>
      <c r="F196" s="5">
        <v>94851</v>
      </c>
      <c r="G196" s="5">
        <v>137617</v>
      </c>
      <c r="H196" s="5">
        <v>5701</v>
      </c>
      <c r="I196" s="5">
        <v>302271</v>
      </c>
      <c r="J196" s="5">
        <v>0</v>
      </c>
      <c r="K196" s="5">
        <v>749227</v>
      </c>
      <c r="L196" s="5">
        <v>131652</v>
      </c>
      <c r="M196" s="5">
        <v>205141</v>
      </c>
      <c r="N196" s="5">
        <v>4924</v>
      </c>
      <c r="O196" s="5">
        <v>407509</v>
      </c>
      <c r="P196" s="5">
        <v>0</v>
      </c>
    </row>
    <row r="197" spans="1:16">
      <c r="A197" s="5">
        <v>1385</v>
      </c>
      <c r="B197" s="5">
        <v>2</v>
      </c>
      <c r="C197" s="5" t="s">
        <v>509</v>
      </c>
      <c r="D197" s="5" t="s">
        <v>510</v>
      </c>
      <c r="E197" s="5">
        <v>697508</v>
      </c>
      <c r="F197" s="5">
        <v>232647</v>
      </c>
      <c r="G197" s="5">
        <v>78745</v>
      </c>
      <c r="H197" s="5">
        <v>23625</v>
      </c>
      <c r="I197" s="5">
        <v>362492</v>
      </c>
      <c r="J197" s="5">
        <v>0</v>
      </c>
      <c r="K197" s="5">
        <v>880532</v>
      </c>
      <c r="L197" s="5">
        <v>269232</v>
      </c>
      <c r="M197" s="5">
        <v>80804</v>
      </c>
      <c r="N197" s="5">
        <v>90129</v>
      </c>
      <c r="O197" s="5">
        <v>440368</v>
      </c>
      <c r="P197" s="5">
        <v>0</v>
      </c>
    </row>
    <row r="198" spans="1:16">
      <c r="A198" s="5">
        <v>1385</v>
      </c>
      <c r="B198" s="5">
        <v>3</v>
      </c>
      <c r="C198" s="5" t="s">
        <v>511</v>
      </c>
      <c r="D198" s="5" t="s">
        <v>512</v>
      </c>
      <c r="E198" s="5">
        <v>3712</v>
      </c>
      <c r="F198" s="5">
        <v>70</v>
      </c>
      <c r="G198" s="5">
        <v>0</v>
      </c>
      <c r="H198" s="5">
        <v>0</v>
      </c>
      <c r="I198" s="5">
        <v>3642</v>
      </c>
      <c r="J198" s="5">
        <v>0</v>
      </c>
      <c r="K198" s="5">
        <v>2994</v>
      </c>
      <c r="L198" s="5">
        <v>106</v>
      </c>
      <c r="M198" s="5">
        <v>0</v>
      </c>
      <c r="N198" s="5">
        <v>0</v>
      </c>
      <c r="O198" s="5">
        <v>2888</v>
      </c>
      <c r="P198" s="5">
        <v>0</v>
      </c>
    </row>
    <row r="199" spans="1:16">
      <c r="A199" s="5">
        <v>1385</v>
      </c>
      <c r="B199" s="5">
        <v>9</v>
      </c>
      <c r="C199" s="5" t="s">
        <v>513</v>
      </c>
      <c r="D199" s="5" t="s">
        <v>514</v>
      </c>
      <c r="E199" s="5">
        <v>3712</v>
      </c>
      <c r="F199" s="5">
        <v>70</v>
      </c>
      <c r="G199" s="5">
        <v>0</v>
      </c>
      <c r="H199" s="5">
        <v>0</v>
      </c>
      <c r="I199" s="5">
        <v>3642</v>
      </c>
      <c r="J199" s="5">
        <v>0</v>
      </c>
      <c r="K199" s="5">
        <v>2994</v>
      </c>
      <c r="L199" s="5">
        <v>106</v>
      </c>
      <c r="M199" s="5">
        <v>0</v>
      </c>
      <c r="N199" s="5">
        <v>0</v>
      </c>
      <c r="O199" s="5">
        <v>2888</v>
      </c>
      <c r="P199" s="5">
        <v>0</v>
      </c>
    </row>
    <row r="200" spans="1:16">
      <c r="A200" s="5">
        <v>1385</v>
      </c>
      <c r="B200" s="5">
        <v>3</v>
      </c>
      <c r="C200" s="5" t="s">
        <v>515</v>
      </c>
      <c r="D200" s="5" t="s">
        <v>516</v>
      </c>
      <c r="E200" s="5">
        <v>7173</v>
      </c>
      <c r="F200" s="5">
        <v>3885</v>
      </c>
      <c r="G200" s="5">
        <v>537</v>
      </c>
      <c r="H200" s="5">
        <v>446</v>
      </c>
      <c r="I200" s="5">
        <v>2305</v>
      </c>
      <c r="J200" s="5">
        <v>0</v>
      </c>
      <c r="K200" s="5">
        <v>6902</v>
      </c>
      <c r="L200" s="5">
        <v>4725</v>
      </c>
      <c r="M200" s="5">
        <v>540</v>
      </c>
      <c r="N200" s="5">
        <v>635</v>
      </c>
      <c r="O200" s="5">
        <v>1003</v>
      </c>
      <c r="P200" s="5">
        <v>0</v>
      </c>
    </row>
    <row r="201" spans="1:16">
      <c r="A201" s="5">
        <v>1385</v>
      </c>
      <c r="B201" s="5">
        <v>4</v>
      </c>
      <c r="C201" s="5" t="s">
        <v>517</v>
      </c>
      <c r="D201" s="5" t="s">
        <v>516</v>
      </c>
      <c r="E201" s="5">
        <v>7173</v>
      </c>
      <c r="F201" s="5">
        <v>3885</v>
      </c>
      <c r="G201" s="5">
        <v>537</v>
      </c>
      <c r="H201" s="5">
        <v>446</v>
      </c>
      <c r="I201" s="5">
        <v>2305</v>
      </c>
      <c r="J201" s="5">
        <v>0</v>
      </c>
      <c r="K201" s="5">
        <v>6902</v>
      </c>
      <c r="L201" s="5">
        <v>4725</v>
      </c>
      <c r="M201" s="5">
        <v>540</v>
      </c>
      <c r="N201" s="5">
        <v>635</v>
      </c>
      <c r="O201" s="5">
        <v>1003</v>
      </c>
      <c r="P201" s="5">
        <v>0</v>
      </c>
    </row>
    <row r="202" spans="1:16">
      <c r="A202" s="5">
        <v>1385</v>
      </c>
      <c r="B202" s="5">
        <v>3</v>
      </c>
      <c r="C202" s="5" t="s">
        <v>518</v>
      </c>
      <c r="D202" s="5" t="s">
        <v>519</v>
      </c>
      <c r="E202" s="5">
        <v>100</v>
      </c>
      <c r="F202" s="5">
        <v>0</v>
      </c>
      <c r="G202" s="5">
        <v>0</v>
      </c>
      <c r="H202" s="5">
        <v>0</v>
      </c>
      <c r="I202" s="5">
        <v>100</v>
      </c>
      <c r="J202" s="5">
        <v>0</v>
      </c>
      <c r="K202" s="5">
        <v>120</v>
      </c>
      <c r="L202" s="5">
        <v>0</v>
      </c>
      <c r="M202" s="5">
        <v>0</v>
      </c>
      <c r="N202" s="5">
        <v>0</v>
      </c>
      <c r="O202" s="5">
        <v>120</v>
      </c>
      <c r="P202" s="5">
        <v>0</v>
      </c>
    </row>
    <row r="203" spans="1:16">
      <c r="A203" s="5">
        <v>1385</v>
      </c>
      <c r="B203" s="5">
        <v>4</v>
      </c>
      <c r="C203" s="5" t="s">
        <v>520</v>
      </c>
      <c r="D203" s="5" t="s">
        <v>519</v>
      </c>
      <c r="E203" s="5">
        <v>100</v>
      </c>
      <c r="F203" s="5">
        <v>0</v>
      </c>
      <c r="G203" s="5">
        <v>0</v>
      </c>
      <c r="H203" s="5">
        <v>0</v>
      </c>
      <c r="I203" s="5">
        <v>100</v>
      </c>
      <c r="J203" s="5">
        <v>0</v>
      </c>
      <c r="K203" s="5">
        <v>120</v>
      </c>
      <c r="L203" s="5">
        <v>0</v>
      </c>
      <c r="M203" s="5">
        <v>0</v>
      </c>
      <c r="N203" s="5">
        <v>0</v>
      </c>
      <c r="O203" s="5">
        <v>120</v>
      </c>
      <c r="P203" s="5">
        <v>0</v>
      </c>
    </row>
    <row r="204" spans="1:16">
      <c r="A204" s="5">
        <v>1385</v>
      </c>
      <c r="B204" s="5">
        <v>3</v>
      </c>
      <c r="C204" s="5" t="s">
        <v>521</v>
      </c>
      <c r="D204" s="5" t="s">
        <v>522</v>
      </c>
      <c r="E204" s="5">
        <v>432738</v>
      </c>
      <c r="F204" s="5">
        <v>140358</v>
      </c>
      <c r="G204" s="5">
        <v>63559</v>
      </c>
      <c r="H204" s="5">
        <v>22440</v>
      </c>
      <c r="I204" s="5">
        <v>206381</v>
      </c>
      <c r="J204" s="5">
        <v>0</v>
      </c>
      <c r="K204" s="5">
        <v>582702</v>
      </c>
      <c r="L204" s="5">
        <v>185512</v>
      </c>
      <c r="M204" s="5">
        <v>63605</v>
      </c>
      <c r="N204" s="5">
        <v>88674</v>
      </c>
      <c r="O204" s="5">
        <v>244911</v>
      </c>
      <c r="P204" s="5">
        <v>0</v>
      </c>
    </row>
    <row r="205" spans="1:16">
      <c r="A205" s="5">
        <v>1385</v>
      </c>
      <c r="B205" s="5">
        <v>4</v>
      </c>
      <c r="C205" s="5" t="s">
        <v>523</v>
      </c>
      <c r="D205" s="5" t="s">
        <v>522</v>
      </c>
      <c r="E205" s="5">
        <v>432738</v>
      </c>
      <c r="F205" s="5">
        <v>140358</v>
      </c>
      <c r="G205" s="5">
        <v>63559</v>
      </c>
      <c r="H205" s="5">
        <v>22440</v>
      </c>
      <c r="I205" s="5">
        <v>206381</v>
      </c>
      <c r="J205" s="5">
        <v>0</v>
      </c>
      <c r="K205" s="5">
        <v>582702</v>
      </c>
      <c r="L205" s="5">
        <v>185512</v>
      </c>
      <c r="M205" s="5">
        <v>63605</v>
      </c>
      <c r="N205" s="5">
        <v>88674</v>
      </c>
      <c r="O205" s="5">
        <v>244911</v>
      </c>
      <c r="P205" s="5">
        <v>0</v>
      </c>
    </row>
    <row r="206" spans="1:16">
      <c r="A206" s="5">
        <v>1385</v>
      </c>
      <c r="B206" s="5">
        <v>7</v>
      </c>
      <c r="C206" s="5" t="s">
        <v>524</v>
      </c>
      <c r="D206" s="5" t="s">
        <v>525</v>
      </c>
      <c r="E206" s="5">
        <v>253785</v>
      </c>
      <c r="F206" s="5">
        <v>88334</v>
      </c>
      <c r="G206" s="5">
        <v>14649</v>
      </c>
      <c r="H206" s="5">
        <v>738</v>
      </c>
      <c r="I206" s="5">
        <v>150064</v>
      </c>
      <c r="J206" s="5">
        <v>0</v>
      </c>
      <c r="K206" s="5">
        <v>287815</v>
      </c>
      <c r="L206" s="5">
        <v>78889</v>
      </c>
      <c r="M206" s="5">
        <v>16659</v>
      </c>
      <c r="N206" s="5">
        <v>820</v>
      </c>
      <c r="O206" s="5">
        <v>191446</v>
      </c>
      <c r="P206" s="5">
        <v>0</v>
      </c>
    </row>
    <row r="207" spans="1:16">
      <c r="A207" s="5">
        <v>1385</v>
      </c>
      <c r="B207" s="5">
        <v>9</v>
      </c>
      <c r="C207" s="5" t="s">
        <v>526</v>
      </c>
      <c r="D207" s="5" t="s">
        <v>525</v>
      </c>
      <c r="E207" s="5">
        <v>253785</v>
      </c>
      <c r="F207" s="5">
        <v>88334</v>
      </c>
      <c r="G207" s="5">
        <v>14649</v>
      </c>
      <c r="H207" s="5">
        <v>738</v>
      </c>
      <c r="I207" s="5">
        <v>150064</v>
      </c>
      <c r="J207" s="5">
        <v>0</v>
      </c>
      <c r="K207" s="5">
        <v>287815</v>
      </c>
      <c r="L207" s="5">
        <v>78889</v>
      </c>
      <c r="M207" s="5">
        <v>16659</v>
      </c>
      <c r="N207" s="5">
        <v>820</v>
      </c>
      <c r="O207" s="5">
        <v>191446</v>
      </c>
      <c r="P207" s="5">
        <v>0</v>
      </c>
    </row>
    <row r="208" spans="1:16">
      <c r="A208" s="5">
        <v>1385</v>
      </c>
      <c r="B208" s="5">
        <v>2</v>
      </c>
      <c r="C208" s="5" t="s">
        <v>527</v>
      </c>
      <c r="D208" s="5" t="s">
        <v>528</v>
      </c>
      <c r="E208" s="5">
        <v>112443</v>
      </c>
      <c r="F208" s="5">
        <v>5996</v>
      </c>
      <c r="G208" s="5">
        <v>32024</v>
      </c>
      <c r="H208" s="5">
        <v>13548</v>
      </c>
      <c r="I208" s="5">
        <v>60874</v>
      </c>
      <c r="J208" s="5">
        <v>0</v>
      </c>
      <c r="K208" s="5">
        <v>117778</v>
      </c>
      <c r="L208" s="5">
        <v>9957</v>
      </c>
      <c r="M208" s="5">
        <v>36703</v>
      </c>
      <c r="N208" s="5">
        <v>14066</v>
      </c>
      <c r="O208" s="5">
        <v>57051</v>
      </c>
      <c r="P208" s="5">
        <v>0</v>
      </c>
    </row>
    <row r="209" spans="1:16">
      <c r="A209" s="5">
        <v>1385</v>
      </c>
      <c r="B209" s="5">
        <v>7</v>
      </c>
      <c r="C209" s="5" t="s">
        <v>529</v>
      </c>
      <c r="D209" s="5" t="s">
        <v>530</v>
      </c>
      <c r="E209" s="5">
        <v>112443</v>
      </c>
      <c r="F209" s="5">
        <v>5996</v>
      </c>
      <c r="G209" s="5">
        <v>32024</v>
      </c>
      <c r="H209" s="5">
        <v>13548</v>
      </c>
      <c r="I209" s="5">
        <v>60874</v>
      </c>
      <c r="J209" s="5">
        <v>0</v>
      </c>
      <c r="K209" s="5">
        <v>117778</v>
      </c>
      <c r="L209" s="5">
        <v>9957</v>
      </c>
      <c r="M209" s="5">
        <v>36703</v>
      </c>
      <c r="N209" s="5">
        <v>14066</v>
      </c>
      <c r="O209" s="5">
        <v>57051</v>
      </c>
      <c r="P209" s="5">
        <v>0</v>
      </c>
    </row>
    <row r="210" spans="1:16">
      <c r="A210" s="5">
        <v>1385</v>
      </c>
      <c r="B210" s="5">
        <v>19</v>
      </c>
      <c r="C210" s="5" t="s">
        <v>531</v>
      </c>
      <c r="D210" s="5" t="s">
        <v>532</v>
      </c>
      <c r="E210" s="5">
        <v>975</v>
      </c>
      <c r="F210" s="5">
        <v>395</v>
      </c>
      <c r="G210" s="5">
        <v>0</v>
      </c>
      <c r="H210" s="5">
        <v>0</v>
      </c>
      <c r="I210" s="5">
        <v>580</v>
      </c>
      <c r="J210" s="5">
        <v>0</v>
      </c>
      <c r="K210" s="5">
        <v>1410</v>
      </c>
      <c r="L210" s="5">
        <v>670</v>
      </c>
      <c r="M210" s="5">
        <v>210</v>
      </c>
      <c r="N210" s="5">
        <v>0</v>
      </c>
      <c r="O210" s="5">
        <v>531</v>
      </c>
      <c r="P210" s="5">
        <v>0</v>
      </c>
    </row>
    <row r="211" spans="1:16">
      <c r="A211" s="5">
        <v>1385</v>
      </c>
      <c r="B211" s="5">
        <v>4</v>
      </c>
      <c r="C211" s="5" t="s">
        <v>533</v>
      </c>
      <c r="D211" s="5" t="s">
        <v>534</v>
      </c>
      <c r="E211" s="5">
        <v>96452</v>
      </c>
      <c r="F211" s="5">
        <v>5333</v>
      </c>
      <c r="G211" s="5">
        <v>30981</v>
      </c>
      <c r="H211" s="5">
        <v>13548</v>
      </c>
      <c r="I211" s="5">
        <v>46590</v>
      </c>
      <c r="J211" s="5">
        <v>0</v>
      </c>
      <c r="K211" s="5">
        <v>97325</v>
      </c>
      <c r="L211" s="5">
        <v>8132</v>
      </c>
      <c r="M211" s="5">
        <v>34001</v>
      </c>
      <c r="N211" s="5">
        <v>14066</v>
      </c>
      <c r="O211" s="5">
        <v>41126</v>
      </c>
      <c r="P211" s="5">
        <v>0</v>
      </c>
    </row>
    <row r="212" spans="1:16">
      <c r="A212" s="5">
        <v>1385</v>
      </c>
      <c r="B212" s="5">
        <v>4</v>
      </c>
      <c r="C212" s="5" t="s">
        <v>535</v>
      </c>
      <c r="D212" s="5" t="s">
        <v>536</v>
      </c>
      <c r="E212" s="5">
        <v>12592</v>
      </c>
      <c r="F212" s="5">
        <v>268</v>
      </c>
      <c r="G212" s="5">
        <v>1044</v>
      </c>
      <c r="H212" s="5">
        <v>0</v>
      </c>
      <c r="I212" s="5">
        <v>11280</v>
      </c>
      <c r="J212" s="5">
        <v>0</v>
      </c>
      <c r="K212" s="5">
        <v>16769</v>
      </c>
      <c r="L212" s="5">
        <v>1156</v>
      </c>
      <c r="M212" s="5">
        <v>2493</v>
      </c>
      <c r="N212" s="5">
        <v>0</v>
      </c>
      <c r="O212" s="5">
        <v>13121</v>
      </c>
      <c r="P212" s="5">
        <v>0</v>
      </c>
    </row>
    <row r="213" spans="1:16">
      <c r="A213" s="5">
        <v>1385</v>
      </c>
      <c r="B213" s="5">
        <v>4</v>
      </c>
      <c r="C213" s="5" t="s">
        <v>537</v>
      </c>
      <c r="D213" s="5" t="s">
        <v>538</v>
      </c>
      <c r="E213" s="5">
        <v>2425</v>
      </c>
      <c r="F213" s="5">
        <v>0</v>
      </c>
      <c r="G213" s="5">
        <v>0</v>
      </c>
      <c r="H213" s="5">
        <v>0</v>
      </c>
      <c r="I213" s="5">
        <v>2425</v>
      </c>
      <c r="J213" s="5">
        <v>0</v>
      </c>
      <c r="K213" s="5">
        <v>2274</v>
      </c>
      <c r="L213" s="5">
        <v>0</v>
      </c>
      <c r="M213" s="5">
        <v>0</v>
      </c>
      <c r="N213" s="5">
        <v>0</v>
      </c>
      <c r="O213" s="5">
        <v>2274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22" t="s">
        <v>159</v>
      </c>
      <c r="B1" s="22"/>
      <c r="C1" s="21" t="str">
        <f>CONCATENATE("11-",'فهرست جداول'!E2,"-",MID('فهرست جداول'!B1, 58,10), "                  (میلیون ریال)")</f>
        <v>11-خلاصه آمار کارگاه‏ها بر حسب استان-85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21" customHeight="1" thickBot="1">
      <c r="A2" s="29" t="s">
        <v>128</v>
      </c>
      <c r="B2" s="29" t="s">
        <v>152</v>
      </c>
      <c r="C2" s="23" t="s">
        <v>11</v>
      </c>
      <c r="D2" s="23" t="s">
        <v>86</v>
      </c>
      <c r="E2" s="23"/>
      <c r="F2" s="23"/>
      <c r="G2" s="23"/>
      <c r="H2" s="23"/>
      <c r="I2" s="23"/>
      <c r="J2" s="23"/>
      <c r="K2" s="23" t="s">
        <v>89</v>
      </c>
      <c r="L2" s="23" t="s">
        <v>154</v>
      </c>
      <c r="M2" s="23"/>
      <c r="N2" s="25" t="s">
        <v>158</v>
      </c>
      <c r="O2" s="25" t="s">
        <v>155</v>
      </c>
      <c r="P2" s="23" t="s">
        <v>157</v>
      </c>
      <c r="Q2" s="23"/>
      <c r="R2" s="23" t="s">
        <v>124</v>
      </c>
      <c r="S2" s="23" t="s">
        <v>125</v>
      </c>
      <c r="T2" s="23" t="s">
        <v>87</v>
      </c>
      <c r="U2" s="23" t="s">
        <v>88</v>
      </c>
      <c r="V2" s="23"/>
      <c r="W2" s="23" t="s">
        <v>90</v>
      </c>
      <c r="X2" s="23" t="s">
        <v>91</v>
      </c>
      <c r="Y2" s="23"/>
    </row>
    <row r="3" spans="1:25" ht="21" customHeight="1" thickBot="1">
      <c r="A3" s="30"/>
      <c r="B3" s="30"/>
      <c r="C3" s="23"/>
      <c r="D3" s="23" t="s">
        <v>92</v>
      </c>
      <c r="E3" s="23"/>
      <c r="F3" s="23"/>
      <c r="G3" s="23" t="s">
        <v>93</v>
      </c>
      <c r="H3" s="23"/>
      <c r="I3" s="23" t="s">
        <v>94</v>
      </c>
      <c r="J3" s="23"/>
      <c r="K3" s="23"/>
      <c r="L3" s="23"/>
      <c r="M3" s="23"/>
      <c r="N3" s="26"/>
      <c r="O3" s="26"/>
      <c r="P3" s="25" t="s">
        <v>98</v>
      </c>
      <c r="Q3" s="25" t="s">
        <v>99</v>
      </c>
      <c r="R3" s="23"/>
      <c r="S3" s="23"/>
      <c r="T3" s="24"/>
      <c r="U3" s="23"/>
      <c r="V3" s="23"/>
      <c r="W3" s="24"/>
      <c r="X3" s="23" t="s">
        <v>95</v>
      </c>
      <c r="Y3" s="23" t="s">
        <v>96</v>
      </c>
    </row>
    <row r="4" spans="1:25" ht="24" customHeight="1" thickBot="1">
      <c r="A4" s="30"/>
      <c r="B4" s="30"/>
      <c r="C4" s="23"/>
      <c r="D4" s="12" t="s">
        <v>2</v>
      </c>
      <c r="E4" s="12" t="s">
        <v>97</v>
      </c>
      <c r="F4" s="12" t="s">
        <v>7</v>
      </c>
      <c r="G4" s="12" t="s">
        <v>97</v>
      </c>
      <c r="H4" s="12" t="s">
        <v>7</v>
      </c>
      <c r="I4" s="12" t="s">
        <v>97</v>
      </c>
      <c r="J4" s="12" t="s">
        <v>7</v>
      </c>
      <c r="K4" s="23"/>
      <c r="L4" s="12" t="s">
        <v>156</v>
      </c>
      <c r="M4" s="13" t="s">
        <v>153</v>
      </c>
      <c r="N4" s="27"/>
      <c r="O4" s="27"/>
      <c r="P4" s="27"/>
      <c r="Q4" s="27"/>
      <c r="R4" s="23"/>
      <c r="S4" s="23"/>
      <c r="T4" s="24"/>
      <c r="U4" s="12" t="s">
        <v>20</v>
      </c>
      <c r="V4" s="12" t="s">
        <v>21</v>
      </c>
      <c r="W4" s="24"/>
      <c r="X4" s="23"/>
      <c r="Y4" s="23"/>
    </row>
    <row r="5" spans="1:25">
      <c r="A5" s="5">
        <v>1385</v>
      </c>
      <c r="B5" s="5" t="s">
        <v>539</v>
      </c>
      <c r="C5" s="5">
        <v>23732</v>
      </c>
      <c r="D5" s="5">
        <v>1330540</v>
      </c>
      <c r="E5" s="5">
        <v>1208474</v>
      </c>
      <c r="F5" s="5">
        <v>122066</v>
      </c>
      <c r="G5" s="5">
        <v>1196284</v>
      </c>
      <c r="H5" s="5">
        <v>121723</v>
      </c>
      <c r="I5" s="5">
        <v>12190</v>
      </c>
      <c r="J5" s="5">
        <v>343</v>
      </c>
      <c r="K5" s="5">
        <v>73005550</v>
      </c>
      <c r="L5" s="5">
        <v>523004407</v>
      </c>
      <c r="M5" s="5">
        <v>89892350</v>
      </c>
      <c r="N5" s="5">
        <v>853111848</v>
      </c>
      <c r="O5" s="5">
        <v>969594349</v>
      </c>
      <c r="P5" s="5">
        <v>88817883</v>
      </c>
      <c r="Q5" s="5">
        <v>8551121</v>
      </c>
      <c r="R5" s="5">
        <v>560205032</v>
      </c>
      <c r="S5" s="5">
        <v>890227476</v>
      </c>
      <c r="T5" s="5">
        <v>330022444</v>
      </c>
      <c r="U5" s="5">
        <v>2091111</v>
      </c>
      <c r="V5" s="5">
        <v>30525778</v>
      </c>
      <c r="W5" s="5">
        <v>5702019</v>
      </c>
      <c r="X5" s="5">
        <v>28029689</v>
      </c>
      <c r="Y5" s="5">
        <v>59123883</v>
      </c>
    </row>
    <row r="6" spans="1:25">
      <c r="A6" s="5">
        <v>1385</v>
      </c>
      <c r="B6" s="5" t="s">
        <v>540</v>
      </c>
      <c r="C6" s="5">
        <v>1240</v>
      </c>
      <c r="D6" s="5">
        <v>69500</v>
      </c>
      <c r="E6" s="5">
        <v>62200</v>
      </c>
      <c r="F6" s="5">
        <v>7300</v>
      </c>
      <c r="G6" s="5">
        <v>60997</v>
      </c>
      <c r="H6" s="5">
        <v>7292</v>
      </c>
      <c r="I6" s="5">
        <v>1202</v>
      </c>
      <c r="J6" s="5">
        <v>8</v>
      </c>
      <c r="K6" s="5">
        <v>3600419</v>
      </c>
      <c r="L6" s="5">
        <v>25645714</v>
      </c>
      <c r="M6" s="5">
        <v>3346185</v>
      </c>
      <c r="N6" s="5">
        <v>40471678</v>
      </c>
      <c r="O6" s="5">
        <v>44178636</v>
      </c>
      <c r="P6" s="5">
        <v>4461721</v>
      </c>
      <c r="Q6" s="5">
        <v>424894</v>
      </c>
      <c r="R6" s="5">
        <v>26930893</v>
      </c>
      <c r="S6" s="5">
        <v>44436204</v>
      </c>
      <c r="T6" s="5">
        <v>17505310</v>
      </c>
      <c r="U6" s="5">
        <v>68101</v>
      </c>
      <c r="V6" s="5">
        <v>907401</v>
      </c>
      <c r="W6" s="5">
        <v>134016</v>
      </c>
      <c r="X6" s="5">
        <v>6178370</v>
      </c>
      <c r="Y6" s="5">
        <v>2652540</v>
      </c>
    </row>
    <row r="7" spans="1:25">
      <c r="A7" s="5">
        <v>1385</v>
      </c>
      <c r="B7" s="5" t="s">
        <v>541</v>
      </c>
      <c r="C7" s="5">
        <v>582</v>
      </c>
      <c r="D7" s="5">
        <v>23305</v>
      </c>
      <c r="E7" s="5">
        <v>20829</v>
      </c>
      <c r="F7" s="5">
        <v>2476</v>
      </c>
      <c r="G7" s="5">
        <v>20051</v>
      </c>
      <c r="H7" s="5">
        <v>2440</v>
      </c>
      <c r="I7" s="5">
        <v>778</v>
      </c>
      <c r="J7" s="5">
        <v>36</v>
      </c>
      <c r="K7" s="5">
        <v>891200</v>
      </c>
      <c r="L7" s="5">
        <v>4844266</v>
      </c>
      <c r="M7" s="5">
        <v>440603</v>
      </c>
      <c r="N7" s="5">
        <v>8242521</v>
      </c>
      <c r="O7" s="5">
        <v>10164803</v>
      </c>
      <c r="P7" s="5">
        <v>1001940</v>
      </c>
      <c r="Q7" s="5">
        <v>102722</v>
      </c>
      <c r="R7" s="5">
        <v>5265603</v>
      </c>
      <c r="S7" s="5">
        <v>8612225</v>
      </c>
      <c r="T7" s="5">
        <v>3346622</v>
      </c>
      <c r="U7" s="5">
        <v>15627</v>
      </c>
      <c r="V7" s="5">
        <v>167663</v>
      </c>
      <c r="W7" s="5">
        <v>38471</v>
      </c>
      <c r="X7" s="5">
        <v>596593</v>
      </c>
      <c r="Y7" s="5">
        <v>843549</v>
      </c>
    </row>
    <row r="8" spans="1:25">
      <c r="A8" s="5">
        <v>1385</v>
      </c>
      <c r="B8" s="5" t="s">
        <v>542</v>
      </c>
      <c r="C8" s="5">
        <v>205</v>
      </c>
      <c r="D8" s="5">
        <v>8052</v>
      </c>
      <c r="E8" s="5">
        <v>7444</v>
      </c>
      <c r="F8" s="5">
        <v>608</v>
      </c>
      <c r="G8" s="5">
        <v>7256</v>
      </c>
      <c r="H8" s="5">
        <v>605</v>
      </c>
      <c r="I8" s="5">
        <v>188</v>
      </c>
      <c r="J8" s="5">
        <v>3</v>
      </c>
      <c r="K8" s="5">
        <v>355515</v>
      </c>
      <c r="L8" s="5">
        <v>1514482</v>
      </c>
      <c r="M8" s="5">
        <v>275922</v>
      </c>
      <c r="N8" s="5">
        <v>2619096</v>
      </c>
      <c r="O8" s="5">
        <v>2802439</v>
      </c>
      <c r="P8" s="5">
        <v>107827</v>
      </c>
      <c r="Q8" s="5">
        <v>11871</v>
      </c>
      <c r="R8" s="5">
        <v>1642537</v>
      </c>
      <c r="S8" s="5">
        <v>2790150</v>
      </c>
      <c r="T8" s="5">
        <v>1147613</v>
      </c>
      <c r="U8" s="5">
        <v>1677</v>
      </c>
      <c r="V8" s="5">
        <v>61327</v>
      </c>
      <c r="W8" s="5">
        <v>13022</v>
      </c>
      <c r="X8" s="5">
        <v>105361</v>
      </c>
      <c r="Y8" s="5">
        <v>308819</v>
      </c>
    </row>
    <row r="9" spans="1:25">
      <c r="A9" s="5">
        <v>1385</v>
      </c>
      <c r="B9" s="5" t="s">
        <v>543</v>
      </c>
      <c r="C9" s="5">
        <v>3235</v>
      </c>
      <c r="D9" s="5">
        <v>154492</v>
      </c>
      <c r="E9" s="5">
        <v>142845</v>
      </c>
      <c r="F9" s="5">
        <v>11647</v>
      </c>
      <c r="G9" s="5">
        <v>140748</v>
      </c>
      <c r="H9" s="5">
        <v>11632</v>
      </c>
      <c r="I9" s="5">
        <v>2097</v>
      </c>
      <c r="J9" s="5">
        <v>15</v>
      </c>
      <c r="K9" s="5">
        <v>8867274</v>
      </c>
      <c r="L9" s="5">
        <v>62964844</v>
      </c>
      <c r="M9" s="5">
        <v>7934619</v>
      </c>
      <c r="N9" s="5">
        <v>110491573</v>
      </c>
      <c r="O9" s="5">
        <v>118058869</v>
      </c>
      <c r="P9" s="5">
        <v>13345682</v>
      </c>
      <c r="Q9" s="5">
        <v>1386754</v>
      </c>
      <c r="R9" s="5">
        <v>68550733</v>
      </c>
      <c r="S9" s="5">
        <v>115008649</v>
      </c>
      <c r="T9" s="5">
        <v>46457916</v>
      </c>
      <c r="U9" s="5">
        <v>117522</v>
      </c>
      <c r="V9" s="5">
        <v>4603940</v>
      </c>
      <c r="W9" s="5">
        <v>329132</v>
      </c>
      <c r="X9" s="5">
        <v>3681130</v>
      </c>
      <c r="Y9" s="5">
        <v>6895439</v>
      </c>
    </row>
    <row r="10" spans="1:25">
      <c r="A10" s="5">
        <v>1385</v>
      </c>
      <c r="B10" s="5" t="s">
        <v>544</v>
      </c>
      <c r="C10" s="5">
        <v>1217</v>
      </c>
      <c r="D10" s="5">
        <v>69779</v>
      </c>
      <c r="E10" s="5">
        <v>62143</v>
      </c>
      <c r="F10" s="5">
        <v>7636</v>
      </c>
      <c r="G10" s="5">
        <v>61754</v>
      </c>
      <c r="H10" s="5">
        <v>7633</v>
      </c>
      <c r="I10" s="5">
        <v>389</v>
      </c>
      <c r="J10" s="5">
        <v>3</v>
      </c>
      <c r="K10" s="5">
        <v>3470457</v>
      </c>
      <c r="L10" s="5">
        <v>18458300</v>
      </c>
      <c r="M10" s="5">
        <v>3351119</v>
      </c>
      <c r="N10" s="5">
        <v>28137000</v>
      </c>
      <c r="O10" s="5">
        <v>35707989</v>
      </c>
      <c r="P10" s="5">
        <v>1872914</v>
      </c>
      <c r="Q10" s="5">
        <v>147495</v>
      </c>
      <c r="R10" s="5">
        <v>19339721</v>
      </c>
      <c r="S10" s="5">
        <v>30274937</v>
      </c>
      <c r="T10" s="5">
        <v>10935215</v>
      </c>
      <c r="U10" s="5">
        <v>13943</v>
      </c>
      <c r="V10" s="5">
        <v>890922</v>
      </c>
      <c r="W10" s="5">
        <v>94655</v>
      </c>
      <c r="X10" s="5">
        <v>661396</v>
      </c>
      <c r="Y10" s="5">
        <v>2101743</v>
      </c>
    </row>
    <row r="11" spans="1:25">
      <c r="A11" s="5">
        <v>1385</v>
      </c>
      <c r="B11" s="5" t="s">
        <v>545</v>
      </c>
      <c r="C11" s="5">
        <v>53</v>
      </c>
      <c r="D11" s="5">
        <v>1817</v>
      </c>
      <c r="E11" s="5">
        <v>1704</v>
      </c>
      <c r="F11" s="5">
        <v>113</v>
      </c>
      <c r="G11" s="5">
        <v>1678</v>
      </c>
      <c r="H11" s="5">
        <v>113</v>
      </c>
      <c r="I11" s="5">
        <v>26</v>
      </c>
      <c r="J11" s="5">
        <v>0</v>
      </c>
      <c r="K11" s="5">
        <v>88073</v>
      </c>
      <c r="L11" s="5">
        <v>208702</v>
      </c>
      <c r="M11" s="5">
        <v>25932</v>
      </c>
      <c r="N11" s="5">
        <v>541149</v>
      </c>
      <c r="O11" s="5">
        <v>649804</v>
      </c>
      <c r="P11" s="5">
        <v>16464</v>
      </c>
      <c r="Q11" s="5">
        <v>1851</v>
      </c>
      <c r="R11" s="5">
        <v>281715</v>
      </c>
      <c r="S11" s="5">
        <v>585392</v>
      </c>
      <c r="T11" s="5">
        <v>303677</v>
      </c>
      <c r="U11" s="5">
        <v>4886</v>
      </c>
      <c r="V11" s="5">
        <v>14066</v>
      </c>
      <c r="W11" s="5">
        <v>8582</v>
      </c>
      <c r="X11" s="5">
        <v>34258</v>
      </c>
      <c r="Y11" s="5">
        <v>38208</v>
      </c>
    </row>
    <row r="12" spans="1:25">
      <c r="A12" s="5">
        <v>1385</v>
      </c>
      <c r="B12" s="5" t="s">
        <v>546</v>
      </c>
      <c r="C12" s="5">
        <v>98</v>
      </c>
      <c r="D12" s="5">
        <v>8098</v>
      </c>
      <c r="E12" s="5">
        <v>7133</v>
      </c>
      <c r="F12" s="5">
        <v>965</v>
      </c>
      <c r="G12" s="5">
        <v>7112</v>
      </c>
      <c r="H12" s="5">
        <v>965</v>
      </c>
      <c r="I12" s="5">
        <v>21</v>
      </c>
      <c r="J12" s="5">
        <v>0</v>
      </c>
      <c r="K12" s="5">
        <v>536037</v>
      </c>
      <c r="L12" s="5">
        <v>2839555</v>
      </c>
      <c r="M12" s="5">
        <v>843284</v>
      </c>
      <c r="N12" s="5">
        <v>9680803</v>
      </c>
      <c r="O12" s="5">
        <v>9932611</v>
      </c>
      <c r="P12" s="5">
        <v>4025579</v>
      </c>
      <c r="Q12" s="5">
        <v>437942</v>
      </c>
      <c r="R12" s="5">
        <v>3247376</v>
      </c>
      <c r="S12" s="5">
        <v>9425242</v>
      </c>
      <c r="T12" s="5">
        <v>6177867</v>
      </c>
      <c r="U12" s="5">
        <v>59489</v>
      </c>
      <c r="V12" s="5">
        <v>808899</v>
      </c>
      <c r="W12" s="5">
        <v>18988</v>
      </c>
      <c r="X12" s="5">
        <v>291902</v>
      </c>
      <c r="Y12" s="5">
        <v>496291</v>
      </c>
    </row>
    <row r="13" spans="1:25">
      <c r="A13" s="5">
        <v>1385</v>
      </c>
      <c r="B13" s="5" t="s">
        <v>547</v>
      </c>
      <c r="C13" s="5">
        <v>6305</v>
      </c>
      <c r="D13" s="5">
        <v>353855</v>
      </c>
      <c r="E13" s="5">
        <v>325293</v>
      </c>
      <c r="F13" s="5">
        <v>28562</v>
      </c>
      <c r="G13" s="5">
        <v>322543</v>
      </c>
      <c r="H13" s="5">
        <v>28524</v>
      </c>
      <c r="I13" s="5">
        <v>2750</v>
      </c>
      <c r="J13" s="5">
        <v>38</v>
      </c>
      <c r="K13" s="5">
        <v>21822243</v>
      </c>
      <c r="L13" s="5">
        <v>168226340</v>
      </c>
      <c r="M13" s="5">
        <v>31701244</v>
      </c>
      <c r="N13" s="5">
        <v>255305388</v>
      </c>
      <c r="O13" s="5">
        <v>298761876</v>
      </c>
      <c r="P13" s="5">
        <v>10989590</v>
      </c>
      <c r="Q13" s="5">
        <v>780877</v>
      </c>
      <c r="R13" s="5">
        <v>178340058</v>
      </c>
      <c r="S13" s="5">
        <v>266825988</v>
      </c>
      <c r="T13" s="5">
        <v>88485930</v>
      </c>
      <c r="U13" s="5">
        <v>266139</v>
      </c>
      <c r="V13" s="5">
        <v>9147660</v>
      </c>
      <c r="W13" s="5">
        <v>3146487</v>
      </c>
      <c r="X13" s="5">
        <v>-61563</v>
      </c>
      <c r="Y13" s="5">
        <v>11990999</v>
      </c>
    </row>
    <row r="14" spans="1:25">
      <c r="A14" s="5">
        <v>1385</v>
      </c>
      <c r="B14" s="5" t="s">
        <v>548</v>
      </c>
      <c r="C14" s="5">
        <v>159</v>
      </c>
      <c r="D14" s="5">
        <v>6658</v>
      </c>
      <c r="E14" s="5">
        <v>5796</v>
      </c>
      <c r="F14" s="5">
        <v>862</v>
      </c>
      <c r="G14" s="5">
        <v>5702</v>
      </c>
      <c r="H14" s="5">
        <v>861</v>
      </c>
      <c r="I14" s="5">
        <v>94</v>
      </c>
      <c r="J14" s="5">
        <v>1</v>
      </c>
      <c r="K14" s="5">
        <v>221798</v>
      </c>
      <c r="L14" s="5">
        <v>1481435</v>
      </c>
      <c r="M14" s="5">
        <v>134868</v>
      </c>
      <c r="N14" s="5">
        <v>2606801</v>
      </c>
      <c r="O14" s="5">
        <v>3260804</v>
      </c>
      <c r="P14" s="5">
        <v>521866</v>
      </c>
      <c r="Q14" s="5">
        <v>36930</v>
      </c>
      <c r="R14" s="5">
        <v>1541316</v>
      </c>
      <c r="S14" s="5">
        <v>2446883</v>
      </c>
      <c r="T14" s="5">
        <v>905566</v>
      </c>
      <c r="U14" s="5">
        <v>944</v>
      </c>
      <c r="V14" s="5">
        <v>35379</v>
      </c>
      <c r="W14" s="5">
        <v>9269</v>
      </c>
      <c r="X14" s="5">
        <v>-118662</v>
      </c>
      <c r="Y14" s="5">
        <v>97334</v>
      </c>
    </row>
    <row r="15" spans="1:25">
      <c r="A15" s="5">
        <v>1385</v>
      </c>
      <c r="B15" s="5" t="s">
        <v>549</v>
      </c>
      <c r="C15" s="5">
        <v>95</v>
      </c>
      <c r="D15" s="5">
        <v>5373</v>
      </c>
      <c r="E15" s="5">
        <v>4809</v>
      </c>
      <c r="F15" s="5">
        <v>564</v>
      </c>
      <c r="G15" s="5">
        <v>4784</v>
      </c>
      <c r="H15" s="5">
        <v>560</v>
      </c>
      <c r="I15" s="5">
        <v>25</v>
      </c>
      <c r="J15" s="5">
        <v>4</v>
      </c>
      <c r="K15" s="5">
        <v>239057</v>
      </c>
      <c r="L15" s="5">
        <v>1179120</v>
      </c>
      <c r="M15" s="5">
        <v>318035</v>
      </c>
      <c r="N15" s="5">
        <v>2017133</v>
      </c>
      <c r="O15" s="5">
        <v>2150943</v>
      </c>
      <c r="P15" s="5">
        <v>76906</v>
      </c>
      <c r="Q15" s="5">
        <v>8266</v>
      </c>
      <c r="R15" s="5">
        <v>1287678</v>
      </c>
      <c r="S15" s="5">
        <v>2118995</v>
      </c>
      <c r="T15" s="5">
        <v>831317</v>
      </c>
      <c r="U15" s="5">
        <v>90</v>
      </c>
      <c r="V15" s="5">
        <v>67233</v>
      </c>
      <c r="W15" s="5">
        <v>18234</v>
      </c>
      <c r="X15" s="5">
        <v>99729</v>
      </c>
      <c r="Y15" s="5">
        <v>298180</v>
      </c>
    </row>
    <row r="16" spans="1:25">
      <c r="A16" s="5">
        <v>1385</v>
      </c>
      <c r="B16" s="5" t="s">
        <v>550</v>
      </c>
      <c r="C16" s="5">
        <v>1826</v>
      </c>
      <c r="D16" s="5">
        <v>94995</v>
      </c>
      <c r="E16" s="5">
        <v>83563</v>
      </c>
      <c r="F16" s="5">
        <v>11433</v>
      </c>
      <c r="G16" s="5">
        <v>82693</v>
      </c>
      <c r="H16" s="5">
        <v>11411</v>
      </c>
      <c r="I16" s="5">
        <v>869</v>
      </c>
      <c r="J16" s="5">
        <v>22</v>
      </c>
      <c r="K16" s="5">
        <v>3873930</v>
      </c>
      <c r="L16" s="5">
        <v>24808017</v>
      </c>
      <c r="M16" s="5">
        <v>4755674</v>
      </c>
      <c r="N16" s="5">
        <v>37784427</v>
      </c>
      <c r="O16" s="5">
        <v>41762896</v>
      </c>
      <c r="P16" s="5">
        <v>2158855</v>
      </c>
      <c r="Q16" s="5">
        <v>192010</v>
      </c>
      <c r="R16" s="5">
        <v>26318471</v>
      </c>
      <c r="S16" s="5">
        <v>39512395</v>
      </c>
      <c r="T16" s="5">
        <v>13193923</v>
      </c>
      <c r="U16" s="5">
        <v>47147</v>
      </c>
      <c r="V16" s="5">
        <v>815788</v>
      </c>
      <c r="W16" s="5">
        <v>405564</v>
      </c>
      <c r="X16" s="5">
        <v>1361051</v>
      </c>
      <c r="Y16" s="5">
        <v>2100320</v>
      </c>
    </row>
    <row r="17" spans="1:25">
      <c r="A17" s="5">
        <v>1385</v>
      </c>
      <c r="B17" s="5" t="s">
        <v>551</v>
      </c>
      <c r="C17" s="5">
        <v>91</v>
      </c>
      <c r="D17" s="5">
        <v>5352</v>
      </c>
      <c r="E17" s="5">
        <v>4848</v>
      </c>
      <c r="F17" s="5">
        <v>504</v>
      </c>
      <c r="G17" s="5">
        <v>4790</v>
      </c>
      <c r="H17" s="5">
        <v>500</v>
      </c>
      <c r="I17" s="5">
        <v>58</v>
      </c>
      <c r="J17" s="5">
        <v>4</v>
      </c>
      <c r="K17" s="5">
        <v>402485</v>
      </c>
      <c r="L17" s="5">
        <v>1113301</v>
      </c>
      <c r="M17" s="5">
        <v>50569</v>
      </c>
      <c r="N17" s="5">
        <v>3258291</v>
      </c>
      <c r="O17" s="5">
        <v>3227819</v>
      </c>
      <c r="P17" s="5">
        <v>277487</v>
      </c>
      <c r="Q17" s="5">
        <v>30227</v>
      </c>
      <c r="R17" s="5">
        <v>1410667</v>
      </c>
      <c r="S17" s="5">
        <v>3435065</v>
      </c>
      <c r="T17" s="5">
        <v>2024398</v>
      </c>
      <c r="U17" s="5">
        <v>5334</v>
      </c>
      <c r="V17" s="5">
        <v>92998</v>
      </c>
      <c r="W17" s="5">
        <v>21792</v>
      </c>
      <c r="X17" s="5">
        <v>381181</v>
      </c>
      <c r="Y17" s="5">
        <v>176149</v>
      </c>
    </row>
    <row r="18" spans="1:25">
      <c r="A18" s="5">
        <v>1385</v>
      </c>
      <c r="B18" s="5" t="s">
        <v>552</v>
      </c>
      <c r="C18" s="5">
        <v>441</v>
      </c>
      <c r="D18" s="5">
        <v>55397</v>
      </c>
      <c r="E18" s="5">
        <v>51378</v>
      </c>
      <c r="F18" s="5">
        <v>4019</v>
      </c>
      <c r="G18" s="5">
        <v>51114</v>
      </c>
      <c r="H18" s="5">
        <v>3989</v>
      </c>
      <c r="I18" s="5">
        <v>264</v>
      </c>
      <c r="J18" s="5">
        <v>30</v>
      </c>
      <c r="K18" s="5">
        <v>4721162</v>
      </c>
      <c r="L18" s="5">
        <v>50935323</v>
      </c>
      <c r="M18" s="5">
        <v>4286878</v>
      </c>
      <c r="N18" s="5">
        <v>83132499</v>
      </c>
      <c r="O18" s="5">
        <v>84240970</v>
      </c>
      <c r="P18" s="5">
        <v>21496442</v>
      </c>
      <c r="Q18" s="5">
        <v>2320607</v>
      </c>
      <c r="R18" s="5">
        <v>55140239</v>
      </c>
      <c r="S18" s="5">
        <v>87372305</v>
      </c>
      <c r="T18" s="5">
        <v>32232066</v>
      </c>
      <c r="U18" s="5">
        <v>735121</v>
      </c>
      <c r="V18" s="5">
        <v>3558801</v>
      </c>
      <c r="W18" s="5">
        <v>121185</v>
      </c>
      <c r="X18" s="5">
        <v>7190486</v>
      </c>
      <c r="Y18" s="5">
        <v>15225740</v>
      </c>
    </row>
    <row r="19" spans="1:25">
      <c r="A19" s="5">
        <v>1385</v>
      </c>
      <c r="B19" s="5" t="s">
        <v>553</v>
      </c>
      <c r="C19" s="5">
        <v>236</v>
      </c>
      <c r="D19" s="5">
        <v>22763</v>
      </c>
      <c r="E19" s="5">
        <v>20396</v>
      </c>
      <c r="F19" s="5">
        <v>2367</v>
      </c>
      <c r="G19" s="5">
        <v>20358</v>
      </c>
      <c r="H19" s="5">
        <v>2367</v>
      </c>
      <c r="I19" s="5">
        <v>38</v>
      </c>
      <c r="J19" s="5">
        <v>0</v>
      </c>
      <c r="K19" s="5">
        <v>1158187</v>
      </c>
      <c r="L19" s="5">
        <v>7511647</v>
      </c>
      <c r="M19" s="5">
        <v>1807866</v>
      </c>
      <c r="N19" s="5">
        <v>11919328</v>
      </c>
      <c r="O19" s="5">
        <v>12553377</v>
      </c>
      <c r="P19" s="5">
        <v>1255795</v>
      </c>
      <c r="Q19" s="5">
        <v>126620</v>
      </c>
      <c r="R19" s="5">
        <v>7875531</v>
      </c>
      <c r="S19" s="5">
        <v>12529388</v>
      </c>
      <c r="T19" s="5">
        <v>4653857</v>
      </c>
      <c r="U19" s="5">
        <v>10426</v>
      </c>
      <c r="V19" s="5">
        <v>408563</v>
      </c>
      <c r="W19" s="5">
        <v>48302</v>
      </c>
      <c r="X19" s="5">
        <v>580780</v>
      </c>
      <c r="Y19" s="5">
        <v>758597</v>
      </c>
    </row>
    <row r="20" spans="1:25">
      <c r="A20" s="5">
        <v>1385</v>
      </c>
      <c r="B20" s="5" t="s">
        <v>554</v>
      </c>
      <c r="C20" s="5">
        <v>874</v>
      </c>
      <c r="D20" s="5">
        <v>34895</v>
      </c>
      <c r="E20" s="5">
        <v>31034</v>
      </c>
      <c r="F20" s="5">
        <v>3860</v>
      </c>
      <c r="G20" s="5">
        <v>30984</v>
      </c>
      <c r="H20" s="5">
        <v>3850</v>
      </c>
      <c r="I20" s="5">
        <v>50</v>
      </c>
      <c r="J20" s="5">
        <v>10</v>
      </c>
      <c r="K20" s="5">
        <v>1204389</v>
      </c>
      <c r="L20" s="5">
        <v>10543515</v>
      </c>
      <c r="M20" s="5">
        <v>1461117</v>
      </c>
      <c r="N20" s="5">
        <v>16534615</v>
      </c>
      <c r="O20" s="5">
        <v>21014076</v>
      </c>
      <c r="P20" s="5">
        <v>1089967</v>
      </c>
      <c r="Q20" s="5">
        <v>110209</v>
      </c>
      <c r="R20" s="5">
        <v>11066943</v>
      </c>
      <c r="S20" s="5">
        <v>17268008</v>
      </c>
      <c r="T20" s="5">
        <v>6201065</v>
      </c>
      <c r="U20" s="5">
        <v>11990</v>
      </c>
      <c r="V20" s="5">
        <v>551852</v>
      </c>
      <c r="W20" s="5">
        <v>116495</v>
      </c>
      <c r="X20" s="5">
        <v>1182189</v>
      </c>
      <c r="Y20" s="5">
        <v>901705</v>
      </c>
    </row>
    <row r="21" spans="1:25">
      <c r="A21" s="5">
        <v>1385</v>
      </c>
      <c r="B21" s="5" t="s">
        <v>555</v>
      </c>
      <c r="C21" s="5">
        <v>199</v>
      </c>
      <c r="D21" s="5">
        <v>6556</v>
      </c>
      <c r="E21" s="5">
        <v>6006</v>
      </c>
      <c r="F21" s="5">
        <v>549</v>
      </c>
      <c r="G21" s="5">
        <v>5896</v>
      </c>
      <c r="H21" s="5">
        <v>549</v>
      </c>
      <c r="I21" s="5">
        <v>110</v>
      </c>
      <c r="J21" s="5">
        <v>0</v>
      </c>
      <c r="K21" s="5">
        <v>316329</v>
      </c>
      <c r="L21" s="5">
        <v>923857</v>
      </c>
      <c r="M21" s="5">
        <v>111296</v>
      </c>
      <c r="N21" s="5">
        <v>1821519</v>
      </c>
      <c r="O21" s="5">
        <v>2294167</v>
      </c>
      <c r="P21" s="5">
        <v>65985</v>
      </c>
      <c r="Q21" s="5">
        <v>2128</v>
      </c>
      <c r="R21" s="5">
        <v>1099867</v>
      </c>
      <c r="S21" s="5">
        <v>1908353</v>
      </c>
      <c r="T21" s="5">
        <v>808486</v>
      </c>
      <c r="U21" s="5">
        <v>9138</v>
      </c>
      <c r="V21" s="5">
        <v>60346</v>
      </c>
      <c r="W21" s="5">
        <v>9513</v>
      </c>
      <c r="X21" s="5">
        <v>46452</v>
      </c>
      <c r="Y21" s="5">
        <v>123335</v>
      </c>
    </row>
    <row r="22" spans="1:25">
      <c r="A22" s="5">
        <v>1385</v>
      </c>
      <c r="B22" s="5" t="s">
        <v>556</v>
      </c>
      <c r="C22" s="5">
        <v>744</v>
      </c>
      <c r="D22" s="5">
        <v>42547</v>
      </c>
      <c r="E22" s="5">
        <v>39609</v>
      </c>
      <c r="F22" s="5">
        <v>2938</v>
      </c>
      <c r="G22" s="5">
        <v>39342</v>
      </c>
      <c r="H22" s="5">
        <v>2932</v>
      </c>
      <c r="I22" s="5">
        <v>268</v>
      </c>
      <c r="J22" s="5">
        <v>6</v>
      </c>
      <c r="K22" s="5">
        <v>2229944</v>
      </c>
      <c r="L22" s="5">
        <v>17929908</v>
      </c>
      <c r="M22" s="5">
        <v>3893997</v>
      </c>
      <c r="N22" s="5">
        <v>27775280</v>
      </c>
      <c r="O22" s="5">
        <v>42081910</v>
      </c>
      <c r="P22" s="5">
        <v>2004181</v>
      </c>
      <c r="Q22" s="5">
        <v>138652</v>
      </c>
      <c r="R22" s="5">
        <v>18879997</v>
      </c>
      <c r="S22" s="5">
        <v>27960569</v>
      </c>
      <c r="T22" s="5">
        <v>9080572</v>
      </c>
      <c r="U22" s="5">
        <v>13937</v>
      </c>
      <c r="V22" s="5">
        <v>848921</v>
      </c>
      <c r="W22" s="5">
        <v>90327</v>
      </c>
      <c r="X22" s="5">
        <v>-443489</v>
      </c>
      <c r="Y22" s="5">
        <v>1300708</v>
      </c>
    </row>
    <row r="23" spans="1:25">
      <c r="A23" s="5">
        <v>1385</v>
      </c>
      <c r="B23" s="5" t="s">
        <v>557</v>
      </c>
      <c r="C23" s="5">
        <v>753</v>
      </c>
      <c r="D23" s="5">
        <v>59555</v>
      </c>
      <c r="E23" s="5">
        <v>54343</v>
      </c>
      <c r="F23" s="5">
        <v>5212</v>
      </c>
      <c r="G23" s="5">
        <v>54021</v>
      </c>
      <c r="H23" s="5">
        <v>5207</v>
      </c>
      <c r="I23" s="5">
        <v>322</v>
      </c>
      <c r="J23" s="5">
        <v>5</v>
      </c>
      <c r="K23" s="5">
        <v>3167023</v>
      </c>
      <c r="L23" s="5">
        <v>16201598</v>
      </c>
      <c r="M23" s="5">
        <v>3913162</v>
      </c>
      <c r="N23" s="5">
        <v>27723418</v>
      </c>
      <c r="O23" s="5">
        <v>32839639</v>
      </c>
      <c r="P23" s="5">
        <v>1712468</v>
      </c>
      <c r="Q23" s="5">
        <v>158468</v>
      </c>
      <c r="R23" s="5">
        <v>17214205</v>
      </c>
      <c r="S23" s="5">
        <v>28588820</v>
      </c>
      <c r="T23" s="5">
        <v>11374615</v>
      </c>
      <c r="U23" s="5">
        <v>159993</v>
      </c>
      <c r="V23" s="5">
        <v>1065891</v>
      </c>
      <c r="W23" s="5">
        <v>86503</v>
      </c>
      <c r="X23" s="5">
        <v>1309344</v>
      </c>
      <c r="Y23" s="5">
        <v>1072275</v>
      </c>
    </row>
    <row r="24" spans="1:25">
      <c r="A24" s="5">
        <v>1385</v>
      </c>
      <c r="B24" s="5" t="s">
        <v>558</v>
      </c>
      <c r="C24" s="5">
        <v>643</v>
      </c>
      <c r="D24" s="5">
        <v>21713</v>
      </c>
      <c r="E24" s="5">
        <v>20092</v>
      </c>
      <c r="F24" s="5">
        <v>1621</v>
      </c>
      <c r="G24" s="5">
        <v>19609</v>
      </c>
      <c r="H24" s="5">
        <v>1601</v>
      </c>
      <c r="I24" s="5">
        <v>483</v>
      </c>
      <c r="J24" s="5">
        <v>20</v>
      </c>
      <c r="K24" s="5">
        <v>739964</v>
      </c>
      <c r="L24" s="5">
        <v>5749144</v>
      </c>
      <c r="M24" s="5">
        <v>1028666</v>
      </c>
      <c r="N24" s="5">
        <v>8564659</v>
      </c>
      <c r="O24" s="5">
        <v>10216388</v>
      </c>
      <c r="P24" s="5">
        <v>397893</v>
      </c>
      <c r="Q24" s="5">
        <v>37525</v>
      </c>
      <c r="R24" s="5">
        <v>6046503</v>
      </c>
      <c r="S24" s="5">
        <v>8964073</v>
      </c>
      <c r="T24" s="5">
        <v>2917570</v>
      </c>
      <c r="U24" s="5">
        <v>10300</v>
      </c>
      <c r="V24" s="5">
        <v>177203</v>
      </c>
      <c r="W24" s="5">
        <v>70002</v>
      </c>
      <c r="X24" s="5">
        <v>482594</v>
      </c>
      <c r="Y24" s="5">
        <v>660912</v>
      </c>
    </row>
    <row r="25" spans="1:25">
      <c r="A25" s="5">
        <v>1385</v>
      </c>
      <c r="B25" s="5" t="s">
        <v>559</v>
      </c>
      <c r="C25" s="5">
        <v>238</v>
      </c>
      <c r="D25" s="5">
        <v>6681</v>
      </c>
      <c r="E25" s="5">
        <v>6150</v>
      </c>
      <c r="F25" s="5">
        <v>531</v>
      </c>
      <c r="G25" s="5">
        <v>6007</v>
      </c>
      <c r="H25" s="5">
        <v>526</v>
      </c>
      <c r="I25" s="5">
        <v>143</v>
      </c>
      <c r="J25" s="5">
        <v>5</v>
      </c>
      <c r="K25" s="5">
        <v>246327</v>
      </c>
      <c r="L25" s="5">
        <v>1597616</v>
      </c>
      <c r="M25" s="5">
        <v>73142</v>
      </c>
      <c r="N25" s="5">
        <v>2464041</v>
      </c>
      <c r="O25" s="5">
        <v>4396332</v>
      </c>
      <c r="P25" s="5">
        <v>65463</v>
      </c>
      <c r="Q25" s="5">
        <v>6046</v>
      </c>
      <c r="R25" s="5">
        <v>1741770</v>
      </c>
      <c r="S25" s="5">
        <v>2574423</v>
      </c>
      <c r="T25" s="5">
        <v>832652</v>
      </c>
      <c r="U25" s="5">
        <v>3269</v>
      </c>
      <c r="V25" s="5">
        <v>64507</v>
      </c>
      <c r="W25" s="5">
        <v>17693</v>
      </c>
      <c r="X25" s="5">
        <v>-36156</v>
      </c>
      <c r="Y25" s="5">
        <v>186018</v>
      </c>
    </row>
    <row r="26" spans="1:25">
      <c r="A26" s="5">
        <v>1385</v>
      </c>
      <c r="B26" s="5" t="s">
        <v>560</v>
      </c>
      <c r="C26" s="5">
        <v>235</v>
      </c>
      <c r="D26" s="5">
        <v>22944</v>
      </c>
      <c r="E26" s="5">
        <v>19547</v>
      </c>
      <c r="F26" s="5">
        <v>3397</v>
      </c>
      <c r="G26" s="5">
        <v>19491</v>
      </c>
      <c r="H26" s="5">
        <v>3392</v>
      </c>
      <c r="I26" s="5">
        <v>56</v>
      </c>
      <c r="J26" s="5">
        <v>5</v>
      </c>
      <c r="K26" s="5">
        <v>1753600</v>
      </c>
      <c r="L26" s="5">
        <v>14424510</v>
      </c>
      <c r="M26" s="5">
        <v>2921151</v>
      </c>
      <c r="N26" s="5">
        <v>26967454</v>
      </c>
      <c r="O26" s="5">
        <v>28668907</v>
      </c>
      <c r="P26" s="5">
        <v>7806435</v>
      </c>
      <c r="Q26" s="5">
        <v>842971</v>
      </c>
      <c r="R26" s="5">
        <v>15058311</v>
      </c>
      <c r="S26" s="5">
        <v>27450584</v>
      </c>
      <c r="T26" s="5">
        <v>12392273</v>
      </c>
      <c r="U26" s="5">
        <v>14688</v>
      </c>
      <c r="V26" s="5">
        <v>944758</v>
      </c>
      <c r="W26" s="5">
        <v>78332</v>
      </c>
      <c r="X26" s="5">
        <v>903950</v>
      </c>
      <c r="Y26" s="5">
        <v>1542307</v>
      </c>
    </row>
    <row r="27" spans="1:25">
      <c r="A27" s="5">
        <v>1385</v>
      </c>
      <c r="B27" s="5" t="s">
        <v>561</v>
      </c>
      <c r="C27" s="5">
        <v>291</v>
      </c>
      <c r="D27" s="5">
        <v>14212</v>
      </c>
      <c r="E27" s="5">
        <v>12944</v>
      </c>
      <c r="F27" s="5">
        <v>1268</v>
      </c>
      <c r="G27" s="5">
        <v>12798</v>
      </c>
      <c r="H27" s="5">
        <v>1238</v>
      </c>
      <c r="I27" s="5">
        <v>146</v>
      </c>
      <c r="J27" s="5">
        <v>30</v>
      </c>
      <c r="K27" s="5">
        <v>640989</v>
      </c>
      <c r="L27" s="5">
        <v>3702891</v>
      </c>
      <c r="M27" s="5">
        <v>952125</v>
      </c>
      <c r="N27" s="5">
        <v>5967712</v>
      </c>
      <c r="O27" s="5">
        <v>6355713</v>
      </c>
      <c r="P27" s="5">
        <v>423173</v>
      </c>
      <c r="Q27" s="5">
        <v>36158</v>
      </c>
      <c r="R27" s="5">
        <v>4021721</v>
      </c>
      <c r="S27" s="5">
        <v>6366172</v>
      </c>
      <c r="T27" s="5">
        <v>2344450</v>
      </c>
      <c r="U27" s="5">
        <v>13718</v>
      </c>
      <c r="V27" s="5">
        <v>170928</v>
      </c>
      <c r="W27" s="5">
        <v>29658</v>
      </c>
      <c r="X27" s="5">
        <v>203205</v>
      </c>
      <c r="Y27" s="5">
        <v>744817</v>
      </c>
    </row>
    <row r="28" spans="1:25">
      <c r="A28" s="5">
        <v>1385</v>
      </c>
      <c r="B28" s="5" t="s">
        <v>562</v>
      </c>
      <c r="C28" s="5">
        <v>41</v>
      </c>
      <c r="D28" s="5">
        <v>1549</v>
      </c>
      <c r="E28" s="5">
        <v>1434</v>
      </c>
      <c r="F28" s="5">
        <v>115</v>
      </c>
      <c r="G28" s="5">
        <v>1423</v>
      </c>
      <c r="H28" s="5">
        <v>115</v>
      </c>
      <c r="I28" s="5">
        <v>11</v>
      </c>
      <c r="J28" s="5">
        <v>0</v>
      </c>
      <c r="K28" s="5">
        <v>55526</v>
      </c>
      <c r="L28" s="5">
        <v>216674</v>
      </c>
      <c r="M28" s="5">
        <v>21249</v>
      </c>
      <c r="N28" s="5">
        <v>464192</v>
      </c>
      <c r="O28" s="5">
        <v>500487</v>
      </c>
      <c r="P28" s="5">
        <v>34112</v>
      </c>
      <c r="Q28" s="5">
        <v>3837</v>
      </c>
      <c r="R28" s="5">
        <v>244213</v>
      </c>
      <c r="S28" s="5">
        <v>488608</v>
      </c>
      <c r="T28" s="5">
        <v>244395</v>
      </c>
      <c r="U28" s="5">
        <v>929</v>
      </c>
      <c r="V28" s="5">
        <v>32974</v>
      </c>
      <c r="W28" s="5">
        <v>1142</v>
      </c>
      <c r="X28" s="5">
        <v>19216</v>
      </c>
      <c r="Y28" s="5">
        <v>283453</v>
      </c>
    </row>
    <row r="29" spans="1:25">
      <c r="A29" s="5">
        <v>1385</v>
      </c>
      <c r="B29" s="5" t="s">
        <v>563</v>
      </c>
      <c r="C29" s="5">
        <v>270</v>
      </c>
      <c r="D29" s="5">
        <v>9926</v>
      </c>
      <c r="E29" s="5">
        <v>8746</v>
      </c>
      <c r="F29" s="5">
        <v>1180</v>
      </c>
      <c r="G29" s="5">
        <v>8585</v>
      </c>
      <c r="H29" s="5">
        <v>1163</v>
      </c>
      <c r="I29" s="5">
        <v>161</v>
      </c>
      <c r="J29" s="5">
        <v>18</v>
      </c>
      <c r="K29" s="5">
        <v>393875</v>
      </c>
      <c r="L29" s="5">
        <v>2901755</v>
      </c>
      <c r="M29" s="5">
        <v>387678</v>
      </c>
      <c r="N29" s="5">
        <v>4239088</v>
      </c>
      <c r="O29" s="5">
        <v>5991561</v>
      </c>
      <c r="P29" s="5">
        <v>230970</v>
      </c>
      <c r="Q29" s="5">
        <v>24856</v>
      </c>
      <c r="R29" s="5">
        <v>3070715</v>
      </c>
      <c r="S29" s="5">
        <v>4308701</v>
      </c>
      <c r="T29" s="5">
        <v>1237986</v>
      </c>
      <c r="U29" s="5">
        <v>14773</v>
      </c>
      <c r="V29" s="5">
        <v>73583</v>
      </c>
      <c r="W29" s="5">
        <v>11763</v>
      </c>
      <c r="X29" s="5">
        <v>-162264</v>
      </c>
      <c r="Y29" s="5">
        <v>299483</v>
      </c>
    </row>
    <row r="30" spans="1:25">
      <c r="A30" s="5">
        <v>1385</v>
      </c>
      <c r="B30" s="5" t="s">
        <v>564</v>
      </c>
      <c r="C30" s="5">
        <v>692</v>
      </c>
      <c r="D30" s="5">
        <v>36176</v>
      </c>
      <c r="E30" s="5">
        <v>30701</v>
      </c>
      <c r="F30" s="5">
        <v>5475</v>
      </c>
      <c r="G30" s="5">
        <v>30287</v>
      </c>
      <c r="H30" s="5">
        <v>5445</v>
      </c>
      <c r="I30" s="5">
        <v>414</v>
      </c>
      <c r="J30" s="5">
        <v>30</v>
      </c>
      <c r="K30" s="5">
        <v>1670244</v>
      </c>
      <c r="L30" s="5">
        <v>7904831</v>
      </c>
      <c r="M30" s="5">
        <v>1531835</v>
      </c>
      <c r="N30" s="5">
        <v>12486062</v>
      </c>
      <c r="O30" s="5">
        <v>14426307</v>
      </c>
      <c r="P30" s="5">
        <v>261566</v>
      </c>
      <c r="Q30" s="5">
        <v>23957</v>
      </c>
      <c r="R30" s="5">
        <v>8342563</v>
      </c>
      <c r="S30" s="5">
        <v>13399215</v>
      </c>
      <c r="T30" s="5">
        <v>5056652</v>
      </c>
      <c r="U30" s="5">
        <v>14017</v>
      </c>
      <c r="V30" s="5">
        <v>423711</v>
      </c>
      <c r="W30" s="5">
        <v>138536</v>
      </c>
      <c r="X30" s="5">
        <v>302384</v>
      </c>
      <c r="Y30" s="5">
        <v>970940</v>
      </c>
    </row>
    <row r="31" spans="1:25">
      <c r="A31" s="5">
        <v>1385</v>
      </c>
      <c r="B31" s="5" t="s">
        <v>565</v>
      </c>
      <c r="C31" s="5">
        <v>190</v>
      </c>
      <c r="D31" s="5">
        <v>11241</v>
      </c>
      <c r="E31" s="5">
        <v>9673</v>
      </c>
      <c r="F31" s="5">
        <v>1568</v>
      </c>
      <c r="G31" s="5">
        <v>9592</v>
      </c>
      <c r="H31" s="5">
        <v>1568</v>
      </c>
      <c r="I31" s="5">
        <v>81</v>
      </c>
      <c r="J31" s="5">
        <v>0</v>
      </c>
      <c r="K31" s="5">
        <v>585577</v>
      </c>
      <c r="L31" s="5">
        <v>2758614</v>
      </c>
      <c r="M31" s="5">
        <v>627914</v>
      </c>
      <c r="N31" s="5">
        <v>5382425</v>
      </c>
      <c r="O31" s="5">
        <v>5864302</v>
      </c>
      <c r="P31" s="5">
        <v>189128</v>
      </c>
      <c r="Q31" s="5">
        <v>14407</v>
      </c>
      <c r="R31" s="5">
        <v>3207252</v>
      </c>
      <c r="S31" s="5">
        <v>5618640</v>
      </c>
      <c r="T31" s="5">
        <v>2411388</v>
      </c>
      <c r="U31" s="5">
        <v>2895</v>
      </c>
      <c r="V31" s="5">
        <v>182063</v>
      </c>
      <c r="W31" s="5">
        <v>17321</v>
      </c>
      <c r="X31" s="5">
        <v>265937</v>
      </c>
      <c r="Y31" s="5">
        <v>287863</v>
      </c>
    </row>
    <row r="32" spans="1:25">
      <c r="A32" s="5">
        <v>1385</v>
      </c>
      <c r="B32" s="5" t="s">
        <v>566</v>
      </c>
      <c r="C32" s="5">
        <v>740</v>
      </c>
      <c r="D32" s="5">
        <v>41622</v>
      </c>
      <c r="E32" s="5">
        <v>37866</v>
      </c>
      <c r="F32" s="5">
        <v>3757</v>
      </c>
      <c r="G32" s="5">
        <v>37625</v>
      </c>
      <c r="H32" s="5">
        <v>3725</v>
      </c>
      <c r="I32" s="5">
        <v>241</v>
      </c>
      <c r="J32" s="5">
        <v>32</v>
      </c>
      <c r="K32" s="5">
        <v>1887754</v>
      </c>
      <c r="L32" s="5">
        <v>13046854</v>
      </c>
      <c r="M32" s="5">
        <v>2543387</v>
      </c>
      <c r="N32" s="5">
        <v>19705604</v>
      </c>
      <c r="O32" s="5">
        <v>22910517</v>
      </c>
      <c r="P32" s="5">
        <v>655507</v>
      </c>
      <c r="Q32" s="5">
        <v>52132</v>
      </c>
      <c r="R32" s="5">
        <v>13693832</v>
      </c>
      <c r="S32" s="5">
        <v>20117499</v>
      </c>
      <c r="T32" s="5">
        <v>6423667</v>
      </c>
      <c r="U32" s="5">
        <v>35011</v>
      </c>
      <c r="V32" s="5">
        <v>384512</v>
      </c>
      <c r="W32" s="5">
        <v>45764</v>
      </c>
      <c r="X32" s="5">
        <v>200271</v>
      </c>
      <c r="Y32" s="5">
        <v>950771</v>
      </c>
    </row>
    <row r="33" spans="1:25">
      <c r="A33" s="5">
        <v>1385</v>
      </c>
      <c r="B33" s="5" t="s">
        <v>567</v>
      </c>
      <c r="C33" s="5">
        <v>862</v>
      </c>
      <c r="D33" s="5">
        <v>71137</v>
      </c>
      <c r="E33" s="5">
        <v>65925</v>
      </c>
      <c r="F33" s="5">
        <v>5213</v>
      </c>
      <c r="G33" s="5">
        <v>65716</v>
      </c>
      <c r="H33" s="5">
        <v>5210</v>
      </c>
      <c r="I33" s="5">
        <v>208</v>
      </c>
      <c r="J33" s="5">
        <v>3</v>
      </c>
      <c r="K33" s="5">
        <v>4220715</v>
      </c>
      <c r="L33" s="5">
        <v>27278383</v>
      </c>
      <c r="M33" s="5">
        <v>4738281</v>
      </c>
      <c r="N33" s="5">
        <v>49989634</v>
      </c>
      <c r="O33" s="5">
        <v>55562095</v>
      </c>
      <c r="P33" s="5">
        <v>6873846</v>
      </c>
      <c r="Q33" s="5">
        <v>573603</v>
      </c>
      <c r="R33" s="5">
        <v>29484457</v>
      </c>
      <c r="S33" s="5">
        <v>51520587</v>
      </c>
      <c r="T33" s="5">
        <v>22036130</v>
      </c>
      <c r="U33" s="5">
        <v>371753</v>
      </c>
      <c r="V33" s="5">
        <v>1794275</v>
      </c>
      <c r="W33" s="5">
        <v>247918</v>
      </c>
      <c r="X33" s="5">
        <v>1167370</v>
      </c>
      <c r="Y33" s="5">
        <v>2186019</v>
      </c>
    </row>
    <row r="34" spans="1:25">
      <c r="A34" s="5">
        <v>1385</v>
      </c>
      <c r="B34" s="5" t="s">
        <v>568</v>
      </c>
      <c r="C34" s="5">
        <v>172</v>
      </c>
      <c r="D34" s="5">
        <v>12379</v>
      </c>
      <c r="E34" s="5">
        <v>11514</v>
      </c>
      <c r="F34" s="5">
        <v>865</v>
      </c>
      <c r="G34" s="5">
        <v>11442</v>
      </c>
      <c r="H34" s="5">
        <v>862</v>
      </c>
      <c r="I34" s="5">
        <v>72</v>
      </c>
      <c r="J34" s="5">
        <v>3</v>
      </c>
      <c r="K34" s="5">
        <v>1277183</v>
      </c>
      <c r="L34" s="5">
        <v>11823114</v>
      </c>
      <c r="M34" s="5">
        <v>4590683</v>
      </c>
      <c r="N34" s="5">
        <v>23586939</v>
      </c>
      <c r="O34" s="5">
        <v>23274530</v>
      </c>
      <c r="P34" s="5">
        <v>2680639</v>
      </c>
      <c r="Q34" s="5">
        <v>286585</v>
      </c>
      <c r="R34" s="5">
        <v>14332004</v>
      </c>
      <c r="S34" s="5">
        <v>24043900</v>
      </c>
      <c r="T34" s="5">
        <v>9711896</v>
      </c>
      <c r="U34" s="5">
        <v>8454</v>
      </c>
      <c r="V34" s="5">
        <v>1729050</v>
      </c>
      <c r="W34" s="5">
        <v>164058</v>
      </c>
      <c r="X34" s="5">
        <v>237751</v>
      </c>
      <c r="Y34" s="5">
        <v>1590008</v>
      </c>
    </row>
    <row r="35" spans="1:25">
      <c r="A35" s="5">
        <v>1385</v>
      </c>
      <c r="B35" s="5" t="s">
        <v>569</v>
      </c>
      <c r="C35" s="5">
        <v>386</v>
      </c>
      <c r="D35" s="5">
        <v>14721</v>
      </c>
      <c r="E35" s="5">
        <v>13537</v>
      </c>
      <c r="F35" s="5">
        <v>1184</v>
      </c>
      <c r="G35" s="5">
        <v>13021</v>
      </c>
      <c r="H35" s="5">
        <v>1174</v>
      </c>
      <c r="I35" s="5">
        <v>516</v>
      </c>
      <c r="J35" s="5">
        <v>10</v>
      </c>
      <c r="K35" s="5">
        <v>590165</v>
      </c>
      <c r="L35" s="5">
        <v>4124458</v>
      </c>
      <c r="M35" s="5">
        <v>434812</v>
      </c>
      <c r="N35" s="5">
        <v>6234086</v>
      </c>
      <c r="O35" s="5">
        <v>6810607</v>
      </c>
      <c r="P35" s="5">
        <v>907204</v>
      </c>
      <c r="Q35" s="5">
        <v>70977</v>
      </c>
      <c r="R35" s="5">
        <v>4516402</v>
      </c>
      <c r="S35" s="5">
        <v>6626464</v>
      </c>
      <c r="T35" s="5">
        <v>2110061</v>
      </c>
      <c r="U35" s="5">
        <v>54082</v>
      </c>
      <c r="V35" s="5">
        <v>156847</v>
      </c>
      <c r="W35" s="5">
        <v>30868</v>
      </c>
      <c r="X35" s="5">
        <v>866084</v>
      </c>
      <c r="Y35" s="5">
        <v>671588</v>
      </c>
    </row>
    <row r="36" spans="1:25">
      <c r="A36" s="5">
        <v>1385</v>
      </c>
      <c r="B36" s="5" t="s">
        <v>570</v>
      </c>
      <c r="C36" s="5">
        <v>619</v>
      </c>
      <c r="D36" s="5">
        <v>43250</v>
      </c>
      <c r="E36" s="5">
        <v>38974</v>
      </c>
      <c r="F36" s="5">
        <v>4275</v>
      </c>
      <c r="G36" s="5">
        <v>38865</v>
      </c>
      <c r="H36" s="5">
        <v>4273</v>
      </c>
      <c r="I36" s="5">
        <v>109</v>
      </c>
      <c r="J36" s="5">
        <v>2</v>
      </c>
      <c r="K36" s="5">
        <v>1778109</v>
      </c>
      <c r="L36" s="5">
        <v>10145640</v>
      </c>
      <c r="M36" s="5">
        <v>1389055</v>
      </c>
      <c r="N36" s="5">
        <v>16997431</v>
      </c>
      <c r="O36" s="5">
        <v>18932975</v>
      </c>
      <c r="P36" s="5">
        <v>1810277</v>
      </c>
      <c r="Q36" s="5">
        <v>159543</v>
      </c>
      <c r="R36" s="5">
        <v>11011738</v>
      </c>
      <c r="S36" s="5">
        <v>17649045</v>
      </c>
      <c r="T36" s="5">
        <v>6637307</v>
      </c>
      <c r="U36" s="5">
        <v>5720</v>
      </c>
      <c r="V36" s="5">
        <v>283719</v>
      </c>
      <c r="W36" s="5">
        <v>138428</v>
      </c>
      <c r="X36" s="5">
        <v>502838</v>
      </c>
      <c r="Y36" s="5">
        <v>1367775</v>
      </c>
    </row>
  </sheetData>
  <mergeCells count="24">
    <mergeCell ref="T2:T4"/>
    <mergeCell ref="U2:V3"/>
    <mergeCell ref="L2:M3"/>
    <mergeCell ref="O2:O4"/>
    <mergeCell ref="R2:R4"/>
    <mergeCell ref="A2:A4"/>
    <mergeCell ref="B2:B4"/>
    <mergeCell ref="C2:C4"/>
    <mergeCell ref="A1:B1"/>
    <mergeCell ref="X3:X4"/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W2:W4"/>
    <mergeCell ref="C1:Y1"/>
    <mergeCell ref="D2:J2"/>
    <mergeCell ref="K2:K4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22" t="s">
        <v>159</v>
      </c>
      <c r="B1" s="22"/>
      <c r="C1" s="21" t="str">
        <f>CONCATENATE("12-",'فهرست جداول'!E3,"-",MID('فهرست جداول'!B1, 58,10))</f>
        <v>12-شاغلان کارگاه‏ها بر حسب سطح مهارت و استان-85 کل کشور</v>
      </c>
      <c r="D1" s="21"/>
      <c r="E1" s="21"/>
      <c r="F1" s="21"/>
      <c r="G1" s="21"/>
      <c r="H1" s="21"/>
      <c r="I1" s="21"/>
    </row>
    <row r="2" spans="1:9" ht="21" customHeight="1" thickBot="1">
      <c r="A2" s="33" t="s">
        <v>128</v>
      </c>
      <c r="B2" s="33" t="s">
        <v>152</v>
      </c>
      <c r="C2" s="25" t="s">
        <v>4</v>
      </c>
      <c r="D2" s="23" t="s">
        <v>5</v>
      </c>
      <c r="E2" s="23"/>
      <c r="F2" s="23"/>
      <c r="G2" s="23"/>
      <c r="H2" s="23"/>
      <c r="I2" s="25" t="s">
        <v>6</v>
      </c>
    </row>
    <row r="3" spans="1:9" ht="22.5" customHeight="1" thickBot="1">
      <c r="A3" s="34"/>
      <c r="B3" s="34"/>
      <c r="C3" s="27"/>
      <c r="D3" s="12" t="s">
        <v>3</v>
      </c>
      <c r="E3" s="12" t="s">
        <v>8</v>
      </c>
      <c r="F3" s="12" t="s">
        <v>9</v>
      </c>
      <c r="G3" s="12" t="s">
        <v>123</v>
      </c>
      <c r="H3" s="12" t="s">
        <v>10</v>
      </c>
      <c r="I3" s="27"/>
    </row>
    <row r="4" spans="1:9">
      <c r="A4" s="5">
        <v>1385</v>
      </c>
      <c r="B4" s="5" t="s">
        <v>539</v>
      </c>
      <c r="C4" s="5">
        <v>1330540</v>
      </c>
      <c r="D4" s="5">
        <v>1035201</v>
      </c>
      <c r="E4" s="5">
        <v>424911</v>
      </c>
      <c r="F4" s="5">
        <v>465905</v>
      </c>
      <c r="G4" s="5">
        <v>74034</v>
      </c>
      <c r="H4" s="5">
        <v>70350</v>
      </c>
      <c r="I4" s="5">
        <v>295339</v>
      </c>
    </row>
    <row r="5" spans="1:9">
      <c r="A5" s="5">
        <v>1385</v>
      </c>
      <c r="B5" s="5" t="s">
        <v>540</v>
      </c>
      <c r="C5" s="5">
        <v>69500</v>
      </c>
      <c r="D5" s="5">
        <v>55570</v>
      </c>
      <c r="E5" s="5">
        <v>19228</v>
      </c>
      <c r="F5" s="5">
        <v>27493</v>
      </c>
      <c r="G5" s="5">
        <v>4660</v>
      </c>
      <c r="H5" s="5">
        <v>4189</v>
      </c>
      <c r="I5" s="5">
        <v>13929</v>
      </c>
    </row>
    <row r="6" spans="1:9">
      <c r="A6" s="5">
        <v>1385</v>
      </c>
      <c r="B6" s="5" t="s">
        <v>541</v>
      </c>
      <c r="C6" s="5">
        <v>23305</v>
      </c>
      <c r="D6" s="5">
        <v>17995</v>
      </c>
      <c r="E6" s="5">
        <v>11126</v>
      </c>
      <c r="F6" s="5">
        <v>5175</v>
      </c>
      <c r="G6" s="5">
        <v>880</v>
      </c>
      <c r="H6" s="5">
        <v>815</v>
      </c>
      <c r="I6" s="5">
        <v>5310</v>
      </c>
    </row>
    <row r="7" spans="1:9">
      <c r="A7" s="5">
        <v>1385</v>
      </c>
      <c r="B7" s="5" t="s">
        <v>542</v>
      </c>
      <c r="C7" s="5">
        <v>8052</v>
      </c>
      <c r="D7" s="5">
        <v>6064</v>
      </c>
      <c r="E7" s="5">
        <v>2968</v>
      </c>
      <c r="F7" s="5">
        <v>2385</v>
      </c>
      <c r="G7" s="5">
        <v>367</v>
      </c>
      <c r="H7" s="5">
        <v>344</v>
      </c>
      <c r="I7" s="5">
        <v>1988</v>
      </c>
    </row>
    <row r="8" spans="1:9">
      <c r="A8" s="5">
        <v>1385</v>
      </c>
      <c r="B8" s="5" t="s">
        <v>543</v>
      </c>
      <c r="C8" s="5">
        <v>154492</v>
      </c>
      <c r="D8" s="5">
        <v>123245</v>
      </c>
      <c r="E8" s="5">
        <v>50427</v>
      </c>
      <c r="F8" s="5">
        <v>58339</v>
      </c>
      <c r="G8" s="5">
        <v>7058</v>
      </c>
      <c r="H8" s="5">
        <v>7421</v>
      </c>
      <c r="I8" s="5">
        <v>31247</v>
      </c>
    </row>
    <row r="9" spans="1:9">
      <c r="A9" s="5">
        <v>1385</v>
      </c>
      <c r="B9" s="5" t="s">
        <v>544</v>
      </c>
      <c r="C9" s="5">
        <v>69779</v>
      </c>
      <c r="D9" s="5">
        <v>56333</v>
      </c>
      <c r="E9" s="5">
        <v>16130</v>
      </c>
      <c r="F9" s="5">
        <v>32363</v>
      </c>
      <c r="G9" s="5">
        <v>3314</v>
      </c>
      <c r="H9" s="5">
        <v>4526</v>
      </c>
      <c r="I9" s="5">
        <v>13446</v>
      </c>
    </row>
    <row r="10" spans="1:9">
      <c r="A10" s="5">
        <v>1385</v>
      </c>
      <c r="B10" s="5" t="s">
        <v>545</v>
      </c>
      <c r="C10" s="5">
        <v>1817</v>
      </c>
      <c r="D10" s="5">
        <v>1412</v>
      </c>
      <c r="E10" s="5">
        <v>575</v>
      </c>
      <c r="F10" s="5">
        <v>668</v>
      </c>
      <c r="G10" s="5">
        <v>89</v>
      </c>
      <c r="H10" s="5">
        <v>80</v>
      </c>
      <c r="I10" s="5">
        <v>405</v>
      </c>
    </row>
    <row r="11" spans="1:9">
      <c r="A11" s="5">
        <v>1385</v>
      </c>
      <c r="B11" s="5" t="s">
        <v>546</v>
      </c>
      <c r="C11" s="5">
        <v>8098</v>
      </c>
      <c r="D11" s="5">
        <v>6578</v>
      </c>
      <c r="E11" s="5">
        <v>3603</v>
      </c>
      <c r="F11" s="5">
        <v>1567</v>
      </c>
      <c r="G11" s="5">
        <v>461</v>
      </c>
      <c r="H11" s="5">
        <v>947</v>
      </c>
      <c r="I11" s="5">
        <v>1520</v>
      </c>
    </row>
    <row r="12" spans="1:9">
      <c r="A12" s="5">
        <v>1385</v>
      </c>
      <c r="B12" s="5" t="s">
        <v>547</v>
      </c>
      <c r="C12" s="5">
        <v>353855</v>
      </c>
      <c r="D12" s="5">
        <v>272144</v>
      </c>
      <c r="E12" s="5">
        <v>90661</v>
      </c>
      <c r="F12" s="5">
        <v>144347</v>
      </c>
      <c r="G12" s="5">
        <v>17812</v>
      </c>
      <c r="H12" s="5">
        <v>19324</v>
      </c>
      <c r="I12" s="5">
        <v>81711</v>
      </c>
    </row>
    <row r="13" spans="1:9">
      <c r="A13" s="5">
        <v>1385</v>
      </c>
      <c r="B13" s="5" t="s">
        <v>548</v>
      </c>
      <c r="C13" s="5">
        <v>6658</v>
      </c>
      <c r="D13" s="5">
        <v>5332</v>
      </c>
      <c r="E13" s="5">
        <v>2094</v>
      </c>
      <c r="F13" s="5">
        <v>2682</v>
      </c>
      <c r="G13" s="5">
        <v>326</v>
      </c>
      <c r="H13" s="5">
        <v>230</v>
      </c>
      <c r="I13" s="5">
        <v>1326</v>
      </c>
    </row>
    <row r="14" spans="1:9">
      <c r="A14" s="5">
        <v>1385</v>
      </c>
      <c r="B14" s="5" t="s">
        <v>549</v>
      </c>
      <c r="C14" s="5">
        <v>5373</v>
      </c>
      <c r="D14" s="5">
        <v>4229</v>
      </c>
      <c r="E14" s="5">
        <v>1849</v>
      </c>
      <c r="F14" s="5">
        <v>1992</v>
      </c>
      <c r="G14" s="5">
        <v>189</v>
      </c>
      <c r="H14" s="5">
        <v>199</v>
      </c>
      <c r="I14" s="5">
        <v>1144</v>
      </c>
    </row>
    <row r="15" spans="1:9">
      <c r="A15" s="5">
        <v>1385</v>
      </c>
      <c r="B15" s="5" t="s">
        <v>550</v>
      </c>
      <c r="C15" s="5">
        <v>94995</v>
      </c>
      <c r="D15" s="5">
        <v>76670</v>
      </c>
      <c r="E15" s="5">
        <v>42447</v>
      </c>
      <c r="F15" s="5">
        <v>25864</v>
      </c>
      <c r="G15" s="5">
        <v>4356</v>
      </c>
      <c r="H15" s="5">
        <v>4003</v>
      </c>
      <c r="I15" s="5">
        <v>18325</v>
      </c>
    </row>
    <row r="16" spans="1:9">
      <c r="A16" s="5">
        <v>1385</v>
      </c>
      <c r="B16" s="5" t="s">
        <v>551</v>
      </c>
      <c r="C16" s="5">
        <v>5352</v>
      </c>
      <c r="D16" s="5">
        <v>4050</v>
      </c>
      <c r="E16" s="5">
        <v>1387</v>
      </c>
      <c r="F16" s="5">
        <v>1647</v>
      </c>
      <c r="G16" s="5">
        <v>563</v>
      </c>
      <c r="H16" s="5">
        <v>453</v>
      </c>
      <c r="I16" s="5">
        <v>1302</v>
      </c>
    </row>
    <row r="17" spans="1:9">
      <c r="A17" s="5">
        <v>1385</v>
      </c>
      <c r="B17" s="5" t="s">
        <v>552</v>
      </c>
      <c r="C17" s="5">
        <v>55397</v>
      </c>
      <c r="D17" s="5">
        <v>40485</v>
      </c>
      <c r="E17" s="5">
        <v>12136</v>
      </c>
      <c r="F17" s="5">
        <v>15440</v>
      </c>
      <c r="G17" s="5">
        <v>7676</v>
      </c>
      <c r="H17" s="5">
        <v>5233</v>
      </c>
      <c r="I17" s="5">
        <v>14912</v>
      </c>
    </row>
    <row r="18" spans="1:9">
      <c r="A18" s="5">
        <v>1385</v>
      </c>
      <c r="B18" s="5" t="s">
        <v>553</v>
      </c>
      <c r="C18" s="5">
        <v>22763</v>
      </c>
      <c r="D18" s="5">
        <v>18171</v>
      </c>
      <c r="E18" s="5">
        <v>8648</v>
      </c>
      <c r="F18" s="5">
        <v>7613</v>
      </c>
      <c r="G18" s="5">
        <v>1015</v>
      </c>
      <c r="H18" s="5">
        <v>895</v>
      </c>
      <c r="I18" s="5">
        <v>4592</v>
      </c>
    </row>
    <row r="19" spans="1:9">
      <c r="A19" s="5">
        <v>1385</v>
      </c>
      <c r="B19" s="5" t="s">
        <v>554</v>
      </c>
      <c r="C19" s="5">
        <v>34895</v>
      </c>
      <c r="D19" s="5">
        <v>27853</v>
      </c>
      <c r="E19" s="5">
        <v>15878</v>
      </c>
      <c r="F19" s="5">
        <v>8271</v>
      </c>
      <c r="G19" s="5">
        <v>1890</v>
      </c>
      <c r="H19" s="5">
        <v>1815</v>
      </c>
      <c r="I19" s="5">
        <v>7042</v>
      </c>
    </row>
    <row r="20" spans="1:9">
      <c r="A20" s="5">
        <v>1385</v>
      </c>
      <c r="B20" s="5" t="s">
        <v>555</v>
      </c>
      <c r="C20" s="5">
        <v>6556</v>
      </c>
      <c r="D20" s="5">
        <v>5335</v>
      </c>
      <c r="E20" s="5">
        <v>2895</v>
      </c>
      <c r="F20" s="5">
        <v>2025</v>
      </c>
      <c r="G20" s="5">
        <v>206</v>
      </c>
      <c r="H20" s="5">
        <v>209</v>
      </c>
      <c r="I20" s="5">
        <v>1220</v>
      </c>
    </row>
    <row r="21" spans="1:9">
      <c r="A21" s="5">
        <v>1385</v>
      </c>
      <c r="B21" s="5" t="s">
        <v>556</v>
      </c>
      <c r="C21" s="5">
        <v>42547</v>
      </c>
      <c r="D21" s="5">
        <v>31484</v>
      </c>
      <c r="E21" s="5">
        <v>14981</v>
      </c>
      <c r="F21" s="5">
        <v>11819</v>
      </c>
      <c r="G21" s="5">
        <v>2560</v>
      </c>
      <c r="H21" s="5">
        <v>2123</v>
      </c>
      <c r="I21" s="5">
        <v>11064</v>
      </c>
    </row>
    <row r="22" spans="1:9">
      <c r="A22" s="5">
        <v>1385</v>
      </c>
      <c r="B22" s="5" t="s">
        <v>557</v>
      </c>
      <c r="C22" s="5">
        <v>59555</v>
      </c>
      <c r="D22" s="5">
        <v>45513</v>
      </c>
      <c r="E22" s="5">
        <v>20462</v>
      </c>
      <c r="F22" s="5">
        <v>19779</v>
      </c>
      <c r="G22" s="5">
        <v>2753</v>
      </c>
      <c r="H22" s="5">
        <v>2519</v>
      </c>
      <c r="I22" s="5">
        <v>14042</v>
      </c>
    </row>
    <row r="23" spans="1:9">
      <c r="A23" s="5">
        <v>1385</v>
      </c>
      <c r="B23" s="5" t="s">
        <v>558</v>
      </c>
      <c r="C23" s="5">
        <v>21713</v>
      </c>
      <c r="D23" s="5">
        <v>17556</v>
      </c>
      <c r="E23" s="5">
        <v>10840</v>
      </c>
      <c r="F23" s="5">
        <v>5294</v>
      </c>
      <c r="G23" s="5">
        <v>729</v>
      </c>
      <c r="H23" s="5">
        <v>694</v>
      </c>
      <c r="I23" s="5">
        <v>4157</v>
      </c>
    </row>
    <row r="24" spans="1:9">
      <c r="A24" s="5">
        <v>1385</v>
      </c>
      <c r="B24" s="5" t="s">
        <v>559</v>
      </c>
      <c r="C24" s="5">
        <v>6681</v>
      </c>
      <c r="D24" s="5">
        <v>5015</v>
      </c>
      <c r="E24" s="5">
        <v>1765</v>
      </c>
      <c r="F24" s="5">
        <v>2706</v>
      </c>
      <c r="G24" s="5">
        <v>307</v>
      </c>
      <c r="H24" s="5">
        <v>237</v>
      </c>
      <c r="I24" s="5">
        <v>1666</v>
      </c>
    </row>
    <row r="25" spans="1:9">
      <c r="A25" s="5">
        <v>1385</v>
      </c>
      <c r="B25" s="5" t="s">
        <v>560</v>
      </c>
      <c r="C25" s="5">
        <v>22944</v>
      </c>
      <c r="D25" s="5">
        <v>16972</v>
      </c>
      <c r="E25" s="5">
        <v>6435</v>
      </c>
      <c r="F25" s="5">
        <v>7116</v>
      </c>
      <c r="G25" s="5">
        <v>2103</v>
      </c>
      <c r="H25" s="5">
        <v>1318</v>
      </c>
      <c r="I25" s="5">
        <v>5972</v>
      </c>
    </row>
    <row r="26" spans="1:9">
      <c r="A26" s="5">
        <v>1385</v>
      </c>
      <c r="B26" s="5" t="s">
        <v>561</v>
      </c>
      <c r="C26" s="5">
        <v>14212</v>
      </c>
      <c r="D26" s="5">
        <v>11371</v>
      </c>
      <c r="E26" s="5">
        <v>6450</v>
      </c>
      <c r="F26" s="5">
        <v>3633</v>
      </c>
      <c r="G26" s="5">
        <v>647</v>
      </c>
      <c r="H26" s="5">
        <v>641</v>
      </c>
      <c r="I26" s="5">
        <v>2841</v>
      </c>
    </row>
    <row r="27" spans="1:9">
      <c r="A27" s="5">
        <v>1385</v>
      </c>
      <c r="B27" s="5" t="s">
        <v>562</v>
      </c>
      <c r="C27" s="5">
        <v>1549</v>
      </c>
      <c r="D27" s="5">
        <v>986</v>
      </c>
      <c r="E27" s="5">
        <v>453</v>
      </c>
      <c r="F27" s="5">
        <v>382</v>
      </c>
      <c r="G27" s="5">
        <v>78</v>
      </c>
      <c r="H27" s="5">
        <v>73</v>
      </c>
      <c r="I27" s="5">
        <v>563</v>
      </c>
    </row>
    <row r="28" spans="1:9">
      <c r="A28" s="5">
        <v>1385</v>
      </c>
      <c r="B28" s="5" t="s">
        <v>563</v>
      </c>
      <c r="C28" s="5">
        <v>9926</v>
      </c>
      <c r="D28" s="5">
        <v>7440</v>
      </c>
      <c r="E28" s="5">
        <v>4474</v>
      </c>
      <c r="F28" s="5">
        <v>2151</v>
      </c>
      <c r="G28" s="5">
        <v>376</v>
      </c>
      <c r="H28" s="5">
        <v>438</v>
      </c>
      <c r="I28" s="5">
        <v>2486</v>
      </c>
    </row>
    <row r="29" spans="1:9">
      <c r="A29" s="5">
        <v>1385</v>
      </c>
      <c r="B29" s="5" t="s">
        <v>564</v>
      </c>
      <c r="C29" s="5">
        <v>36176</v>
      </c>
      <c r="D29" s="5">
        <v>27127</v>
      </c>
      <c r="E29" s="5">
        <v>12685</v>
      </c>
      <c r="F29" s="5">
        <v>10595</v>
      </c>
      <c r="G29" s="5">
        <v>2369</v>
      </c>
      <c r="H29" s="5">
        <v>1478</v>
      </c>
      <c r="I29" s="5">
        <v>9048</v>
      </c>
    </row>
    <row r="30" spans="1:9">
      <c r="A30" s="5">
        <v>1385</v>
      </c>
      <c r="B30" s="5" t="s">
        <v>565</v>
      </c>
      <c r="C30" s="5">
        <v>11241</v>
      </c>
      <c r="D30" s="5">
        <v>8905</v>
      </c>
      <c r="E30" s="5">
        <v>3703</v>
      </c>
      <c r="F30" s="5">
        <v>4042</v>
      </c>
      <c r="G30" s="5">
        <v>685</v>
      </c>
      <c r="H30" s="5">
        <v>475</v>
      </c>
      <c r="I30" s="5">
        <v>2336</v>
      </c>
    </row>
    <row r="31" spans="1:9">
      <c r="A31" s="5">
        <v>1385</v>
      </c>
      <c r="B31" s="5" t="s">
        <v>566</v>
      </c>
      <c r="C31" s="5">
        <v>41622</v>
      </c>
      <c r="D31" s="5">
        <v>32140</v>
      </c>
      <c r="E31" s="5">
        <v>12106</v>
      </c>
      <c r="F31" s="5">
        <v>16193</v>
      </c>
      <c r="G31" s="5">
        <v>1831</v>
      </c>
      <c r="H31" s="5">
        <v>2011</v>
      </c>
      <c r="I31" s="5">
        <v>9482</v>
      </c>
    </row>
    <row r="32" spans="1:9">
      <c r="A32" s="5">
        <v>1385</v>
      </c>
      <c r="B32" s="5" t="s">
        <v>567</v>
      </c>
      <c r="C32" s="5">
        <v>71137</v>
      </c>
      <c r="D32" s="5">
        <v>53418</v>
      </c>
      <c r="E32" s="5">
        <v>22648</v>
      </c>
      <c r="F32" s="5">
        <v>21280</v>
      </c>
      <c r="G32" s="5">
        <v>5078</v>
      </c>
      <c r="H32" s="5">
        <v>4411</v>
      </c>
      <c r="I32" s="5">
        <v>17720</v>
      </c>
    </row>
    <row r="33" spans="1:9">
      <c r="A33" s="5">
        <v>1385</v>
      </c>
      <c r="B33" s="5" t="s">
        <v>568</v>
      </c>
      <c r="C33" s="5">
        <v>12379</v>
      </c>
      <c r="D33" s="5">
        <v>9042</v>
      </c>
      <c r="E33" s="5">
        <v>3599</v>
      </c>
      <c r="F33" s="5">
        <v>3199</v>
      </c>
      <c r="G33" s="5">
        <v>1274</v>
      </c>
      <c r="H33" s="5">
        <v>970</v>
      </c>
      <c r="I33" s="5">
        <v>3337</v>
      </c>
    </row>
    <row r="34" spans="1:9">
      <c r="A34" s="5">
        <v>1385</v>
      </c>
      <c r="B34" s="5" t="s">
        <v>569</v>
      </c>
      <c r="C34" s="5">
        <v>14721</v>
      </c>
      <c r="D34" s="5">
        <v>11198</v>
      </c>
      <c r="E34" s="5">
        <v>5975</v>
      </c>
      <c r="F34" s="5">
        <v>4066</v>
      </c>
      <c r="G34" s="5">
        <v>589</v>
      </c>
      <c r="H34" s="5">
        <v>568</v>
      </c>
      <c r="I34" s="5">
        <v>3523</v>
      </c>
    </row>
    <row r="35" spans="1:9">
      <c r="A35" s="5">
        <v>1385</v>
      </c>
      <c r="B35" s="5" t="s">
        <v>570</v>
      </c>
      <c r="C35" s="5">
        <v>43250</v>
      </c>
      <c r="D35" s="5">
        <v>35567</v>
      </c>
      <c r="E35" s="5">
        <v>16283</v>
      </c>
      <c r="F35" s="5">
        <v>15777</v>
      </c>
      <c r="G35" s="5">
        <v>1794</v>
      </c>
      <c r="H35" s="5">
        <v>1712</v>
      </c>
      <c r="I35" s="5">
        <v>7683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22" t="s">
        <v>159</v>
      </c>
      <c r="B1" s="22"/>
      <c r="C1" s="21" t="str">
        <f>CONCATENATE("13-",'فهرست جداول'!E4,"-",MID('فهرست جداول'!B1, 58,10))</f>
        <v>13-شاغلان کارگاه‏ها بر حسب وضع سواد، مدرک تحصیلی و استان-85 کل کشور</v>
      </c>
      <c r="D1" s="21"/>
      <c r="E1" s="21"/>
      <c r="F1" s="21"/>
      <c r="G1" s="21"/>
      <c r="H1" s="21"/>
      <c r="I1" s="21"/>
      <c r="J1" s="21"/>
      <c r="K1" s="21"/>
      <c r="L1" s="21"/>
    </row>
    <row r="2" spans="1:12" ht="15.75" thickBot="1">
      <c r="A2" s="33" t="s">
        <v>128</v>
      </c>
      <c r="B2" s="33" t="s">
        <v>152</v>
      </c>
      <c r="C2" s="25" t="s">
        <v>11</v>
      </c>
      <c r="D2" s="25" t="s">
        <v>4</v>
      </c>
      <c r="E2" s="25" t="s">
        <v>12</v>
      </c>
      <c r="F2" s="23" t="s">
        <v>13</v>
      </c>
      <c r="G2" s="23"/>
      <c r="H2" s="23"/>
      <c r="I2" s="23"/>
      <c r="J2" s="23"/>
      <c r="K2" s="23"/>
      <c r="L2" s="23"/>
    </row>
    <row r="3" spans="1:12" ht="30" customHeight="1" thickBot="1">
      <c r="A3" s="34" t="s">
        <v>128</v>
      </c>
      <c r="B3" s="34"/>
      <c r="C3" s="27"/>
      <c r="D3" s="27"/>
      <c r="E3" s="27"/>
      <c r="F3" s="14" t="s">
        <v>2</v>
      </c>
      <c r="G3" s="12" t="s">
        <v>14</v>
      </c>
      <c r="H3" s="14" t="s">
        <v>15</v>
      </c>
      <c r="I3" s="12" t="s">
        <v>16</v>
      </c>
      <c r="J3" s="14" t="s">
        <v>17</v>
      </c>
      <c r="K3" s="12" t="s">
        <v>18</v>
      </c>
      <c r="L3" s="14" t="s">
        <v>19</v>
      </c>
    </row>
    <row r="4" spans="1:12">
      <c r="A4" s="5">
        <v>1385</v>
      </c>
      <c r="B4" s="5" t="s">
        <v>539</v>
      </c>
      <c r="C4" s="5">
        <v>23732</v>
      </c>
      <c r="D4" s="5">
        <v>1330540</v>
      </c>
      <c r="E4" s="5">
        <v>28520</v>
      </c>
      <c r="F4" s="5">
        <v>1302020</v>
      </c>
      <c r="G4" s="5">
        <v>562997</v>
      </c>
      <c r="H4" s="5">
        <v>513213</v>
      </c>
      <c r="I4" s="5">
        <v>86185</v>
      </c>
      <c r="J4" s="5">
        <v>127059</v>
      </c>
      <c r="K4" s="5">
        <v>10346</v>
      </c>
      <c r="L4" s="5">
        <v>2220</v>
      </c>
    </row>
    <row r="5" spans="1:12">
      <c r="A5" s="5">
        <v>1385</v>
      </c>
      <c r="B5" s="5" t="s">
        <v>540</v>
      </c>
      <c r="C5" s="5">
        <v>1240</v>
      </c>
      <c r="D5" s="5">
        <v>69500</v>
      </c>
      <c r="E5" s="5">
        <v>1755</v>
      </c>
      <c r="F5" s="5">
        <v>67744</v>
      </c>
      <c r="G5" s="5">
        <v>27908</v>
      </c>
      <c r="H5" s="5">
        <v>25668</v>
      </c>
      <c r="I5" s="5">
        <v>5960</v>
      </c>
      <c r="J5" s="5">
        <v>7491</v>
      </c>
      <c r="K5" s="5">
        <v>635</v>
      </c>
      <c r="L5" s="5">
        <v>83</v>
      </c>
    </row>
    <row r="6" spans="1:12">
      <c r="A6" s="5">
        <v>1385</v>
      </c>
      <c r="B6" s="5" t="s">
        <v>541</v>
      </c>
      <c r="C6" s="5">
        <v>582</v>
      </c>
      <c r="D6" s="5">
        <v>23305</v>
      </c>
      <c r="E6" s="5">
        <v>834</v>
      </c>
      <c r="F6" s="5">
        <v>22471</v>
      </c>
      <c r="G6" s="5">
        <v>12839</v>
      </c>
      <c r="H6" s="5">
        <v>6579</v>
      </c>
      <c r="I6" s="5">
        <v>1258</v>
      </c>
      <c r="J6" s="5">
        <v>1694</v>
      </c>
      <c r="K6" s="5">
        <v>67</v>
      </c>
      <c r="L6" s="5">
        <v>34</v>
      </c>
    </row>
    <row r="7" spans="1:12">
      <c r="A7" s="5">
        <v>1385</v>
      </c>
      <c r="B7" s="5" t="s">
        <v>542</v>
      </c>
      <c r="C7" s="5">
        <v>205</v>
      </c>
      <c r="D7" s="5">
        <v>8052</v>
      </c>
      <c r="E7" s="5">
        <v>374</v>
      </c>
      <c r="F7" s="5">
        <v>7678</v>
      </c>
      <c r="G7" s="5">
        <v>3826</v>
      </c>
      <c r="H7" s="5">
        <v>2704</v>
      </c>
      <c r="I7" s="5">
        <v>494</v>
      </c>
      <c r="J7" s="5">
        <v>624</v>
      </c>
      <c r="K7" s="5">
        <v>24</v>
      </c>
      <c r="L7" s="5">
        <v>6</v>
      </c>
    </row>
    <row r="8" spans="1:12">
      <c r="A8" s="5">
        <v>1385</v>
      </c>
      <c r="B8" s="5" t="s">
        <v>543</v>
      </c>
      <c r="C8" s="5">
        <v>3235</v>
      </c>
      <c r="D8" s="5">
        <v>154492</v>
      </c>
      <c r="E8" s="5">
        <v>3738</v>
      </c>
      <c r="F8" s="5">
        <v>150754</v>
      </c>
      <c r="G8" s="5">
        <v>69101</v>
      </c>
      <c r="H8" s="5">
        <v>57502</v>
      </c>
      <c r="I8" s="5">
        <v>9437</v>
      </c>
      <c r="J8" s="5">
        <v>13532</v>
      </c>
      <c r="K8" s="5">
        <v>994</v>
      </c>
      <c r="L8" s="5">
        <v>187</v>
      </c>
    </row>
    <row r="9" spans="1:12">
      <c r="A9" s="5">
        <v>1385</v>
      </c>
      <c r="B9" s="5" t="s">
        <v>544</v>
      </c>
      <c r="C9" s="5">
        <v>1217</v>
      </c>
      <c r="D9" s="5">
        <v>69779</v>
      </c>
      <c r="E9" s="5">
        <v>765</v>
      </c>
      <c r="F9" s="5">
        <v>69014</v>
      </c>
      <c r="G9" s="5">
        <v>27949</v>
      </c>
      <c r="H9" s="5">
        <v>29126</v>
      </c>
      <c r="I9" s="5">
        <v>3803</v>
      </c>
      <c r="J9" s="5">
        <v>7179</v>
      </c>
      <c r="K9" s="5">
        <v>670</v>
      </c>
      <c r="L9" s="5">
        <v>287</v>
      </c>
    </row>
    <row r="10" spans="1:12">
      <c r="A10" s="5">
        <v>1385</v>
      </c>
      <c r="B10" s="5" t="s">
        <v>545</v>
      </c>
      <c r="C10" s="5">
        <v>53</v>
      </c>
      <c r="D10" s="5">
        <v>1817</v>
      </c>
      <c r="E10" s="5">
        <v>79</v>
      </c>
      <c r="F10" s="5">
        <v>1738</v>
      </c>
      <c r="G10" s="5">
        <v>733</v>
      </c>
      <c r="H10" s="5">
        <v>768</v>
      </c>
      <c r="I10" s="5">
        <v>103</v>
      </c>
      <c r="J10" s="5">
        <v>128</v>
      </c>
      <c r="K10" s="5">
        <v>4</v>
      </c>
      <c r="L10" s="5">
        <v>2</v>
      </c>
    </row>
    <row r="11" spans="1:12">
      <c r="A11" s="5">
        <v>1385</v>
      </c>
      <c r="B11" s="5" t="s">
        <v>546</v>
      </c>
      <c r="C11" s="5">
        <v>98</v>
      </c>
      <c r="D11" s="5">
        <v>8098</v>
      </c>
      <c r="E11" s="5">
        <v>55</v>
      </c>
      <c r="F11" s="5">
        <v>8043</v>
      </c>
      <c r="G11" s="5">
        <v>3065</v>
      </c>
      <c r="H11" s="5">
        <v>3057</v>
      </c>
      <c r="I11" s="5">
        <v>711</v>
      </c>
      <c r="J11" s="5">
        <v>1016</v>
      </c>
      <c r="K11" s="5">
        <v>182</v>
      </c>
      <c r="L11" s="5">
        <v>12</v>
      </c>
    </row>
    <row r="12" spans="1:12">
      <c r="A12" s="5">
        <v>1385</v>
      </c>
      <c r="B12" s="5" t="s">
        <v>547</v>
      </c>
      <c r="C12" s="5">
        <v>6305</v>
      </c>
      <c r="D12" s="5">
        <v>353855</v>
      </c>
      <c r="E12" s="5">
        <v>4721</v>
      </c>
      <c r="F12" s="5">
        <v>349134</v>
      </c>
      <c r="G12" s="5">
        <v>141804</v>
      </c>
      <c r="H12" s="5">
        <v>145849</v>
      </c>
      <c r="I12" s="5">
        <v>22218</v>
      </c>
      <c r="J12" s="5">
        <v>35035</v>
      </c>
      <c r="K12" s="5">
        <v>3433</v>
      </c>
      <c r="L12" s="5">
        <v>796</v>
      </c>
    </row>
    <row r="13" spans="1:12">
      <c r="A13" s="5">
        <v>1385</v>
      </c>
      <c r="B13" s="5" t="s">
        <v>548</v>
      </c>
      <c r="C13" s="5">
        <v>159</v>
      </c>
      <c r="D13" s="5">
        <v>6658</v>
      </c>
      <c r="E13" s="5">
        <v>82</v>
      </c>
      <c r="F13" s="5">
        <v>6576</v>
      </c>
      <c r="G13" s="5">
        <v>2578</v>
      </c>
      <c r="H13" s="5">
        <v>3002</v>
      </c>
      <c r="I13" s="5">
        <v>537</v>
      </c>
      <c r="J13" s="5">
        <v>429</v>
      </c>
      <c r="K13" s="5">
        <v>24</v>
      </c>
      <c r="L13" s="5">
        <v>6</v>
      </c>
    </row>
    <row r="14" spans="1:12">
      <c r="A14" s="5">
        <v>1385</v>
      </c>
      <c r="B14" s="5" t="s">
        <v>549</v>
      </c>
      <c r="C14" s="5">
        <v>95</v>
      </c>
      <c r="D14" s="5">
        <v>5373</v>
      </c>
      <c r="E14" s="5">
        <v>152</v>
      </c>
      <c r="F14" s="5">
        <v>5221</v>
      </c>
      <c r="G14" s="5">
        <v>2536</v>
      </c>
      <c r="H14" s="5">
        <v>2035</v>
      </c>
      <c r="I14" s="5">
        <v>268</v>
      </c>
      <c r="J14" s="5">
        <v>369</v>
      </c>
      <c r="K14" s="5">
        <v>8</v>
      </c>
      <c r="L14" s="5">
        <v>5</v>
      </c>
    </row>
    <row r="15" spans="1:12">
      <c r="A15" s="5">
        <v>1385</v>
      </c>
      <c r="B15" s="5" t="s">
        <v>550</v>
      </c>
      <c r="C15" s="5">
        <v>1826</v>
      </c>
      <c r="D15" s="5">
        <v>94995</v>
      </c>
      <c r="E15" s="5">
        <v>2735</v>
      </c>
      <c r="F15" s="5">
        <v>92260</v>
      </c>
      <c r="G15" s="5">
        <v>42521</v>
      </c>
      <c r="H15" s="5">
        <v>35973</v>
      </c>
      <c r="I15" s="5">
        <v>5766</v>
      </c>
      <c r="J15" s="5">
        <v>7433</v>
      </c>
      <c r="K15" s="5">
        <v>465</v>
      </c>
      <c r="L15" s="5">
        <v>101</v>
      </c>
    </row>
    <row r="16" spans="1:12">
      <c r="A16" s="5">
        <v>1385</v>
      </c>
      <c r="B16" s="5" t="s">
        <v>551</v>
      </c>
      <c r="C16" s="5">
        <v>91</v>
      </c>
      <c r="D16" s="5">
        <v>5352</v>
      </c>
      <c r="E16" s="5">
        <v>150</v>
      </c>
      <c r="F16" s="5">
        <v>5202</v>
      </c>
      <c r="G16" s="5">
        <v>2087</v>
      </c>
      <c r="H16" s="5">
        <v>1882</v>
      </c>
      <c r="I16" s="5">
        <v>481</v>
      </c>
      <c r="J16" s="5">
        <v>706</v>
      </c>
      <c r="K16" s="5">
        <v>44</v>
      </c>
      <c r="L16" s="5">
        <v>2</v>
      </c>
    </row>
    <row r="17" spans="1:12">
      <c r="A17" s="5">
        <v>1385</v>
      </c>
      <c r="B17" s="5" t="s">
        <v>552</v>
      </c>
      <c r="C17" s="5">
        <v>441</v>
      </c>
      <c r="D17" s="5">
        <v>55397</v>
      </c>
      <c r="E17" s="5">
        <v>1360</v>
      </c>
      <c r="F17" s="5">
        <v>54037</v>
      </c>
      <c r="G17" s="5">
        <v>22026</v>
      </c>
      <c r="H17" s="5">
        <v>20175</v>
      </c>
      <c r="I17" s="5">
        <v>3907</v>
      </c>
      <c r="J17" s="5">
        <v>7346</v>
      </c>
      <c r="K17" s="5">
        <v>547</v>
      </c>
      <c r="L17" s="5">
        <v>36</v>
      </c>
    </row>
    <row r="18" spans="1:12">
      <c r="A18" s="5">
        <v>1385</v>
      </c>
      <c r="B18" s="5" t="s">
        <v>553</v>
      </c>
      <c r="C18" s="5">
        <v>236</v>
      </c>
      <c r="D18" s="5">
        <v>22763</v>
      </c>
      <c r="E18" s="5">
        <v>386</v>
      </c>
      <c r="F18" s="5">
        <v>22377</v>
      </c>
      <c r="G18" s="5">
        <v>8935</v>
      </c>
      <c r="H18" s="5">
        <v>9519</v>
      </c>
      <c r="I18" s="5">
        <v>1676</v>
      </c>
      <c r="J18" s="5">
        <v>2073</v>
      </c>
      <c r="K18" s="5">
        <v>161</v>
      </c>
      <c r="L18" s="5">
        <v>13</v>
      </c>
    </row>
    <row r="19" spans="1:12">
      <c r="A19" s="5">
        <v>1385</v>
      </c>
      <c r="B19" s="5" t="s">
        <v>554</v>
      </c>
      <c r="C19" s="5">
        <v>874</v>
      </c>
      <c r="D19" s="5">
        <v>34895</v>
      </c>
      <c r="E19" s="5">
        <v>1089</v>
      </c>
      <c r="F19" s="5">
        <v>33806</v>
      </c>
      <c r="G19" s="5">
        <v>13526</v>
      </c>
      <c r="H19" s="5">
        <v>14166</v>
      </c>
      <c r="I19" s="5">
        <v>2526</v>
      </c>
      <c r="J19" s="5">
        <v>3420</v>
      </c>
      <c r="K19" s="5">
        <v>136</v>
      </c>
      <c r="L19" s="5">
        <v>32</v>
      </c>
    </row>
    <row r="20" spans="1:12">
      <c r="A20" s="5">
        <v>1385</v>
      </c>
      <c r="B20" s="5" t="s">
        <v>555</v>
      </c>
      <c r="C20" s="5">
        <v>199</v>
      </c>
      <c r="D20" s="5">
        <v>6556</v>
      </c>
      <c r="E20" s="5">
        <v>691</v>
      </c>
      <c r="F20" s="5">
        <v>5865</v>
      </c>
      <c r="G20" s="5">
        <v>3679</v>
      </c>
      <c r="H20" s="5">
        <v>1777</v>
      </c>
      <c r="I20" s="5">
        <v>169</v>
      </c>
      <c r="J20" s="5">
        <v>223</v>
      </c>
      <c r="K20" s="5">
        <v>11</v>
      </c>
      <c r="L20" s="5">
        <v>6</v>
      </c>
    </row>
    <row r="21" spans="1:12">
      <c r="A21" s="5">
        <v>1385</v>
      </c>
      <c r="B21" s="5" t="s">
        <v>556</v>
      </c>
      <c r="C21" s="5">
        <v>744</v>
      </c>
      <c r="D21" s="5">
        <v>42547</v>
      </c>
      <c r="E21" s="5">
        <v>1022</v>
      </c>
      <c r="F21" s="5">
        <v>41525</v>
      </c>
      <c r="G21" s="5">
        <v>18432</v>
      </c>
      <c r="H21" s="5">
        <v>16074</v>
      </c>
      <c r="I21" s="5">
        <v>2819</v>
      </c>
      <c r="J21" s="5">
        <v>3866</v>
      </c>
      <c r="K21" s="5">
        <v>283</v>
      </c>
      <c r="L21" s="5">
        <v>51</v>
      </c>
    </row>
    <row r="22" spans="1:12">
      <c r="A22" s="5">
        <v>1385</v>
      </c>
      <c r="B22" s="5" t="s">
        <v>557</v>
      </c>
      <c r="C22" s="5">
        <v>753</v>
      </c>
      <c r="D22" s="5">
        <v>59555</v>
      </c>
      <c r="E22" s="5">
        <v>1272</v>
      </c>
      <c r="F22" s="5">
        <v>58283</v>
      </c>
      <c r="G22" s="5">
        <v>25500</v>
      </c>
      <c r="H22" s="5">
        <v>23873</v>
      </c>
      <c r="I22" s="5">
        <v>3186</v>
      </c>
      <c r="J22" s="5">
        <v>5245</v>
      </c>
      <c r="K22" s="5">
        <v>394</v>
      </c>
      <c r="L22" s="5">
        <v>85</v>
      </c>
    </row>
    <row r="23" spans="1:12">
      <c r="A23" s="5">
        <v>1385</v>
      </c>
      <c r="B23" s="5" t="s">
        <v>558</v>
      </c>
      <c r="C23" s="5">
        <v>643</v>
      </c>
      <c r="D23" s="5">
        <v>21713</v>
      </c>
      <c r="E23" s="5">
        <v>736</v>
      </c>
      <c r="F23" s="5">
        <v>20977</v>
      </c>
      <c r="G23" s="5">
        <v>10609</v>
      </c>
      <c r="H23" s="5">
        <v>7756</v>
      </c>
      <c r="I23" s="5">
        <v>1016</v>
      </c>
      <c r="J23" s="5">
        <v>1463</v>
      </c>
      <c r="K23" s="5">
        <v>95</v>
      </c>
      <c r="L23" s="5">
        <v>38</v>
      </c>
    </row>
    <row r="24" spans="1:12">
      <c r="A24" s="5">
        <v>1385</v>
      </c>
      <c r="B24" s="5" t="s">
        <v>559</v>
      </c>
      <c r="C24" s="5">
        <v>238</v>
      </c>
      <c r="D24" s="5">
        <v>6681</v>
      </c>
      <c r="E24" s="5">
        <v>366</v>
      </c>
      <c r="F24" s="5">
        <v>6315</v>
      </c>
      <c r="G24" s="5">
        <v>3133</v>
      </c>
      <c r="H24" s="5">
        <v>2230</v>
      </c>
      <c r="I24" s="5">
        <v>439</v>
      </c>
      <c r="J24" s="5">
        <v>467</v>
      </c>
      <c r="K24" s="5">
        <v>37</v>
      </c>
      <c r="L24" s="5">
        <v>9</v>
      </c>
    </row>
    <row r="25" spans="1:12">
      <c r="A25" s="5">
        <v>1385</v>
      </c>
      <c r="B25" s="5" t="s">
        <v>560</v>
      </c>
      <c r="C25" s="5">
        <v>235</v>
      </c>
      <c r="D25" s="5">
        <v>22944</v>
      </c>
      <c r="E25" s="5">
        <v>904</v>
      </c>
      <c r="F25" s="5">
        <v>22040</v>
      </c>
      <c r="G25" s="5">
        <v>7924</v>
      </c>
      <c r="H25" s="5">
        <v>9544</v>
      </c>
      <c r="I25" s="5">
        <v>1798</v>
      </c>
      <c r="J25" s="5">
        <v>2565</v>
      </c>
      <c r="K25" s="5">
        <v>197</v>
      </c>
      <c r="L25" s="5">
        <v>12</v>
      </c>
    </row>
    <row r="26" spans="1:12">
      <c r="A26" s="5">
        <v>1385</v>
      </c>
      <c r="B26" s="5" t="s">
        <v>561</v>
      </c>
      <c r="C26" s="5">
        <v>291</v>
      </c>
      <c r="D26" s="5">
        <v>14212</v>
      </c>
      <c r="E26" s="5">
        <v>888</v>
      </c>
      <c r="F26" s="5">
        <v>13324</v>
      </c>
      <c r="G26" s="5">
        <v>6410</v>
      </c>
      <c r="H26" s="5">
        <v>4695</v>
      </c>
      <c r="I26" s="5">
        <v>916</v>
      </c>
      <c r="J26" s="5">
        <v>1204</v>
      </c>
      <c r="K26" s="5">
        <v>81</v>
      </c>
      <c r="L26" s="5">
        <v>18</v>
      </c>
    </row>
    <row r="27" spans="1:12">
      <c r="A27" s="5">
        <v>1385</v>
      </c>
      <c r="B27" s="5" t="s">
        <v>562</v>
      </c>
      <c r="C27" s="5">
        <v>41</v>
      </c>
      <c r="D27" s="5">
        <v>1549</v>
      </c>
      <c r="E27" s="5">
        <v>27</v>
      </c>
      <c r="F27" s="5">
        <v>1522</v>
      </c>
      <c r="G27" s="5">
        <v>692</v>
      </c>
      <c r="H27" s="5">
        <v>486</v>
      </c>
      <c r="I27" s="5">
        <v>128</v>
      </c>
      <c r="J27" s="5">
        <v>195</v>
      </c>
      <c r="K27" s="5">
        <v>13</v>
      </c>
      <c r="L27" s="5">
        <v>8</v>
      </c>
    </row>
    <row r="28" spans="1:12">
      <c r="A28" s="5">
        <v>1385</v>
      </c>
      <c r="B28" s="5" t="s">
        <v>563</v>
      </c>
      <c r="C28" s="5">
        <v>270</v>
      </c>
      <c r="D28" s="5">
        <v>9926</v>
      </c>
      <c r="E28" s="5">
        <v>421</v>
      </c>
      <c r="F28" s="5">
        <v>9505</v>
      </c>
      <c r="G28" s="5">
        <v>5149</v>
      </c>
      <c r="H28" s="5">
        <v>2891</v>
      </c>
      <c r="I28" s="5">
        <v>531</v>
      </c>
      <c r="J28" s="5">
        <v>857</v>
      </c>
      <c r="K28" s="5">
        <v>51</v>
      </c>
      <c r="L28" s="5">
        <v>26</v>
      </c>
    </row>
    <row r="29" spans="1:12">
      <c r="A29" s="5">
        <v>1385</v>
      </c>
      <c r="B29" s="5" t="s">
        <v>564</v>
      </c>
      <c r="C29" s="5">
        <v>692</v>
      </c>
      <c r="D29" s="5">
        <v>36176</v>
      </c>
      <c r="E29" s="5">
        <v>463</v>
      </c>
      <c r="F29" s="5">
        <v>35712</v>
      </c>
      <c r="G29" s="5">
        <v>15194</v>
      </c>
      <c r="H29" s="5">
        <v>14650</v>
      </c>
      <c r="I29" s="5">
        <v>2399</v>
      </c>
      <c r="J29" s="5">
        <v>3147</v>
      </c>
      <c r="K29" s="5">
        <v>226</v>
      </c>
      <c r="L29" s="5">
        <v>96</v>
      </c>
    </row>
    <row r="30" spans="1:12">
      <c r="A30" s="5">
        <v>1385</v>
      </c>
      <c r="B30" s="5" t="s">
        <v>565</v>
      </c>
      <c r="C30" s="5">
        <v>190</v>
      </c>
      <c r="D30" s="5">
        <v>11241</v>
      </c>
      <c r="E30" s="5">
        <v>628</v>
      </c>
      <c r="F30" s="5">
        <v>10613</v>
      </c>
      <c r="G30" s="5">
        <v>5366</v>
      </c>
      <c r="H30" s="5">
        <v>3845</v>
      </c>
      <c r="I30" s="5">
        <v>581</v>
      </c>
      <c r="J30" s="5">
        <v>742</v>
      </c>
      <c r="K30" s="5">
        <v>58</v>
      </c>
      <c r="L30" s="5">
        <v>21</v>
      </c>
    </row>
    <row r="31" spans="1:12">
      <c r="A31" s="5">
        <v>1385</v>
      </c>
      <c r="B31" s="5" t="s">
        <v>566</v>
      </c>
      <c r="C31" s="5">
        <v>740</v>
      </c>
      <c r="D31" s="5">
        <v>41622</v>
      </c>
      <c r="E31" s="5">
        <v>448</v>
      </c>
      <c r="F31" s="5">
        <v>41175</v>
      </c>
      <c r="G31" s="5">
        <v>18161</v>
      </c>
      <c r="H31" s="5">
        <v>16086</v>
      </c>
      <c r="I31" s="5">
        <v>2460</v>
      </c>
      <c r="J31" s="5">
        <v>4151</v>
      </c>
      <c r="K31" s="5">
        <v>265</v>
      </c>
      <c r="L31" s="5">
        <v>53</v>
      </c>
    </row>
    <row r="32" spans="1:12">
      <c r="A32" s="5">
        <v>1385</v>
      </c>
      <c r="B32" s="5" t="s">
        <v>567</v>
      </c>
      <c r="C32" s="5">
        <v>862</v>
      </c>
      <c r="D32" s="5">
        <v>71137</v>
      </c>
      <c r="E32" s="5">
        <v>1298</v>
      </c>
      <c r="F32" s="5">
        <v>69840</v>
      </c>
      <c r="G32" s="5">
        <v>28321</v>
      </c>
      <c r="H32" s="5">
        <v>26052</v>
      </c>
      <c r="I32" s="5">
        <v>6023</v>
      </c>
      <c r="J32" s="5">
        <v>8441</v>
      </c>
      <c r="K32" s="5">
        <v>862</v>
      </c>
      <c r="L32" s="5">
        <v>141</v>
      </c>
    </row>
    <row r="33" spans="1:12">
      <c r="A33" s="5">
        <v>1385</v>
      </c>
      <c r="B33" s="5" t="s">
        <v>568</v>
      </c>
      <c r="C33" s="5">
        <v>172</v>
      </c>
      <c r="D33" s="5">
        <v>12379</v>
      </c>
      <c r="E33" s="5">
        <v>179</v>
      </c>
      <c r="F33" s="5">
        <v>12200</v>
      </c>
      <c r="G33" s="5">
        <v>4741</v>
      </c>
      <c r="H33" s="5">
        <v>4236</v>
      </c>
      <c r="I33" s="5">
        <v>1401</v>
      </c>
      <c r="J33" s="5">
        <v>1647</v>
      </c>
      <c r="K33" s="5">
        <v>152</v>
      </c>
      <c r="L33" s="5">
        <v>23</v>
      </c>
    </row>
    <row r="34" spans="1:12">
      <c r="A34" s="5">
        <v>1385</v>
      </c>
      <c r="B34" s="5" t="s">
        <v>569</v>
      </c>
      <c r="C34" s="5">
        <v>386</v>
      </c>
      <c r="D34" s="5">
        <v>14721</v>
      </c>
      <c r="E34" s="5">
        <v>519</v>
      </c>
      <c r="F34" s="5">
        <v>14202</v>
      </c>
      <c r="G34" s="5">
        <v>7279</v>
      </c>
      <c r="H34" s="5">
        <v>5000</v>
      </c>
      <c r="I34" s="5">
        <v>694</v>
      </c>
      <c r="J34" s="5">
        <v>1153</v>
      </c>
      <c r="K34" s="5">
        <v>60</v>
      </c>
      <c r="L34" s="5">
        <v>16</v>
      </c>
    </row>
    <row r="35" spans="1:12">
      <c r="A35" s="5">
        <v>1385</v>
      </c>
      <c r="B35" s="5" t="s">
        <v>570</v>
      </c>
      <c r="C35" s="5">
        <v>619</v>
      </c>
      <c r="D35" s="5">
        <v>43250</v>
      </c>
      <c r="E35" s="5">
        <v>381</v>
      </c>
      <c r="F35" s="5">
        <v>42869</v>
      </c>
      <c r="G35" s="5">
        <v>20975</v>
      </c>
      <c r="H35" s="5">
        <v>16013</v>
      </c>
      <c r="I35" s="5">
        <v>2481</v>
      </c>
      <c r="J35" s="5">
        <v>3219</v>
      </c>
      <c r="K35" s="5">
        <v>166</v>
      </c>
      <c r="L35" s="5">
        <v>15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22" t="s">
        <v>159</v>
      </c>
      <c r="B1" s="22"/>
      <c r="C1" s="21" t="str">
        <f>CONCATENATE("14-",'فهرست جداول'!E5,"-",MID('فهرست جداول'!B1, 58,10), "                  (میلیون ریال)")</f>
        <v>14-ارزش نهاده‌های فعالیت صنعتی کارگاه‏ها بر حسب استان-85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.75" customHeight="1" thickBot="1">
      <c r="A2" s="33" t="s">
        <v>128</v>
      </c>
      <c r="B2" s="33" t="s">
        <v>152</v>
      </c>
      <c r="C2" s="25" t="s">
        <v>2</v>
      </c>
      <c r="D2" s="23" t="s">
        <v>22</v>
      </c>
      <c r="E2" s="23"/>
      <c r="F2" s="23"/>
      <c r="G2" s="23"/>
      <c r="H2" s="25" t="s">
        <v>23</v>
      </c>
      <c r="I2" s="25" t="s">
        <v>126</v>
      </c>
      <c r="J2" s="25" t="s">
        <v>24</v>
      </c>
      <c r="K2" s="25" t="s">
        <v>25</v>
      </c>
      <c r="L2" s="25" t="s">
        <v>26</v>
      </c>
      <c r="M2" s="25" t="s">
        <v>27</v>
      </c>
    </row>
    <row r="3" spans="1:13" ht="49.5" customHeight="1" thickBot="1">
      <c r="A3" s="34" t="s">
        <v>128</v>
      </c>
      <c r="B3" s="34"/>
      <c r="C3" s="27"/>
      <c r="D3" s="12" t="s">
        <v>2</v>
      </c>
      <c r="E3" s="12" t="s">
        <v>28</v>
      </c>
      <c r="F3" s="12" t="s">
        <v>29</v>
      </c>
      <c r="G3" s="12" t="s">
        <v>30</v>
      </c>
      <c r="H3" s="27"/>
      <c r="I3" s="27"/>
      <c r="J3" s="27"/>
      <c r="K3" s="27"/>
      <c r="L3" s="27"/>
      <c r="M3" s="27"/>
    </row>
    <row r="4" spans="1:13">
      <c r="A4" s="5">
        <v>1385</v>
      </c>
      <c r="B4" s="5" t="s">
        <v>539</v>
      </c>
      <c r="C4" s="5">
        <v>560205032</v>
      </c>
      <c r="D4" s="5">
        <v>523004407</v>
      </c>
      <c r="E4" s="5">
        <v>500045785</v>
      </c>
      <c r="F4" s="5">
        <v>13921127</v>
      </c>
      <c r="G4" s="5">
        <v>9037495</v>
      </c>
      <c r="H4" s="5">
        <v>1152733</v>
      </c>
      <c r="I4" s="5">
        <v>3213844</v>
      </c>
      <c r="J4" s="5">
        <v>5844876</v>
      </c>
      <c r="K4" s="5">
        <v>9272599</v>
      </c>
      <c r="L4" s="5">
        <v>952199</v>
      </c>
      <c r="M4" s="5">
        <v>16764374</v>
      </c>
    </row>
    <row r="5" spans="1:13">
      <c r="A5" s="5">
        <v>1385</v>
      </c>
      <c r="B5" s="5" t="s">
        <v>540</v>
      </c>
      <c r="C5" s="5">
        <v>26930893</v>
      </c>
      <c r="D5" s="5">
        <v>25645714</v>
      </c>
      <c r="E5" s="5">
        <v>24646545</v>
      </c>
      <c r="F5" s="5">
        <v>767184</v>
      </c>
      <c r="G5" s="5">
        <v>231986</v>
      </c>
      <c r="H5" s="5">
        <v>49851</v>
      </c>
      <c r="I5" s="5">
        <v>120216</v>
      </c>
      <c r="J5" s="5">
        <v>221397</v>
      </c>
      <c r="K5" s="5">
        <v>279256</v>
      </c>
      <c r="L5" s="5">
        <v>45239</v>
      </c>
      <c r="M5" s="5">
        <v>569220</v>
      </c>
    </row>
    <row r="6" spans="1:13">
      <c r="A6" s="5">
        <v>1385</v>
      </c>
      <c r="B6" s="5" t="s">
        <v>541</v>
      </c>
      <c r="C6" s="5">
        <v>5265603</v>
      </c>
      <c r="D6" s="5">
        <v>4844266</v>
      </c>
      <c r="E6" s="5">
        <v>4405852</v>
      </c>
      <c r="F6" s="5">
        <v>366762</v>
      </c>
      <c r="G6" s="5">
        <v>71652</v>
      </c>
      <c r="H6" s="5">
        <v>12934</v>
      </c>
      <c r="I6" s="5">
        <v>96312</v>
      </c>
      <c r="J6" s="5">
        <v>131339</v>
      </c>
      <c r="K6" s="5">
        <v>87132</v>
      </c>
      <c r="L6" s="5">
        <v>4572</v>
      </c>
      <c r="M6" s="5">
        <v>89048</v>
      </c>
    </row>
    <row r="7" spans="1:13">
      <c r="A7" s="5">
        <v>1385</v>
      </c>
      <c r="B7" s="5" t="s">
        <v>542</v>
      </c>
      <c r="C7" s="5">
        <v>1642537</v>
      </c>
      <c r="D7" s="5">
        <v>1514482</v>
      </c>
      <c r="E7" s="5">
        <v>1453192</v>
      </c>
      <c r="F7" s="5">
        <v>42540</v>
      </c>
      <c r="G7" s="5">
        <v>18750</v>
      </c>
      <c r="H7" s="5">
        <v>5485</v>
      </c>
      <c r="I7" s="5">
        <v>15396</v>
      </c>
      <c r="J7" s="5">
        <v>32521</v>
      </c>
      <c r="K7" s="5">
        <v>48320</v>
      </c>
      <c r="L7" s="5">
        <v>1466</v>
      </c>
      <c r="M7" s="5">
        <v>24866</v>
      </c>
    </row>
    <row r="8" spans="1:13">
      <c r="A8" s="5">
        <v>1385</v>
      </c>
      <c r="B8" s="5" t="s">
        <v>543</v>
      </c>
      <c r="C8" s="5">
        <v>68550733</v>
      </c>
      <c r="D8" s="5">
        <v>62964844</v>
      </c>
      <c r="E8" s="5">
        <v>59140972</v>
      </c>
      <c r="F8" s="5">
        <v>1059834</v>
      </c>
      <c r="G8" s="5">
        <v>2764038</v>
      </c>
      <c r="H8" s="5">
        <v>107762</v>
      </c>
      <c r="I8" s="5">
        <v>369434</v>
      </c>
      <c r="J8" s="5">
        <v>1076349</v>
      </c>
      <c r="K8" s="5">
        <v>1562569</v>
      </c>
      <c r="L8" s="5">
        <v>87297</v>
      </c>
      <c r="M8" s="5">
        <v>2382478</v>
      </c>
    </row>
    <row r="9" spans="1:13">
      <c r="A9" s="5">
        <v>1385</v>
      </c>
      <c r="B9" s="5" t="s">
        <v>544</v>
      </c>
      <c r="C9" s="5">
        <v>19339721</v>
      </c>
      <c r="D9" s="5">
        <v>18458300</v>
      </c>
      <c r="E9" s="5">
        <v>17680401</v>
      </c>
      <c r="F9" s="5">
        <v>561403</v>
      </c>
      <c r="G9" s="5">
        <v>216496</v>
      </c>
      <c r="H9" s="5">
        <v>50777</v>
      </c>
      <c r="I9" s="5">
        <v>64773</v>
      </c>
      <c r="J9" s="5">
        <v>182477</v>
      </c>
      <c r="K9" s="5">
        <v>278665</v>
      </c>
      <c r="L9" s="5">
        <v>16368</v>
      </c>
      <c r="M9" s="5">
        <v>288361</v>
      </c>
    </row>
    <row r="10" spans="1:13">
      <c r="A10" s="5">
        <v>1385</v>
      </c>
      <c r="B10" s="5" t="s">
        <v>545</v>
      </c>
      <c r="C10" s="5">
        <v>281715</v>
      </c>
      <c r="D10" s="5">
        <v>208702</v>
      </c>
      <c r="E10" s="5">
        <v>195976</v>
      </c>
      <c r="F10" s="5">
        <v>7290</v>
      </c>
      <c r="G10" s="5">
        <v>5436</v>
      </c>
      <c r="H10" s="5">
        <v>5102</v>
      </c>
      <c r="I10" s="5">
        <v>19171</v>
      </c>
      <c r="J10" s="5">
        <v>18903</v>
      </c>
      <c r="K10" s="5">
        <v>23567</v>
      </c>
      <c r="L10" s="5">
        <v>1407</v>
      </c>
      <c r="M10" s="5">
        <v>4864</v>
      </c>
    </row>
    <row r="11" spans="1:13">
      <c r="A11" s="5">
        <v>1385</v>
      </c>
      <c r="B11" s="5" t="s">
        <v>546</v>
      </c>
      <c r="C11" s="5">
        <v>3247376</v>
      </c>
      <c r="D11" s="5">
        <v>2839555</v>
      </c>
      <c r="E11" s="5">
        <v>2653845</v>
      </c>
      <c r="F11" s="5">
        <v>35899</v>
      </c>
      <c r="G11" s="5">
        <v>149810</v>
      </c>
      <c r="H11" s="5">
        <v>8126</v>
      </c>
      <c r="I11" s="5">
        <v>2508</v>
      </c>
      <c r="J11" s="5">
        <v>45381</v>
      </c>
      <c r="K11" s="5">
        <v>37260</v>
      </c>
      <c r="L11" s="5">
        <v>4794</v>
      </c>
      <c r="M11" s="5">
        <v>309752</v>
      </c>
    </row>
    <row r="12" spans="1:13">
      <c r="A12" s="5">
        <v>1385</v>
      </c>
      <c r="B12" s="5" t="s">
        <v>547</v>
      </c>
      <c r="C12" s="5">
        <v>178340058</v>
      </c>
      <c r="D12" s="5">
        <v>168226340</v>
      </c>
      <c r="E12" s="5">
        <v>162362352</v>
      </c>
      <c r="F12" s="5">
        <v>4076279</v>
      </c>
      <c r="G12" s="5">
        <v>1787709</v>
      </c>
      <c r="H12" s="5">
        <v>376578</v>
      </c>
      <c r="I12" s="5">
        <v>731429</v>
      </c>
      <c r="J12" s="5">
        <v>980125</v>
      </c>
      <c r="K12" s="5">
        <v>1398529</v>
      </c>
      <c r="L12" s="5">
        <v>118027</v>
      </c>
      <c r="M12" s="5">
        <v>6509030</v>
      </c>
    </row>
    <row r="13" spans="1:13">
      <c r="A13" s="5">
        <v>1385</v>
      </c>
      <c r="B13" s="5" t="s">
        <v>548</v>
      </c>
      <c r="C13" s="5">
        <v>1541316</v>
      </c>
      <c r="D13" s="5">
        <v>1481435</v>
      </c>
      <c r="E13" s="5">
        <v>1419648</v>
      </c>
      <c r="F13" s="5">
        <v>44109</v>
      </c>
      <c r="G13" s="5">
        <v>17678</v>
      </c>
      <c r="H13" s="5">
        <v>969</v>
      </c>
      <c r="I13" s="5">
        <v>7457</v>
      </c>
      <c r="J13" s="5">
        <v>13838</v>
      </c>
      <c r="K13" s="5">
        <v>21374</v>
      </c>
      <c r="L13" s="5">
        <v>2106</v>
      </c>
      <c r="M13" s="5">
        <v>14136</v>
      </c>
    </row>
    <row r="14" spans="1:13">
      <c r="A14" s="5">
        <v>1385</v>
      </c>
      <c r="B14" s="5" t="s">
        <v>549</v>
      </c>
      <c r="C14" s="5">
        <v>1287678</v>
      </c>
      <c r="D14" s="5">
        <v>1179120</v>
      </c>
      <c r="E14" s="5">
        <v>1135829</v>
      </c>
      <c r="F14" s="5">
        <v>35038</v>
      </c>
      <c r="G14" s="5">
        <v>8253</v>
      </c>
      <c r="H14" s="5">
        <v>1367</v>
      </c>
      <c r="I14" s="5">
        <v>14013</v>
      </c>
      <c r="J14" s="5">
        <v>40827</v>
      </c>
      <c r="K14" s="5">
        <v>36671</v>
      </c>
      <c r="L14" s="5">
        <v>1956</v>
      </c>
      <c r="M14" s="5">
        <v>13725</v>
      </c>
    </row>
    <row r="15" spans="1:13">
      <c r="A15" s="5">
        <v>1385</v>
      </c>
      <c r="B15" s="5" t="s">
        <v>550</v>
      </c>
      <c r="C15" s="5">
        <v>26318471</v>
      </c>
      <c r="D15" s="5">
        <v>24808017</v>
      </c>
      <c r="E15" s="5">
        <v>23518650</v>
      </c>
      <c r="F15" s="5">
        <v>1001353</v>
      </c>
      <c r="G15" s="5">
        <v>288014</v>
      </c>
      <c r="H15" s="5">
        <v>39010</v>
      </c>
      <c r="I15" s="5">
        <v>237534</v>
      </c>
      <c r="J15" s="5">
        <v>363754</v>
      </c>
      <c r="K15" s="5">
        <v>426985</v>
      </c>
      <c r="L15" s="5">
        <v>30923</v>
      </c>
      <c r="M15" s="5">
        <v>412249</v>
      </c>
    </row>
    <row r="16" spans="1:13">
      <c r="A16" s="5">
        <v>1385</v>
      </c>
      <c r="B16" s="5" t="s">
        <v>551</v>
      </c>
      <c r="C16" s="5">
        <v>1410667</v>
      </c>
      <c r="D16" s="5">
        <v>1113301</v>
      </c>
      <c r="E16" s="5">
        <v>1036477</v>
      </c>
      <c r="F16" s="5">
        <v>57670</v>
      </c>
      <c r="G16" s="5">
        <v>19154</v>
      </c>
      <c r="H16" s="5">
        <v>7177</v>
      </c>
      <c r="I16" s="5">
        <v>15521</v>
      </c>
      <c r="J16" s="5">
        <v>68651</v>
      </c>
      <c r="K16" s="5">
        <v>74696</v>
      </c>
      <c r="L16" s="5">
        <v>23942</v>
      </c>
      <c r="M16" s="5">
        <v>107379</v>
      </c>
    </row>
    <row r="17" spans="1:13">
      <c r="A17" s="5">
        <v>1385</v>
      </c>
      <c r="B17" s="5" t="s">
        <v>552</v>
      </c>
      <c r="C17" s="5">
        <v>55140239</v>
      </c>
      <c r="D17" s="5">
        <v>50935323</v>
      </c>
      <c r="E17" s="5">
        <v>49265769</v>
      </c>
      <c r="F17" s="5">
        <v>428600</v>
      </c>
      <c r="G17" s="5">
        <v>1240953</v>
      </c>
      <c r="H17" s="5">
        <v>29178</v>
      </c>
      <c r="I17" s="5">
        <v>382013</v>
      </c>
      <c r="J17" s="5">
        <v>522416</v>
      </c>
      <c r="K17" s="5">
        <v>1334551</v>
      </c>
      <c r="L17" s="5">
        <v>359723</v>
      </c>
      <c r="M17" s="5">
        <v>1577036</v>
      </c>
    </row>
    <row r="18" spans="1:13">
      <c r="A18" s="5">
        <v>1385</v>
      </c>
      <c r="B18" s="5" t="s">
        <v>553</v>
      </c>
      <c r="C18" s="5">
        <v>7875531</v>
      </c>
      <c r="D18" s="5">
        <v>7511647</v>
      </c>
      <c r="E18" s="5">
        <v>7251334</v>
      </c>
      <c r="F18" s="5">
        <v>167145</v>
      </c>
      <c r="G18" s="5">
        <v>93168</v>
      </c>
      <c r="H18" s="5">
        <v>8443</v>
      </c>
      <c r="I18" s="5">
        <v>48373</v>
      </c>
      <c r="J18" s="5">
        <v>38748</v>
      </c>
      <c r="K18" s="5">
        <v>172365</v>
      </c>
      <c r="L18" s="5">
        <v>5011</v>
      </c>
      <c r="M18" s="5">
        <v>90945</v>
      </c>
    </row>
    <row r="19" spans="1:13">
      <c r="A19" s="5">
        <v>1385</v>
      </c>
      <c r="B19" s="5" t="s">
        <v>554</v>
      </c>
      <c r="C19" s="5">
        <v>11066943</v>
      </c>
      <c r="D19" s="5">
        <v>10543515</v>
      </c>
      <c r="E19" s="5">
        <v>10037691</v>
      </c>
      <c r="F19" s="5">
        <v>357949</v>
      </c>
      <c r="G19" s="5">
        <v>147876</v>
      </c>
      <c r="H19" s="5">
        <v>21442</v>
      </c>
      <c r="I19" s="5">
        <v>31884</v>
      </c>
      <c r="J19" s="5">
        <v>147507</v>
      </c>
      <c r="K19" s="5">
        <v>226680</v>
      </c>
      <c r="L19" s="5">
        <v>20008</v>
      </c>
      <c r="M19" s="5">
        <v>75907</v>
      </c>
    </row>
    <row r="20" spans="1:13">
      <c r="A20" s="5">
        <v>1385</v>
      </c>
      <c r="B20" s="5" t="s">
        <v>555</v>
      </c>
      <c r="C20" s="5">
        <v>1099867</v>
      </c>
      <c r="D20" s="5">
        <v>923857</v>
      </c>
      <c r="E20" s="5">
        <v>879127</v>
      </c>
      <c r="F20" s="5">
        <v>27824</v>
      </c>
      <c r="G20" s="5">
        <v>16907</v>
      </c>
      <c r="H20" s="5">
        <v>6774</v>
      </c>
      <c r="I20" s="5">
        <v>18451</v>
      </c>
      <c r="J20" s="5">
        <v>92750</v>
      </c>
      <c r="K20" s="5">
        <v>33777</v>
      </c>
      <c r="L20" s="5">
        <v>4061</v>
      </c>
      <c r="M20" s="5">
        <v>20196</v>
      </c>
    </row>
    <row r="21" spans="1:13">
      <c r="A21" s="5">
        <v>1385</v>
      </c>
      <c r="B21" s="5" t="s">
        <v>556</v>
      </c>
      <c r="C21" s="5">
        <v>18879997</v>
      </c>
      <c r="D21" s="5">
        <v>17929908</v>
      </c>
      <c r="E21" s="5">
        <v>16986735</v>
      </c>
      <c r="F21" s="5">
        <v>509922</v>
      </c>
      <c r="G21" s="5">
        <v>433251</v>
      </c>
      <c r="H21" s="5">
        <v>57001</v>
      </c>
      <c r="I21" s="5">
        <v>42907</v>
      </c>
      <c r="J21" s="5">
        <v>201926</v>
      </c>
      <c r="K21" s="5">
        <v>214845</v>
      </c>
      <c r="L21" s="5">
        <v>28223</v>
      </c>
      <c r="M21" s="5">
        <v>405186</v>
      </c>
    </row>
    <row r="22" spans="1:13">
      <c r="A22" s="5">
        <v>1385</v>
      </c>
      <c r="B22" s="5" t="s">
        <v>557</v>
      </c>
      <c r="C22" s="5">
        <v>17214205</v>
      </c>
      <c r="D22" s="5">
        <v>16201598</v>
      </c>
      <c r="E22" s="5">
        <v>15041961</v>
      </c>
      <c r="F22" s="5">
        <v>978233</v>
      </c>
      <c r="G22" s="5">
        <v>181403</v>
      </c>
      <c r="H22" s="5">
        <v>49737</v>
      </c>
      <c r="I22" s="5">
        <v>76237</v>
      </c>
      <c r="J22" s="5">
        <v>233457</v>
      </c>
      <c r="K22" s="5">
        <v>268565</v>
      </c>
      <c r="L22" s="5">
        <v>28611</v>
      </c>
      <c r="M22" s="5">
        <v>356000</v>
      </c>
    </row>
    <row r="23" spans="1:13">
      <c r="A23" s="5">
        <v>1385</v>
      </c>
      <c r="B23" s="5" t="s">
        <v>558</v>
      </c>
      <c r="C23" s="5">
        <v>6046503</v>
      </c>
      <c r="D23" s="5">
        <v>5749144</v>
      </c>
      <c r="E23" s="5">
        <v>5472951</v>
      </c>
      <c r="F23" s="5">
        <v>219880</v>
      </c>
      <c r="G23" s="5">
        <v>56312</v>
      </c>
      <c r="H23" s="5">
        <v>9848</v>
      </c>
      <c r="I23" s="5">
        <v>26761</v>
      </c>
      <c r="J23" s="5">
        <v>79902</v>
      </c>
      <c r="K23" s="5">
        <v>100344</v>
      </c>
      <c r="L23" s="5">
        <v>10538</v>
      </c>
      <c r="M23" s="5">
        <v>69966</v>
      </c>
    </row>
    <row r="24" spans="1:13">
      <c r="A24" s="5">
        <v>1385</v>
      </c>
      <c r="B24" s="5" t="s">
        <v>559</v>
      </c>
      <c r="C24" s="5">
        <v>1741770</v>
      </c>
      <c r="D24" s="5">
        <v>1597616</v>
      </c>
      <c r="E24" s="5">
        <v>1503916</v>
      </c>
      <c r="F24" s="5">
        <v>50610</v>
      </c>
      <c r="G24" s="5">
        <v>43091</v>
      </c>
      <c r="H24" s="5">
        <v>2852</v>
      </c>
      <c r="I24" s="5">
        <v>5931</v>
      </c>
      <c r="J24" s="5">
        <v>28510</v>
      </c>
      <c r="K24" s="5">
        <v>43074</v>
      </c>
      <c r="L24" s="5">
        <v>1877</v>
      </c>
      <c r="M24" s="5">
        <v>61909</v>
      </c>
    </row>
    <row r="25" spans="1:13">
      <c r="A25" s="5">
        <v>1385</v>
      </c>
      <c r="B25" s="5" t="s">
        <v>560</v>
      </c>
      <c r="C25" s="5">
        <v>15058311</v>
      </c>
      <c r="D25" s="5">
        <v>14424510</v>
      </c>
      <c r="E25" s="5">
        <v>14119068</v>
      </c>
      <c r="F25" s="5">
        <v>102179</v>
      </c>
      <c r="G25" s="5">
        <v>203263</v>
      </c>
      <c r="H25" s="5">
        <v>17216</v>
      </c>
      <c r="I25" s="5">
        <v>37542</v>
      </c>
      <c r="J25" s="5">
        <v>133783</v>
      </c>
      <c r="K25" s="5">
        <v>208515</v>
      </c>
      <c r="L25" s="5">
        <v>8808</v>
      </c>
      <c r="M25" s="5">
        <v>227938</v>
      </c>
    </row>
    <row r="26" spans="1:13">
      <c r="A26" s="5">
        <v>1385</v>
      </c>
      <c r="B26" s="5" t="s">
        <v>561</v>
      </c>
      <c r="C26" s="5">
        <v>4021721</v>
      </c>
      <c r="D26" s="5">
        <v>3702891</v>
      </c>
      <c r="E26" s="5">
        <v>3552120</v>
      </c>
      <c r="F26" s="5">
        <v>125622</v>
      </c>
      <c r="G26" s="5">
        <v>25149</v>
      </c>
      <c r="H26" s="5">
        <v>21908</v>
      </c>
      <c r="I26" s="5">
        <v>58976</v>
      </c>
      <c r="J26" s="5">
        <v>60179</v>
      </c>
      <c r="K26" s="5">
        <v>73098</v>
      </c>
      <c r="L26" s="5">
        <v>5272</v>
      </c>
      <c r="M26" s="5">
        <v>99397</v>
      </c>
    </row>
    <row r="27" spans="1:13">
      <c r="A27" s="5">
        <v>1385</v>
      </c>
      <c r="B27" s="5" t="s">
        <v>562</v>
      </c>
      <c r="C27" s="5">
        <v>244213</v>
      </c>
      <c r="D27" s="5">
        <v>216674</v>
      </c>
      <c r="E27" s="5">
        <v>194687</v>
      </c>
      <c r="F27" s="5">
        <v>19971</v>
      </c>
      <c r="G27" s="5">
        <v>2016</v>
      </c>
      <c r="H27" s="5">
        <v>421</v>
      </c>
      <c r="I27" s="5">
        <v>370</v>
      </c>
      <c r="J27" s="5">
        <v>6992</v>
      </c>
      <c r="K27" s="5">
        <v>8587</v>
      </c>
      <c r="L27" s="5">
        <v>500</v>
      </c>
      <c r="M27" s="5">
        <v>10670</v>
      </c>
    </row>
    <row r="28" spans="1:13">
      <c r="A28" s="5">
        <v>1385</v>
      </c>
      <c r="B28" s="5" t="s">
        <v>563</v>
      </c>
      <c r="C28" s="5">
        <v>3070715</v>
      </c>
      <c r="D28" s="5">
        <v>2901755</v>
      </c>
      <c r="E28" s="5">
        <v>2665621</v>
      </c>
      <c r="F28" s="5">
        <v>169492</v>
      </c>
      <c r="G28" s="5">
        <v>66641</v>
      </c>
      <c r="H28" s="5">
        <v>6591</v>
      </c>
      <c r="I28" s="5">
        <v>20134</v>
      </c>
      <c r="J28" s="5">
        <v>44602</v>
      </c>
      <c r="K28" s="5">
        <v>47547</v>
      </c>
      <c r="L28" s="5">
        <v>4164</v>
      </c>
      <c r="M28" s="5">
        <v>45922</v>
      </c>
    </row>
    <row r="29" spans="1:13">
      <c r="A29" s="5">
        <v>1385</v>
      </c>
      <c r="B29" s="5" t="s">
        <v>564</v>
      </c>
      <c r="C29" s="5">
        <v>8342563</v>
      </c>
      <c r="D29" s="5">
        <v>7904831</v>
      </c>
      <c r="E29" s="5">
        <v>7115162</v>
      </c>
      <c r="F29" s="5">
        <v>692568</v>
      </c>
      <c r="G29" s="5">
        <v>97101</v>
      </c>
      <c r="H29" s="5">
        <v>36237</v>
      </c>
      <c r="I29" s="5">
        <v>39605</v>
      </c>
      <c r="J29" s="5">
        <v>75712</v>
      </c>
      <c r="K29" s="5">
        <v>132884</v>
      </c>
      <c r="L29" s="5">
        <v>6594</v>
      </c>
      <c r="M29" s="5">
        <v>146699</v>
      </c>
    </row>
    <row r="30" spans="1:13">
      <c r="A30" s="5">
        <v>1385</v>
      </c>
      <c r="B30" s="5" t="s">
        <v>565</v>
      </c>
      <c r="C30" s="5">
        <v>3207252</v>
      </c>
      <c r="D30" s="5">
        <v>2758614</v>
      </c>
      <c r="E30" s="5">
        <v>2504395</v>
      </c>
      <c r="F30" s="5">
        <v>208286</v>
      </c>
      <c r="G30" s="5">
        <v>45933</v>
      </c>
      <c r="H30" s="5">
        <v>16589</v>
      </c>
      <c r="I30" s="5">
        <v>50625</v>
      </c>
      <c r="J30" s="5">
        <v>73932</v>
      </c>
      <c r="K30" s="5">
        <v>218652</v>
      </c>
      <c r="L30" s="5">
        <v>2954</v>
      </c>
      <c r="M30" s="5">
        <v>85887</v>
      </c>
    </row>
    <row r="31" spans="1:13">
      <c r="A31" s="5">
        <v>1385</v>
      </c>
      <c r="B31" s="5" t="s">
        <v>566</v>
      </c>
      <c r="C31" s="5">
        <v>13693832</v>
      </c>
      <c r="D31" s="5">
        <v>13046854</v>
      </c>
      <c r="E31" s="5">
        <v>12418469</v>
      </c>
      <c r="F31" s="5">
        <v>469797</v>
      </c>
      <c r="G31" s="5">
        <v>158588</v>
      </c>
      <c r="H31" s="5">
        <v>34072</v>
      </c>
      <c r="I31" s="5">
        <v>96596</v>
      </c>
      <c r="J31" s="5">
        <v>109271</v>
      </c>
      <c r="K31" s="5">
        <v>205134</v>
      </c>
      <c r="L31" s="5">
        <v>8337</v>
      </c>
      <c r="M31" s="5">
        <v>193568</v>
      </c>
    </row>
    <row r="32" spans="1:13">
      <c r="A32" s="5">
        <v>1385</v>
      </c>
      <c r="B32" s="5" t="s">
        <v>567</v>
      </c>
      <c r="C32" s="5">
        <v>29484457</v>
      </c>
      <c r="D32" s="5">
        <v>27278383</v>
      </c>
      <c r="E32" s="5">
        <v>26343559</v>
      </c>
      <c r="F32" s="5">
        <v>699828</v>
      </c>
      <c r="G32" s="5">
        <v>234995</v>
      </c>
      <c r="H32" s="5">
        <v>91419</v>
      </c>
      <c r="I32" s="5">
        <v>232117</v>
      </c>
      <c r="J32" s="5">
        <v>357366</v>
      </c>
      <c r="K32" s="5">
        <v>641102</v>
      </c>
      <c r="L32" s="5">
        <v>65102</v>
      </c>
      <c r="M32" s="5">
        <v>818968</v>
      </c>
    </row>
    <row r="33" spans="1:13">
      <c r="A33" s="5">
        <v>1385</v>
      </c>
      <c r="B33" s="5" t="s">
        <v>568</v>
      </c>
      <c r="C33" s="5">
        <v>14332004</v>
      </c>
      <c r="D33" s="5">
        <v>11823114</v>
      </c>
      <c r="E33" s="5">
        <v>11476700</v>
      </c>
      <c r="F33" s="5">
        <v>165379</v>
      </c>
      <c r="G33" s="5">
        <v>181034</v>
      </c>
      <c r="H33" s="5">
        <v>41719</v>
      </c>
      <c r="I33" s="5">
        <v>65333</v>
      </c>
      <c r="J33" s="5">
        <v>154064</v>
      </c>
      <c r="K33" s="5">
        <v>637209</v>
      </c>
      <c r="L33" s="5">
        <v>19464</v>
      </c>
      <c r="M33" s="5">
        <v>1591101</v>
      </c>
    </row>
    <row r="34" spans="1:13">
      <c r="A34" s="5">
        <v>1385</v>
      </c>
      <c r="B34" s="5" t="s">
        <v>569</v>
      </c>
      <c r="C34" s="5">
        <v>4516402</v>
      </c>
      <c r="D34" s="5">
        <v>4124458</v>
      </c>
      <c r="E34" s="5">
        <v>3860257</v>
      </c>
      <c r="F34" s="5">
        <v>194869</v>
      </c>
      <c r="G34" s="5">
        <v>69333</v>
      </c>
      <c r="H34" s="5">
        <v>12461</v>
      </c>
      <c r="I34" s="5">
        <v>178082</v>
      </c>
      <c r="J34" s="5">
        <v>76804</v>
      </c>
      <c r="K34" s="5">
        <v>95247</v>
      </c>
      <c r="L34" s="5">
        <v>2852</v>
      </c>
      <c r="M34" s="5">
        <v>26497</v>
      </c>
    </row>
    <row r="35" spans="1:13">
      <c r="A35" s="5">
        <v>1385</v>
      </c>
      <c r="B35" s="5" t="s">
        <v>570</v>
      </c>
      <c r="C35" s="5">
        <v>11011738</v>
      </c>
      <c r="D35" s="5">
        <v>10145640</v>
      </c>
      <c r="E35" s="5">
        <v>9706523</v>
      </c>
      <c r="F35" s="5">
        <v>277613</v>
      </c>
      <c r="G35" s="5">
        <v>161504</v>
      </c>
      <c r="H35" s="5">
        <v>23685</v>
      </c>
      <c r="I35" s="5">
        <v>108144</v>
      </c>
      <c r="J35" s="5">
        <v>231392</v>
      </c>
      <c r="K35" s="5">
        <v>335398</v>
      </c>
      <c r="L35" s="5">
        <v>32003</v>
      </c>
      <c r="M35" s="5">
        <v>135476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22" t="s">
        <v>159</v>
      </c>
      <c r="B1" s="22"/>
      <c r="C1" s="21" t="str">
        <f>CONCATENATE("15-",'فهرست جداول'!E6,"-",MID('فهرست جداول'!B1, 58,10), "                  (میلیون ریال)")</f>
        <v>15-ارزش ستانده‏های فعالیت صنعتی کارگاه‏ها‌ بر ‌حسب استان-85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</row>
    <row r="2" spans="1:12" ht="58.5" customHeight="1" thickBot="1">
      <c r="A2" s="15" t="s">
        <v>128</v>
      </c>
      <c r="B2" s="15" t="s">
        <v>152</v>
      </c>
      <c r="C2" s="12" t="s">
        <v>2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35</v>
      </c>
      <c r="I2" s="12" t="s">
        <v>36</v>
      </c>
      <c r="J2" s="12" t="s">
        <v>37</v>
      </c>
      <c r="K2" s="12" t="s">
        <v>38</v>
      </c>
      <c r="L2" s="12" t="s">
        <v>39</v>
      </c>
    </row>
    <row r="3" spans="1:12">
      <c r="A3" s="5">
        <v>1385</v>
      </c>
      <c r="B3" s="5" t="s">
        <v>539</v>
      </c>
      <c r="C3" s="5">
        <v>890227476</v>
      </c>
      <c r="D3" s="5">
        <v>853111848</v>
      </c>
      <c r="E3" s="5">
        <v>1824917</v>
      </c>
      <c r="F3" s="5">
        <v>1722902</v>
      </c>
      <c r="G3" s="5">
        <v>546754</v>
      </c>
      <c r="H3" s="5">
        <v>81624</v>
      </c>
      <c r="I3" s="5">
        <v>4464460</v>
      </c>
      <c r="J3" s="5">
        <v>4321069</v>
      </c>
      <c r="K3" s="5">
        <v>20784939</v>
      </c>
      <c r="L3" s="5">
        <v>3368964</v>
      </c>
    </row>
    <row r="4" spans="1:12">
      <c r="A4" s="5">
        <v>1385</v>
      </c>
      <c r="B4" s="5" t="s">
        <v>540</v>
      </c>
      <c r="C4" s="5">
        <v>44436204</v>
      </c>
      <c r="D4" s="5">
        <v>40471678</v>
      </c>
      <c r="E4" s="5">
        <v>79371</v>
      </c>
      <c r="F4" s="5">
        <v>61676</v>
      </c>
      <c r="G4" s="5">
        <v>46685</v>
      </c>
      <c r="H4" s="5">
        <v>9556</v>
      </c>
      <c r="I4" s="5">
        <v>2996716</v>
      </c>
      <c r="J4" s="5">
        <v>172404</v>
      </c>
      <c r="K4" s="5">
        <v>515249</v>
      </c>
      <c r="L4" s="5">
        <v>82869</v>
      </c>
    </row>
    <row r="5" spans="1:12">
      <c r="A5" s="5">
        <v>1385</v>
      </c>
      <c r="B5" s="5" t="s">
        <v>541</v>
      </c>
      <c r="C5" s="5">
        <v>8612225</v>
      </c>
      <c r="D5" s="5">
        <v>8242521</v>
      </c>
      <c r="E5" s="5">
        <v>15669</v>
      </c>
      <c r="F5" s="5">
        <v>36849</v>
      </c>
      <c r="G5" s="5">
        <v>0</v>
      </c>
      <c r="H5" s="5">
        <v>1454</v>
      </c>
      <c r="I5" s="5">
        <v>44136</v>
      </c>
      <c r="J5" s="5">
        <v>117640</v>
      </c>
      <c r="K5" s="5">
        <v>145085</v>
      </c>
      <c r="L5" s="5">
        <v>8869</v>
      </c>
    </row>
    <row r="6" spans="1:12">
      <c r="A6" s="5">
        <v>1385</v>
      </c>
      <c r="B6" s="5" t="s">
        <v>542</v>
      </c>
      <c r="C6" s="5">
        <v>2790150</v>
      </c>
      <c r="D6" s="5">
        <v>2619096</v>
      </c>
      <c r="E6" s="5">
        <v>16574</v>
      </c>
      <c r="F6" s="5">
        <v>6523</v>
      </c>
      <c r="G6" s="5">
        <v>0</v>
      </c>
      <c r="H6" s="5">
        <v>154</v>
      </c>
      <c r="I6" s="5">
        <v>4280</v>
      </c>
      <c r="J6" s="5">
        <v>19572</v>
      </c>
      <c r="K6" s="5">
        <v>117179</v>
      </c>
      <c r="L6" s="5">
        <v>6774</v>
      </c>
    </row>
    <row r="7" spans="1:12">
      <c r="A7" s="5">
        <v>1385</v>
      </c>
      <c r="B7" s="5" t="s">
        <v>543</v>
      </c>
      <c r="C7" s="5">
        <v>115008649</v>
      </c>
      <c r="D7" s="5">
        <v>110491573</v>
      </c>
      <c r="E7" s="5">
        <v>170127</v>
      </c>
      <c r="F7" s="5">
        <v>179366</v>
      </c>
      <c r="G7" s="5">
        <v>5489</v>
      </c>
      <c r="H7" s="5">
        <v>11026</v>
      </c>
      <c r="I7" s="5">
        <v>917476</v>
      </c>
      <c r="J7" s="5">
        <v>480246</v>
      </c>
      <c r="K7" s="5">
        <v>2563708</v>
      </c>
      <c r="L7" s="5">
        <v>189638</v>
      </c>
    </row>
    <row r="8" spans="1:12">
      <c r="A8" s="5">
        <v>1385</v>
      </c>
      <c r="B8" s="5" t="s">
        <v>544</v>
      </c>
      <c r="C8" s="5">
        <v>30274937</v>
      </c>
      <c r="D8" s="5">
        <v>28137000</v>
      </c>
      <c r="E8" s="5">
        <v>66593</v>
      </c>
      <c r="F8" s="5">
        <v>61035</v>
      </c>
      <c r="G8" s="5">
        <v>0</v>
      </c>
      <c r="H8" s="5">
        <v>2979</v>
      </c>
      <c r="I8" s="5">
        <v>225486</v>
      </c>
      <c r="J8" s="5">
        <v>88983</v>
      </c>
      <c r="K8" s="5">
        <v>1632240</v>
      </c>
      <c r="L8" s="5">
        <v>60621</v>
      </c>
    </row>
    <row r="9" spans="1:12">
      <c r="A9" s="5">
        <v>1385</v>
      </c>
      <c r="B9" s="5" t="s">
        <v>545</v>
      </c>
      <c r="C9" s="5">
        <v>585392</v>
      </c>
      <c r="D9" s="5">
        <v>541149</v>
      </c>
      <c r="E9" s="5">
        <v>331</v>
      </c>
      <c r="F9" s="5">
        <v>7653</v>
      </c>
      <c r="G9" s="5">
        <v>0</v>
      </c>
      <c r="H9" s="5">
        <v>27</v>
      </c>
      <c r="I9" s="5">
        <v>1530</v>
      </c>
      <c r="J9" s="5">
        <v>21831</v>
      </c>
      <c r="K9" s="5">
        <v>12871</v>
      </c>
      <c r="L9" s="5">
        <v>0</v>
      </c>
    </row>
    <row r="10" spans="1:12">
      <c r="A10" s="5">
        <v>1385</v>
      </c>
      <c r="B10" s="5" t="s">
        <v>546</v>
      </c>
      <c r="C10" s="5">
        <v>9425242</v>
      </c>
      <c r="D10" s="5">
        <v>9680803</v>
      </c>
      <c r="E10" s="5">
        <v>5694</v>
      </c>
      <c r="F10" s="5">
        <v>10153</v>
      </c>
      <c r="G10" s="5">
        <v>0</v>
      </c>
      <c r="H10" s="5">
        <v>297</v>
      </c>
      <c r="I10" s="5">
        <v>-334622</v>
      </c>
      <c r="J10" s="5">
        <v>3380</v>
      </c>
      <c r="K10" s="5">
        <v>56464</v>
      </c>
      <c r="L10" s="5">
        <v>3075</v>
      </c>
    </row>
    <row r="11" spans="1:12">
      <c r="A11" s="5">
        <v>1385</v>
      </c>
      <c r="B11" s="5" t="s">
        <v>547</v>
      </c>
      <c r="C11" s="5">
        <v>266825988</v>
      </c>
      <c r="D11" s="5">
        <v>255305388</v>
      </c>
      <c r="E11" s="5">
        <v>394494</v>
      </c>
      <c r="F11" s="5">
        <v>511967</v>
      </c>
      <c r="G11" s="5">
        <v>0</v>
      </c>
      <c r="H11" s="5">
        <v>22574</v>
      </c>
      <c r="I11" s="5">
        <v>385262</v>
      </c>
      <c r="J11" s="5">
        <v>1050489</v>
      </c>
      <c r="K11" s="5">
        <v>6704158</v>
      </c>
      <c r="L11" s="5">
        <v>2451656</v>
      </c>
    </row>
    <row r="12" spans="1:12">
      <c r="A12" s="5">
        <v>1385</v>
      </c>
      <c r="B12" s="5" t="s">
        <v>548</v>
      </c>
      <c r="C12" s="5">
        <v>2446883</v>
      </c>
      <c r="D12" s="5">
        <v>2606801</v>
      </c>
      <c r="E12" s="5">
        <v>4964</v>
      </c>
      <c r="F12" s="5">
        <v>1174</v>
      </c>
      <c r="G12" s="5">
        <v>0</v>
      </c>
      <c r="H12" s="5">
        <v>346</v>
      </c>
      <c r="I12" s="5">
        <v>-254208</v>
      </c>
      <c r="J12" s="5">
        <v>8055</v>
      </c>
      <c r="K12" s="5">
        <v>79015</v>
      </c>
      <c r="L12" s="5">
        <v>736</v>
      </c>
    </row>
    <row r="13" spans="1:12">
      <c r="A13" s="5">
        <v>1385</v>
      </c>
      <c r="B13" s="5" t="s">
        <v>549</v>
      </c>
      <c r="C13" s="5">
        <v>2118995</v>
      </c>
      <c r="D13" s="5">
        <v>2017133</v>
      </c>
      <c r="E13" s="5">
        <v>2330</v>
      </c>
      <c r="F13" s="5">
        <v>1801</v>
      </c>
      <c r="G13" s="5">
        <v>0</v>
      </c>
      <c r="H13" s="5">
        <v>28</v>
      </c>
      <c r="I13" s="5">
        <v>14655</v>
      </c>
      <c r="J13" s="5">
        <v>17606</v>
      </c>
      <c r="K13" s="5">
        <v>61209</v>
      </c>
      <c r="L13" s="5">
        <v>4231</v>
      </c>
    </row>
    <row r="14" spans="1:12">
      <c r="A14" s="5">
        <v>1385</v>
      </c>
      <c r="B14" s="5" t="s">
        <v>550</v>
      </c>
      <c r="C14" s="5">
        <v>39512395</v>
      </c>
      <c r="D14" s="5">
        <v>37784427</v>
      </c>
      <c r="E14" s="5">
        <v>137824</v>
      </c>
      <c r="F14" s="5">
        <v>71478</v>
      </c>
      <c r="G14" s="5">
        <v>6</v>
      </c>
      <c r="H14" s="5">
        <v>8369</v>
      </c>
      <c r="I14" s="5">
        <v>138011</v>
      </c>
      <c r="J14" s="5">
        <v>301529</v>
      </c>
      <c r="K14" s="5">
        <v>990073</v>
      </c>
      <c r="L14" s="5">
        <v>80677</v>
      </c>
    </row>
    <row r="15" spans="1:12">
      <c r="A15" s="5">
        <v>1385</v>
      </c>
      <c r="B15" s="5" t="s">
        <v>551</v>
      </c>
      <c r="C15" s="5">
        <v>3435065</v>
      </c>
      <c r="D15" s="5">
        <v>3258291</v>
      </c>
      <c r="E15" s="5">
        <v>2860</v>
      </c>
      <c r="F15" s="5">
        <v>28336</v>
      </c>
      <c r="G15" s="5">
        <v>0</v>
      </c>
      <c r="H15" s="5">
        <v>25</v>
      </c>
      <c r="I15" s="5">
        <v>11998</v>
      </c>
      <c r="J15" s="5">
        <v>21193</v>
      </c>
      <c r="K15" s="5">
        <v>99417</v>
      </c>
      <c r="L15" s="5">
        <v>12944</v>
      </c>
    </row>
    <row r="16" spans="1:12">
      <c r="A16" s="5">
        <v>1385</v>
      </c>
      <c r="B16" s="5" t="s">
        <v>552</v>
      </c>
      <c r="C16" s="5">
        <v>87372305</v>
      </c>
      <c r="D16" s="5">
        <v>83132499</v>
      </c>
      <c r="E16" s="5">
        <v>268553</v>
      </c>
      <c r="F16" s="5">
        <v>36625</v>
      </c>
      <c r="G16" s="5">
        <v>432317</v>
      </c>
      <c r="H16" s="5">
        <v>1910</v>
      </c>
      <c r="I16" s="5">
        <v>-298165</v>
      </c>
      <c r="J16" s="5">
        <v>499204</v>
      </c>
      <c r="K16" s="5">
        <v>3292784</v>
      </c>
      <c r="L16" s="5">
        <v>6578</v>
      </c>
    </row>
    <row r="17" spans="1:12">
      <c r="A17" s="5">
        <v>1385</v>
      </c>
      <c r="B17" s="5" t="s">
        <v>553</v>
      </c>
      <c r="C17" s="5">
        <v>12529388</v>
      </c>
      <c r="D17" s="5">
        <v>11919328</v>
      </c>
      <c r="E17" s="5">
        <v>89572</v>
      </c>
      <c r="F17" s="5">
        <v>11432</v>
      </c>
      <c r="G17" s="5">
        <v>0</v>
      </c>
      <c r="H17" s="5">
        <v>148</v>
      </c>
      <c r="I17" s="5">
        <v>170413</v>
      </c>
      <c r="J17" s="5">
        <v>55354</v>
      </c>
      <c r="K17" s="5">
        <v>263876</v>
      </c>
      <c r="L17" s="5">
        <v>19264</v>
      </c>
    </row>
    <row r="18" spans="1:12">
      <c r="A18" s="5">
        <v>1385</v>
      </c>
      <c r="B18" s="5" t="s">
        <v>554</v>
      </c>
      <c r="C18" s="5">
        <v>17268008</v>
      </c>
      <c r="D18" s="5">
        <v>16534615</v>
      </c>
      <c r="E18" s="5">
        <v>77821</v>
      </c>
      <c r="F18" s="5">
        <v>25991</v>
      </c>
      <c r="G18" s="5">
        <v>0</v>
      </c>
      <c r="H18" s="5">
        <v>2100</v>
      </c>
      <c r="I18" s="5">
        <v>363933</v>
      </c>
      <c r="J18" s="5">
        <v>37740</v>
      </c>
      <c r="K18" s="5">
        <v>209978</v>
      </c>
      <c r="L18" s="5">
        <v>15828</v>
      </c>
    </row>
    <row r="19" spans="1:12">
      <c r="A19" s="5">
        <v>1385</v>
      </c>
      <c r="B19" s="5" t="s">
        <v>555</v>
      </c>
      <c r="C19" s="5">
        <v>1908353</v>
      </c>
      <c r="D19" s="5">
        <v>1821519</v>
      </c>
      <c r="E19" s="5">
        <v>1924</v>
      </c>
      <c r="F19" s="5">
        <v>8375</v>
      </c>
      <c r="G19" s="5">
        <v>0</v>
      </c>
      <c r="H19" s="5">
        <v>1336</v>
      </c>
      <c r="I19" s="5">
        <v>7032</v>
      </c>
      <c r="J19" s="5">
        <v>24012</v>
      </c>
      <c r="K19" s="5">
        <v>42900</v>
      </c>
      <c r="L19" s="5">
        <v>1256</v>
      </c>
    </row>
    <row r="20" spans="1:12">
      <c r="A20" s="5">
        <v>1385</v>
      </c>
      <c r="B20" s="5" t="s">
        <v>556</v>
      </c>
      <c r="C20" s="5">
        <v>27960569</v>
      </c>
      <c r="D20" s="5">
        <v>27775280</v>
      </c>
      <c r="E20" s="5">
        <v>89161</v>
      </c>
      <c r="F20" s="5">
        <v>71017</v>
      </c>
      <c r="G20" s="5">
        <v>0</v>
      </c>
      <c r="H20" s="5">
        <v>3189</v>
      </c>
      <c r="I20" s="5">
        <v>-534453</v>
      </c>
      <c r="J20" s="5">
        <v>57413</v>
      </c>
      <c r="K20" s="5">
        <v>485947</v>
      </c>
      <c r="L20" s="5">
        <v>13015</v>
      </c>
    </row>
    <row r="21" spans="1:12">
      <c r="A21" s="5">
        <v>1385</v>
      </c>
      <c r="B21" s="5" t="s">
        <v>557</v>
      </c>
      <c r="C21" s="5">
        <v>28588820</v>
      </c>
      <c r="D21" s="5">
        <v>27723418</v>
      </c>
      <c r="E21" s="5">
        <v>48482</v>
      </c>
      <c r="F21" s="5">
        <v>65778</v>
      </c>
      <c r="G21" s="5">
        <v>1049</v>
      </c>
      <c r="H21" s="5">
        <v>2945</v>
      </c>
      <c r="I21" s="5">
        <v>117620</v>
      </c>
      <c r="J21" s="5">
        <v>123848</v>
      </c>
      <c r="K21" s="5">
        <v>439755</v>
      </c>
      <c r="L21" s="5">
        <v>65925</v>
      </c>
    </row>
    <row r="22" spans="1:12">
      <c r="A22" s="5">
        <v>1385</v>
      </c>
      <c r="B22" s="5" t="s">
        <v>558</v>
      </c>
      <c r="C22" s="5">
        <v>8964073</v>
      </c>
      <c r="D22" s="5">
        <v>8564659</v>
      </c>
      <c r="E22" s="5">
        <v>17420</v>
      </c>
      <c r="F22" s="5">
        <v>11855</v>
      </c>
      <c r="G22" s="5">
        <v>0</v>
      </c>
      <c r="H22" s="5">
        <v>1156</v>
      </c>
      <c r="I22" s="5">
        <v>16322</v>
      </c>
      <c r="J22" s="5">
        <v>31729</v>
      </c>
      <c r="K22" s="5">
        <v>316588</v>
      </c>
      <c r="L22" s="5">
        <v>4344</v>
      </c>
    </row>
    <row r="23" spans="1:12">
      <c r="A23" s="5">
        <v>1385</v>
      </c>
      <c r="B23" s="5" t="s">
        <v>559</v>
      </c>
      <c r="C23" s="5">
        <v>2574423</v>
      </c>
      <c r="D23" s="5">
        <v>2464041</v>
      </c>
      <c r="E23" s="5">
        <v>22509</v>
      </c>
      <c r="F23" s="5">
        <v>3627</v>
      </c>
      <c r="G23" s="5">
        <v>0</v>
      </c>
      <c r="H23" s="5">
        <v>601</v>
      </c>
      <c r="I23" s="5">
        <v>1813</v>
      </c>
      <c r="J23" s="5">
        <v>7688</v>
      </c>
      <c r="K23" s="5">
        <v>70379</v>
      </c>
      <c r="L23" s="5">
        <v>3765</v>
      </c>
    </row>
    <row r="24" spans="1:12">
      <c r="A24" s="5">
        <v>1385</v>
      </c>
      <c r="B24" s="5" t="s">
        <v>560</v>
      </c>
      <c r="C24" s="5">
        <v>27450584</v>
      </c>
      <c r="D24" s="5">
        <v>26967454</v>
      </c>
      <c r="E24" s="5">
        <v>35184</v>
      </c>
      <c r="F24" s="5">
        <v>22361</v>
      </c>
      <c r="G24" s="5">
        <v>59703</v>
      </c>
      <c r="H24" s="5">
        <v>319</v>
      </c>
      <c r="I24" s="5">
        <v>104931</v>
      </c>
      <c r="J24" s="5">
        <v>54656</v>
      </c>
      <c r="K24" s="5">
        <v>185399</v>
      </c>
      <c r="L24" s="5">
        <v>20578</v>
      </c>
    </row>
    <row r="25" spans="1:12">
      <c r="A25" s="5">
        <v>1385</v>
      </c>
      <c r="B25" s="5" t="s">
        <v>561</v>
      </c>
      <c r="C25" s="5">
        <v>6366172</v>
      </c>
      <c r="D25" s="5">
        <v>5967712</v>
      </c>
      <c r="E25" s="5">
        <v>20888</v>
      </c>
      <c r="F25" s="5">
        <v>46054</v>
      </c>
      <c r="G25" s="5">
        <v>0</v>
      </c>
      <c r="H25" s="5">
        <v>98</v>
      </c>
      <c r="I25" s="5">
        <v>24155</v>
      </c>
      <c r="J25" s="5">
        <v>91547</v>
      </c>
      <c r="K25" s="5">
        <v>204316</v>
      </c>
      <c r="L25" s="5">
        <v>11402</v>
      </c>
    </row>
    <row r="26" spans="1:12">
      <c r="A26" s="5">
        <v>1385</v>
      </c>
      <c r="B26" s="5" t="s">
        <v>562</v>
      </c>
      <c r="C26" s="5">
        <v>488608</v>
      </c>
      <c r="D26" s="5">
        <v>464192</v>
      </c>
      <c r="E26" s="5">
        <v>713</v>
      </c>
      <c r="F26" s="5">
        <v>603</v>
      </c>
      <c r="G26" s="5">
        <v>0</v>
      </c>
      <c r="H26" s="5">
        <v>19</v>
      </c>
      <c r="I26" s="5">
        <v>2748</v>
      </c>
      <c r="J26" s="5">
        <v>542</v>
      </c>
      <c r="K26" s="5">
        <v>19082</v>
      </c>
      <c r="L26" s="5">
        <v>709</v>
      </c>
    </row>
    <row r="27" spans="1:12">
      <c r="A27" s="5">
        <v>1385</v>
      </c>
      <c r="B27" s="5" t="s">
        <v>563</v>
      </c>
      <c r="C27" s="5">
        <v>4308701</v>
      </c>
      <c r="D27" s="5">
        <v>4239088</v>
      </c>
      <c r="E27" s="5">
        <v>3591</v>
      </c>
      <c r="F27" s="5">
        <v>8898</v>
      </c>
      <c r="G27" s="5">
        <v>0</v>
      </c>
      <c r="H27" s="5">
        <v>170</v>
      </c>
      <c r="I27" s="5">
        <v>-54443</v>
      </c>
      <c r="J27" s="5">
        <v>25151</v>
      </c>
      <c r="K27" s="5">
        <v>78418</v>
      </c>
      <c r="L27" s="5">
        <v>7827</v>
      </c>
    </row>
    <row r="28" spans="1:12">
      <c r="A28" s="5">
        <v>1385</v>
      </c>
      <c r="B28" s="5" t="s">
        <v>564</v>
      </c>
      <c r="C28" s="5">
        <v>13399215</v>
      </c>
      <c r="D28" s="5">
        <v>12486062</v>
      </c>
      <c r="E28" s="5">
        <v>32513</v>
      </c>
      <c r="F28" s="5">
        <v>123694</v>
      </c>
      <c r="G28" s="5">
        <v>0</v>
      </c>
      <c r="H28" s="5">
        <v>827</v>
      </c>
      <c r="I28" s="5">
        <v>197154</v>
      </c>
      <c r="J28" s="5">
        <v>48776</v>
      </c>
      <c r="K28" s="5">
        <v>392746</v>
      </c>
      <c r="L28" s="5">
        <v>117443</v>
      </c>
    </row>
    <row r="29" spans="1:12">
      <c r="A29" s="5">
        <v>1385</v>
      </c>
      <c r="B29" s="5" t="s">
        <v>565</v>
      </c>
      <c r="C29" s="5">
        <v>5618640</v>
      </c>
      <c r="D29" s="5">
        <v>5382425</v>
      </c>
      <c r="E29" s="5">
        <v>7051</v>
      </c>
      <c r="F29" s="5">
        <v>22559</v>
      </c>
      <c r="G29" s="5">
        <v>0</v>
      </c>
      <c r="H29" s="5">
        <v>526</v>
      </c>
      <c r="I29" s="5">
        <v>-2020</v>
      </c>
      <c r="J29" s="5">
        <v>85971</v>
      </c>
      <c r="K29" s="5">
        <v>109607</v>
      </c>
      <c r="L29" s="5">
        <v>12523</v>
      </c>
    </row>
    <row r="30" spans="1:12">
      <c r="A30" s="5">
        <v>1385</v>
      </c>
      <c r="B30" s="5" t="s">
        <v>566</v>
      </c>
      <c r="C30" s="5">
        <v>20117499</v>
      </c>
      <c r="D30" s="5">
        <v>19705604</v>
      </c>
      <c r="E30" s="5">
        <v>38352</v>
      </c>
      <c r="F30" s="5">
        <v>43043</v>
      </c>
      <c r="G30" s="5">
        <v>1505</v>
      </c>
      <c r="H30" s="5">
        <v>1029</v>
      </c>
      <c r="I30" s="5">
        <v>-59902</v>
      </c>
      <c r="J30" s="5">
        <v>121720</v>
      </c>
      <c r="K30" s="5">
        <v>196882</v>
      </c>
      <c r="L30" s="5">
        <v>69266</v>
      </c>
    </row>
    <row r="31" spans="1:12">
      <c r="A31" s="5">
        <v>1385</v>
      </c>
      <c r="B31" s="5" t="s">
        <v>567</v>
      </c>
      <c r="C31" s="5">
        <v>51520587</v>
      </c>
      <c r="D31" s="5">
        <v>49989634</v>
      </c>
      <c r="E31" s="5">
        <v>110860</v>
      </c>
      <c r="F31" s="5">
        <v>129110</v>
      </c>
      <c r="G31" s="5">
        <v>0</v>
      </c>
      <c r="H31" s="5">
        <v>2588</v>
      </c>
      <c r="I31" s="5">
        <v>5950</v>
      </c>
      <c r="J31" s="5">
        <v>316484</v>
      </c>
      <c r="K31" s="5">
        <v>920111</v>
      </c>
      <c r="L31" s="5">
        <v>45850</v>
      </c>
    </row>
    <row r="32" spans="1:12">
      <c r="A32" s="5">
        <v>1385</v>
      </c>
      <c r="B32" s="5" t="s">
        <v>568</v>
      </c>
      <c r="C32" s="5">
        <v>24043900</v>
      </c>
      <c r="D32" s="5">
        <v>23586939</v>
      </c>
      <c r="E32" s="5">
        <v>10149</v>
      </c>
      <c r="F32" s="5">
        <v>47856</v>
      </c>
      <c r="G32" s="5">
        <v>0</v>
      </c>
      <c r="H32" s="5">
        <v>494</v>
      </c>
      <c r="I32" s="5">
        <v>93891</v>
      </c>
      <c r="J32" s="5">
        <v>74434</v>
      </c>
      <c r="K32" s="5">
        <v>202492</v>
      </c>
      <c r="L32" s="5">
        <v>27646</v>
      </c>
    </row>
    <row r="33" spans="1:12">
      <c r="A33" s="5">
        <v>1385</v>
      </c>
      <c r="B33" s="5" t="s">
        <v>569</v>
      </c>
      <c r="C33" s="5">
        <v>6626464</v>
      </c>
      <c r="D33" s="5">
        <v>6234086</v>
      </c>
      <c r="E33" s="5">
        <v>21700</v>
      </c>
      <c r="F33" s="5">
        <v>35584</v>
      </c>
      <c r="G33" s="5">
        <v>0</v>
      </c>
      <c r="H33" s="5">
        <v>382</v>
      </c>
      <c r="I33" s="5">
        <v>42827</v>
      </c>
      <c r="J33" s="5">
        <v>203766</v>
      </c>
      <c r="K33" s="5">
        <v>86730</v>
      </c>
      <c r="L33" s="5">
        <v>1388</v>
      </c>
    </row>
    <row r="34" spans="1:12">
      <c r="A34" s="5">
        <v>1385</v>
      </c>
      <c r="B34" s="5" t="s">
        <v>570</v>
      </c>
      <c r="C34" s="5">
        <v>17649045</v>
      </c>
      <c r="D34" s="5">
        <v>16997431</v>
      </c>
      <c r="E34" s="5">
        <v>31646</v>
      </c>
      <c r="F34" s="5">
        <v>30427</v>
      </c>
      <c r="G34" s="5">
        <v>0</v>
      </c>
      <c r="H34" s="5">
        <v>4951</v>
      </c>
      <c r="I34" s="5">
        <v>113934</v>
      </c>
      <c r="J34" s="5">
        <v>158106</v>
      </c>
      <c r="K34" s="5">
        <v>290281</v>
      </c>
      <c r="L34" s="5">
        <v>22268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22" t="s">
        <v>159</v>
      </c>
      <c r="B1" s="22"/>
      <c r="C1" s="21" t="str">
        <f>CONCATENATE("16-",'فهرست جداول'!E7,"-",MID('فهرست جداول'!B1, 58,10), "                  (میلیون ریال)")</f>
        <v>16-ارزش سوخت، آب‌ و برق خریداری شده کارگاه‏ها بر حسب نوع سوخت و استان-85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39" customHeight="1" thickBot="1">
      <c r="A2" s="15" t="s">
        <v>128</v>
      </c>
      <c r="B2" s="15" t="s">
        <v>152</v>
      </c>
      <c r="C2" s="12" t="s">
        <v>2</v>
      </c>
      <c r="D2" s="12" t="s">
        <v>40</v>
      </c>
      <c r="E2" s="12" t="s">
        <v>41</v>
      </c>
      <c r="F2" s="12" t="s">
        <v>42</v>
      </c>
      <c r="G2" s="12" t="s">
        <v>43</v>
      </c>
      <c r="H2" s="12" t="s">
        <v>44</v>
      </c>
      <c r="I2" s="12" t="s">
        <v>45</v>
      </c>
      <c r="J2" s="12" t="s">
        <v>46</v>
      </c>
      <c r="K2" s="12" t="s">
        <v>47</v>
      </c>
      <c r="L2" s="12" t="s">
        <v>48</v>
      </c>
      <c r="M2" s="12" t="s">
        <v>49</v>
      </c>
      <c r="N2" s="12" t="s">
        <v>50</v>
      </c>
      <c r="O2" s="12" t="s">
        <v>51</v>
      </c>
    </row>
    <row r="3" spans="1:15">
      <c r="A3" s="5">
        <v>1385</v>
      </c>
      <c r="B3" s="5" t="s">
        <v>539</v>
      </c>
      <c r="C3" s="5">
        <v>16069674</v>
      </c>
      <c r="D3" s="5">
        <v>37052</v>
      </c>
      <c r="E3" s="5">
        <v>696351</v>
      </c>
      <c r="F3" s="5">
        <v>302403</v>
      </c>
      <c r="G3" s="5">
        <v>3185666</v>
      </c>
      <c r="H3" s="5">
        <v>279279</v>
      </c>
      <c r="I3" s="5">
        <v>1259288</v>
      </c>
      <c r="J3" s="5">
        <v>23866</v>
      </c>
      <c r="K3" s="5">
        <v>3834</v>
      </c>
      <c r="L3" s="5">
        <v>0</v>
      </c>
      <c r="M3" s="5">
        <v>57138</v>
      </c>
      <c r="N3" s="5">
        <v>9272599</v>
      </c>
      <c r="O3" s="5">
        <v>952199</v>
      </c>
    </row>
    <row r="4" spans="1:15">
      <c r="A4" s="5">
        <v>1385</v>
      </c>
      <c r="B4" s="5" t="s">
        <v>540</v>
      </c>
      <c r="C4" s="5">
        <v>545892</v>
      </c>
      <c r="D4" s="5">
        <v>2757</v>
      </c>
      <c r="E4" s="5">
        <v>27847</v>
      </c>
      <c r="F4" s="5">
        <v>9184</v>
      </c>
      <c r="G4" s="5">
        <v>102555</v>
      </c>
      <c r="H4" s="5">
        <v>11515</v>
      </c>
      <c r="I4" s="5">
        <v>59451</v>
      </c>
      <c r="J4" s="5">
        <v>0</v>
      </c>
      <c r="K4" s="5">
        <v>19</v>
      </c>
      <c r="L4" s="5">
        <v>0</v>
      </c>
      <c r="M4" s="5">
        <v>8069</v>
      </c>
      <c r="N4" s="5">
        <v>279256</v>
      </c>
      <c r="O4" s="5">
        <v>45239</v>
      </c>
    </row>
    <row r="5" spans="1:15">
      <c r="A5" s="5">
        <v>1385</v>
      </c>
      <c r="B5" s="5" t="s">
        <v>541</v>
      </c>
      <c r="C5" s="5">
        <v>223044</v>
      </c>
      <c r="D5" s="5">
        <v>832</v>
      </c>
      <c r="E5" s="5">
        <v>14230</v>
      </c>
      <c r="F5" s="5">
        <v>8581</v>
      </c>
      <c r="G5" s="5">
        <v>34600</v>
      </c>
      <c r="H5" s="5">
        <v>5086</v>
      </c>
      <c r="I5" s="5">
        <v>62830</v>
      </c>
      <c r="J5" s="5">
        <v>4378</v>
      </c>
      <c r="K5" s="5">
        <v>9</v>
      </c>
      <c r="L5" s="5">
        <v>0</v>
      </c>
      <c r="M5" s="5">
        <v>794</v>
      </c>
      <c r="N5" s="5">
        <v>87132</v>
      </c>
      <c r="O5" s="5">
        <v>4572</v>
      </c>
    </row>
    <row r="6" spans="1:15">
      <c r="A6" s="5">
        <v>1385</v>
      </c>
      <c r="B6" s="5" t="s">
        <v>542</v>
      </c>
      <c r="C6" s="5">
        <v>82308</v>
      </c>
      <c r="D6" s="5">
        <v>288</v>
      </c>
      <c r="E6" s="5">
        <v>4667</v>
      </c>
      <c r="F6" s="5">
        <v>710</v>
      </c>
      <c r="G6" s="5">
        <v>12380</v>
      </c>
      <c r="H6" s="5">
        <v>1776</v>
      </c>
      <c r="I6" s="5">
        <v>10424</v>
      </c>
      <c r="J6" s="5">
        <v>0</v>
      </c>
      <c r="K6" s="5">
        <v>0</v>
      </c>
      <c r="L6" s="5">
        <v>0</v>
      </c>
      <c r="M6" s="5">
        <v>2275</v>
      </c>
      <c r="N6" s="5">
        <v>48320</v>
      </c>
      <c r="O6" s="5">
        <v>1466</v>
      </c>
    </row>
    <row r="7" spans="1:15">
      <c r="A7" s="5">
        <v>1385</v>
      </c>
      <c r="B7" s="5" t="s">
        <v>543</v>
      </c>
      <c r="C7" s="5">
        <v>2726216</v>
      </c>
      <c r="D7" s="5">
        <v>3834</v>
      </c>
      <c r="E7" s="5">
        <v>84052</v>
      </c>
      <c r="F7" s="5">
        <v>35847</v>
      </c>
      <c r="G7" s="5">
        <v>789028</v>
      </c>
      <c r="H7" s="5">
        <v>29428</v>
      </c>
      <c r="I7" s="5">
        <v>132303</v>
      </c>
      <c r="J7" s="5">
        <v>9</v>
      </c>
      <c r="K7" s="5">
        <v>929</v>
      </c>
      <c r="L7" s="5">
        <v>0</v>
      </c>
      <c r="M7" s="5">
        <v>919</v>
      </c>
      <c r="N7" s="5">
        <v>1562569</v>
      </c>
      <c r="O7" s="5">
        <v>87297</v>
      </c>
    </row>
    <row r="8" spans="1:15">
      <c r="A8" s="5">
        <v>1385</v>
      </c>
      <c r="B8" s="5" t="s">
        <v>544</v>
      </c>
      <c r="C8" s="5">
        <v>477511</v>
      </c>
      <c r="D8" s="5">
        <v>1640</v>
      </c>
      <c r="E8" s="5">
        <v>30196</v>
      </c>
      <c r="F8" s="5">
        <v>11533</v>
      </c>
      <c r="G8" s="5">
        <v>75550</v>
      </c>
      <c r="H8" s="5">
        <v>13441</v>
      </c>
      <c r="I8" s="5">
        <v>49847</v>
      </c>
      <c r="J8" s="5">
        <v>1</v>
      </c>
      <c r="K8" s="5">
        <v>120</v>
      </c>
      <c r="L8" s="5">
        <v>0</v>
      </c>
      <c r="M8" s="5">
        <v>150</v>
      </c>
      <c r="N8" s="5">
        <v>278665</v>
      </c>
      <c r="O8" s="5">
        <v>16368</v>
      </c>
    </row>
    <row r="9" spans="1:15">
      <c r="A9" s="5">
        <v>1385</v>
      </c>
      <c r="B9" s="5" t="s">
        <v>545</v>
      </c>
      <c r="C9" s="5">
        <v>43877</v>
      </c>
      <c r="D9" s="5">
        <v>49</v>
      </c>
      <c r="E9" s="5">
        <v>1370</v>
      </c>
      <c r="F9" s="5">
        <v>497</v>
      </c>
      <c r="G9" s="5">
        <v>2494</v>
      </c>
      <c r="H9" s="5">
        <v>649</v>
      </c>
      <c r="I9" s="5">
        <v>13832</v>
      </c>
      <c r="J9" s="5">
        <v>0</v>
      </c>
      <c r="K9" s="5">
        <v>11</v>
      </c>
      <c r="L9" s="5">
        <v>0</v>
      </c>
      <c r="M9" s="5">
        <v>0</v>
      </c>
      <c r="N9" s="5">
        <v>23567</v>
      </c>
      <c r="O9" s="5">
        <v>1407</v>
      </c>
    </row>
    <row r="10" spans="1:15">
      <c r="A10" s="5">
        <v>1385</v>
      </c>
      <c r="B10" s="5" t="s">
        <v>546</v>
      </c>
      <c r="C10" s="5">
        <v>87435</v>
      </c>
      <c r="D10" s="5">
        <v>93</v>
      </c>
      <c r="E10" s="5">
        <v>7297</v>
      </c>
      <c r="F10" s="5">
        <v>260</v>
      </c>
      <c r="G10" s="5">
        <v>5784</v>
      </c>
      <c r="H10" s="5">
        <v>2113</v>
      </c>
      <c r="I10" s="5">
        <v>29116</v>
      </c>
      <c r="J10" s="5">
        <v>0</v>
      </c>
      <c r="K10" s="5">
        <v>1</v>
      </c>
      <c r="L10" s="5">
        <v>0</v>
      </c>
      <c r="M10" s="5">
        <v>716</v>
      </c>
      <c r="N10" s="5">
        <v>37260</v>
      </c>
      <c r="O10" s="5">
        <v>4794</v>
      </c>
    </row>
    <row r="11" spans="1:15">
      <c r="A11" s="5">
        <v>1385</v>
      </c>
      <c r="B11" s="5" t="s">
        <v>547</v>
      </c>
      <c r="C11" s="5">
        <v>2496682</v>
      </c>
      <c r="D11" s="5">
        <v>11105</v>
      </c>
      <c r="E11" s="5">
        <v>172711</v>
      </c>
      <c r="F11" s="5">
        <v>44258</v>
      </c>
      <c r="G11" s="5">
        <v>510562</v>
      </c>
      <c r="H11" s="5">
        <v>82299</v>
      </c>
      <c r="I11" s="5">
        <v>135002</v>
      </c>
      <c r="J11" s="5">
        <v>13</v>
      </c>
      <c r="K11" s="5">
        <v>1946</v>
      </c>
      <c r="L11" s="5">
        <v>0</v>
      </c>
      <c r="M11" s="5">
        <v>22230</v>
      </c>
      <c r="N11" s="5">
        <v>1398529</v>
      </c>
      <c r="O11" s="5">
        <v>118027</v>
      </c>
    </row>
    <row r="12" spans="1:15">
      <c r="A12" s="5">
        <v>1385</v>
      </c>
      <c r="B12" s="5" t="s">
        <v>548</v>
      </c>
      <c r="C12" s="5">
        <v>37319</v>
      </c>
      <c r="D12" s="5">
        <v>122</v>
      </c>
      <c r="E12" s="5">
        <v>1441</v>
      </c>
      <c r="F12" s="5">
        <v>598</v>
      </c>
      <c r="G12" s="5">
        <v>8729</v>
      </c>
      <c r="H12" s="5">
        <v>1316</v>
      </c>
      <c r="I12" s="5">
        <v>1545</v>
      </c>
      <c r="J12" s="5">
        <v>0</v>
      </c>
      <c r="K12" s="5">
        <v>36</v>
      </c>
      <c r="L12" s="5">
        <v>0</v>
      </c>
      <c r="M12" s="5">
        <v>51</v>
      </c>
      <c r="N12" s="5">
        <v>21374</v>
      </c>
      <c r="O12" s="5">
        <v>2106</v>
      </c>
    </row>
    <row r="13" spans="1:15">
      <c r="A13" s="5">
        <v>1385</v>
      </c>
      <c r="B13" s="5" t="s">
        <v>549</v>
      </c>
      <c r="C13" s="5">
        <v>79454</v>
      </c>
      <c r="D13" s="5">
        <v>191</v>
      </c>
      <c r="E13" s="5">
        <v>2392</v>
      </c>
      <c r="F13" s="5">
        <v>1253</v>
      </c>
      <c r="G13" s="5">
        <v>3186</v>
      </c>
      <c r="H13" s="5">
        <v>1089</v>
      </c>
      <c r="I13" s="5">
        <v>31307</v>
      </c>
      <c r="J13" s="5">
        <v>1371</v>
      </c>
      <c r="K13" s="5">
        <v>4</v>
      </c>
      <c r="L13" s="5">
        <v>0</v>
      </c>
      <c r="M13" s="5">
        <v>34</v>
      </c>
      <c r="N13" s="5">
        <v>36671</v>
      </c>
      <c r="O13" s="5">
        <v>1956</v>
      </c>
    </row>
    <row r="14" spans="1:15">
      <c r="A14" s="5">
        <v>1385</v>
      </c>
      <c r="B14" s="5" t="s">
        <v>550</v>
      </c>
      <c r="C14" s="5">
        <v>821662</v>
      </c>
      <c r="D14" s="5">
        <v>2472</v>
      </c>
      <c r="E14" s="5">
        <v>42232</v>
      </c>
      <c r="F14" s="5">
        <v>16602</v>
      </c>
      <c r="G14" s="5">
        <v>169083</v>
      </c>
      <c r="H14" s="5">
        <v>19880</v>
      </c>
      <c r="I14" s="5">
        <v>105579</v>
      </c>
      <c r="J14" s="5">
        <v>7160</v>
      </c>
      <c r="K14" s="5">
        <v>49</v>
      </c>
      <c r="L14" s="5">
        <v>0</v>
      </c>
      <c r="M14" s="5">
        <v>697</v>
      </c>
      <c r="N14" s="5">
        <v>426985</v>
      </c>
      <c r="O14" s="5">
        <v>30923</v>
      </c>
    </row>
    <row r="15" spans="1:15">
      <c r="A15" s="5">
        <v>1385</v>
      </c>
      <c r="B15" s="5" t="s">
        <v>551</v>
      </c>
      <c r="C15" s="5">
        <v>167289</v>
      </c>
      <c r="D15" s="5">
        <v>90</v>
      </c>
      <c r="E15" s="5">
        <v>1927</v>
      </c>
      <c r="F15" s="5">
        <v>814</v>
      </c>
      <c r="G15" s="5">
        <v>47246</v>
      </c>
      <c r="H15" s="5">
        <v>1481</v>
      </c>
      <c r="I15" s="5">
        <v>12165</v>
      </c>
      <c r="J15" s="5">
        <v>2863</v>
      </c>
      <c r="K15" s="5">
        <v>3</v>
      </c>
      <c r="L15" s="5">
        <v>0</v>
      </c>
      <c r="M15" s="5">
        <v>2062</v>
      </c>
      <c r="N15" s="5">
        <v>74696</v>
      </c>
      <c r="O15" s="5">
        <v>23942</v>
      </c>
    </row>
    <row r="16" spans="1:15">
      <c r="A16" s="5">
        <v>1385</v>
      </c>
      <c r="B16" s="5" t="s">
        <v>552</v>
      </c>
      <c r="C16" s="5">
        <v>2216689</v>
      </c>
      <c r="D16" s="5">
        <v>357</v>
      </c>
      <c r="E16" s="5">
        <v>20880</v>
      </c>
      <c r="F16" s="5">
        <v>5916</v>
      </c>
      <c r="G16" s="5">
        <v>427227</v>
      </c>
      <c r="H16" s="5">
        <v>7257</v>
      </c>
      <c r="I16" s="5">
        <v>56338</v>
      </c>
      <c r="J16" s="5">
        <v>2736</v>
      </c>
      <c r="K16" s="5">
        <v>69</v>
      </c>
      <c r="L16" s="5">
        <v>0</v>
      </c>
      <c r="M16" s="5">
        <v>1635</v>
      </c>
      <c r="N16" s="5">
        <v>1334551</v>
      </c>
      <c r="O16" s="5">
        <v>359723</v>
      </c>
    </row>
    <row r="17" spans="1:15">
      <c r="A17" s="5">
        <v>1385</v>
      </c>
      <c r="B17" s="5" t="s">
        <v>553</v>
      </c>
      <c r="C17" s="5">
        <v>216124</v>
      </c>
      <c r="D17" s="5">
        <v>195</v>
      </c>
      <c r="E17" s="5">
        <v>11820</v>
      </c>
      <c r="F17" s="5">
        <v>1105</v>
      </c>
      <c r="G17" s="5">
        <v>14840</v>
      </c>
      <c r="H17" s="5">
        <v>2700</v>
      </c>
      <c r="I17" s="5">
        <v>8081</v>
      </c>
      <c r="J17" s="5">
        <v>0</v>
      </c>
      <c r="K17" s="5">
        <v>8</v>
      </c>
      <c r="L17" s="5">
        <v>0</v>
      </c>
      <c r="M17" s="5">
        <v>0</v>
      </c>
      <c r="N17" s="5">
        <v>172365</v>
      </c>
      <c r="O17" s="5">
        <v>5011</v>
      </c>
    </row>
    <row r="18" spans="1:15">
      <c r="A18" s="5">
        <v>1385</v>
      </c>
      <c r="B18" s="5" t="s">
        <v>554</v>
      </c>
      <c r="C18" s="5">
        <v>394195</v>
      </c>
      <c r="D18" s="5">
        <v>1184</v>
      </c>
      <c r="E18" s="5">
        <v>16848</v>
      </c>
      <c r="F18" s="5">
        <v>8341</v>
      </c>
      <c r="G18" s="5">
        <v>65096</v>
      </c>
      <c r="H18" s="5">
        <v>6270</v>
      </c>
      <c r="I18" s="5">
        <v>49097</v>
      </c>
      <c r="J18" s="5">
        <v>1</v>
      </c>
      <c r="K18" s="5">
        <v>168</v>
      </c>
      <c r="L18" s="5">
        <v>0</v>
      </c>
      <c r="M18" s="5">
        <v>502</v>
      </c>
      <c r="N18" s="5">
        <v>226680</v>
      </c>
      <c r="O18" s="5">
        <v>20008</v>
      </c>
    </row>
    <row r="19" spans="1:15">
      <c r="A19" s="5">
        <v>1385</v>
      </c>
      <c r="B19" s="5" t="s">
        <v>555</v>
      </c>
      <c r="C19" s="5">
        <v>130588</v>
      </c>
      <c r="D19" s="5">
        <v>425</v>
      </c>
      <c r="E19" s="5">
        <v>9795</v>
      </c>
      <c r="F19" s="5">
        <v>5995</v>
      </c>
      <c r="G19" s="5">
        <v>22600</v>
      </c>
      <c r="H19" s="5">
        <v>1873</v>
      </c>
      <c r="I19" s="5">
        <v>52037</v>
      </c>
      <c r="J19" s="5">
        <v>0</v>
      </c>
      <c r="K19" s="5">
        <v>2</v>
      </c>
      <c r="L19" s="5">
        <v>0</v>
      </c>
      <c r="M19" s="5">
        <v>24</v>
      </c>
      <c r="N19" s="5">
        <v>33777</v>
      </c>
      <c r="O19" s="5">
        <v>4061</v>
      </c>
    </row>
    <row r="20" spans="1:15">
      <c r="A20" s="5">
        <v>1385</v>
      </c>
      <c r="B20" s="5" t="s">
        <v>556</v>
      </c>
      <c r="C20" s="5">
        <v>444994</v>
      </c>
      <c r="D20" s="5">
        <v>1476</v>
      </c>
      <c r="E20" s="5">
        <v>19496</v>
      </c>
      <c r="F20" s="5">
        <v>11647</v>
      </c>
      <c r="G20" s="5">
        <v>113909</v>
      </c>
      <c r="H20" s="5">
        <v>10593</v>
      </c>
      <c r="I20" s="5">
        <v>36752</v>
      </c>
      <c r="J20" s="5">
        <v>2884</v>
      </c>
      <c r="K20" s="5">
        <v>9</v>
      </c>
      <c r="L20" s="5">
        <v>0</v>
      </c>
      <c r="M20" s="5">
        <v>5161</v>
      </c>
      <c r="N20" s="5">
        <v>214845</v>
      </c>
      <c r="O20" s="5">
        <v>28223</v>
      </c>
    </row>
    <row r="21" spans="1:15">
      <c r="A21" s="5">
        <v>1385</v>
      </c>
      <c r="B21" s="5" t="s">
        <v>557</v>
      </c>
      <c r="C21" s="5">
        <v>530633</v>
      </c>
      <c r="D21" s="5">
        <v>1465</v>
      </c>
      <c r="E21" s="5">
        <v>35339</v>
      </c>
      <c r="F21" s="5">
        <v>16014</v>
      </c>
      <c r="G21" s="5">
        <v>114952</v>
      </c>
      <c r="H21" s="5">
        <v>14618</v>
      </c>
      <c r="I21" s="5">
        <v>49616</v>
      </c>
      <c r="J21" s="5">
        <v>20</v>
      </c>
      <c r="K21" s="5">
        <v>17</v>
      </c>
      <c r="L21" s="5">
        <v>0</v>
      </c>
      <c r="M21" s="5">
        <v>1416</v>
      </c>
      <c r="N21" s="5">
        <v>268565</v>
      </c>
      <c r="O21" s="5">
        <v>28611</v>
      </c>
    </row>
    <row r="22" spans="1:15">
      <c r="A22" s="5">
        <v>1385</v>
      </c>
      <c r="B22" s="5" t="s">
        <v>558</v>
      </c>
      <c r="C22" s="5">
        <v>190784</v>
      </c>
      <c r="D22" s="5">
        <v>682</v>
      </c>
      <c r="E22" s="5">
        <v>7237</v>
      </c>
      <c r="F22" s="5">
        <v>3541</v>
      </c>
      <c r="G22" s="5">
        <v>36031</v>
      </c>
      <c r="H22" s="5">
        <v>3708</v>
      </c>
      <c r="I22" s="5">
        <v>28577</v>
      </c>
      <c r="J22" s="5">
        <v>1</v>
      </c>
      <c r="K22" s="5">
        <v>2</v>
      </c>
      <c r="L22" s="5">
        <v>0</v>
      </c>
      <c r="M22" s="5">
        <v>125</v>
      </c>
      <c r="N22" s="5">
        <v>100344</v>
      </c>
      <c r="O22" s="5">
        <v>10538</v>
      </c>
    </row>
    <row r="23" spans="1:15">
      <c r="A23" s="5">
        <v>1385</v>
      </c>
      <c r="B23" s="5" t="s">
        <v>559</v>
      </c>
      <c r="C23" s="5">
        <v>73462</v>
      </c>
      <c r="D23" s="5">
        <v>186</v>
      </c>
      <c r="E23" s="5">
        <v>4614</v>
      </c>
      <c r="F23" s="5">
        <v>2050</v>
      </c>
      <c r="G23" s="5">
        <v>14105</v>
      </c>
      <c r="H23" s="5">
        <v>1449</v>
      </c>
      <c r="I23" s="5">
        <v>6101</v>
      </c>
      <c r="J23" s="5">
        <v>0</v>
      </c>
      <c r="K23" s="5">
        <v>1</v>
      </c>
      <c r="L23" s="5">
        <v>0</v>
      </c>
      <c r="M23" s="5">
        <v>5</v>
      </c>
      <c r="N23" s="5">
        <v>43074</v>
      </c>
      <c r="O23" s="5">
        <v>1877</v>
      </c>
    </row>
    <row r="24" spans="1:15">
      <c r="A24" s="5">
        <v>1385</v>
      </c>
      <c r="B24" s="5" t="s">
        <v>560</v>
      </c>
      <c r="C24" s="5">
        <v>351106</v>
      </c>
      <c r="D24" s="5">
        <v>417</v>
      </c>
      <c r="E24" s="5">
        <v>16414</v>
      </c>
      <c r="F24" s="5">
        <v>2021</v>
      </c>
      <c r="G24" s="5">
        <v>75356</v>
      </c>
      <c r="H24" s="5">
        <v>5821</v>
      </c>
      <c r="I24" s="5">
        <v>33708</v>
      </c>
      <c r="J24" s="5">
        <v>0</v>
      </c>
      <c r="K24" s="5">
        <v>16</v>
      </c>
      <c r="L24" s="5">
        <v>0</v>
      </c>
      <c r="M24" s="5">
        <v>29</v>
      </c>
      <c r="N24" s="5">
        <v>208515</v>
      </c>
      <c r="O24" s="5">
        <v>8808</v>
      </c>
    </row>
    <row r="25" spans="1:15">
      <c r="A25" s="5">
        <v>1385</v>
      </c>
      <c r="B25" s="5" t="s">
        <v>561</v>
      </c>
      <c r="C25" s="5">
        <v>138549</v>
      </c>
      <c r="D25" s="5">
        <v>296</v>
      </c>
      <c r="E25" s="5">
        <v>12950</v>
      </c>
      <c r="F25" s="5">
        <v>2013</v>
      </c>
      <c r="G25" s="5">
        <v>22362</v>
      </c>
      <c r="H25" s="5">
        <v>2597</v>
      </c>
      <c r="I25" s="5">
        <v>18439</v>
      </c>
      <c r="J25" s="5">
        <v>0</v>
      </c>
      <c r="K25" s="5">
        <v>2</v>
      </c>
      <c r="L25" s="5">
        <v>0</v>
      </c>
      <c r="M25" s="5">
        <v>1520</v>
      </c>
      <c r="N25" s="5">
        <v>73098</v>
      </c>
      <c r="O25" s="5">
        <v>5272</v>
      </c>
    </row>
    <row r="26" spans="1:15">
      <c r="A26" s="5">
        <v>1385</v>
      </c>
      <c r="B26" s="5" t="s">
        <v>562</v>
      </c>
      <c r="C26" s="5">
        <v>16079</v>
      </c>
      <c r="D26" s="5">
        <v>78</v>
      </c>
      <c r="E26" s="5">
        <v>1501</v>
      </c>
      <c r="F26" s="5">
        <v>168</v>
      </c>
      <c r="G26" s="5">
        <v>617</v>
      </c>
      <c r="H26" s="5">
        <v>451</v>
      </c>
      <c r="I26" s="5">
        <v>4170</v>
      </c>
      <c r="J26" s="5">
        <v>0</v>
      </c>
      <c r="K26" s="5">
        <v>0</v>
      </c>
      <c r="L26" s="5">
        <v>0</v>
      </c>
      <c r="M26" s="5">
        <v>6</v>
      </c>
      <c r="N26" s="5">
        <v>8587</v>
      </c>
      <c r="O26" s="5">
        <v>500</v>
      </c>
    </row>
    <row r="27" spans="1:15">
      <c r="A27" s="5">
        <v>1385</v>
      </c>
      <c r="B27" s="5" t="s">
        <v>563</v>
      </c>
      <c r="C27" s="5">
        <v>96313</v>
      </c>
      <c r="D27" s="5">
        <v>700</v>
      </c>
      <c r="E27" s="5">
        <v>9274</v>
      </c>
      <c r="F27" s="5">
        <v>1171</v>
      </c>
      <c r="G27" s="5">
        <v>19910</v>
      </c>
      <c r="H27" s="5">
        <v>2661</v>
      </c>
      <c r="I27" s="5">
        <v>9826</v>
      </c>
      <c r="J27" s="5">
        <v>0</v>
      </c>
      <c r="K27" s="5">
        <v>9</v>
      </c>
      <c r="L27" s="5">
        <v>0</v>
      </c>
      <c r="M27" s="5">
        <v>1051</v>
      </c>
      <c r="N27" s="5">
        <v>47547</v>
      </c>
      <c r="O27" s="5">
        <v>4164</v>
      </c>
    </row>
    <row r="28" spans="1:15">
      <c r="A28" s="5">
        <v>1385</v>
      </c>
      <c r="B28" s="5" t="s">
        <v>564</v>
      </c>
      <c r="C28" s="5">
        <v>215190</v>
      </c>
      <c r="D28" s="5">
        <v>697</v>
      </c>
      <c r="E28" s="5">
        <v>19005</v>
      </c>
      <c r="F28" s="5">
        <v>1526</v>
      </c>
      <c r="G28" s="5">
        <v>36898</v>
      </c>
      <c r="H28" s="5">
        <v>6242</v>
      </c>
      <c r="I28" s="5">
        <v>11236</v>
      </c>
      <c r="J28" s="5">
        <v>0</v>
      </c>
      <c r="K28" s="5">
        <v>5</v>
      </c>
      <c r="L28" s="5">
        <v>0</v>
      </c>
      <c r="M28" s="5">
        <v>102</v>
      </c>
      <c r="N28" s="5">
        <v>132884</v>
      </c>
      <c r="O28" s="5">
        <v>6594</v>
      </c>
    </row>
    <row r="29" spans="1:15">
      <c r="A29" s="5">
        <v>1385</v>
      </c>
      <c r="B29" s="5" t="s">
        <v>565</v>
      </c>
      <c r="C29" s="5">
        <v>295538</v>
      </c>
      <c r="D29" s="5">
        <v>388</v>
      </c>
      <c r="E29" s="5">
        <v>6331</v>
      </c>
      <c r="F29" s="5">
        <v>5735</v>
      </c>
      <c r="G29" s="5">
        <v>37380</v>
      </c>
      <c r="H29" s="5">
        <v>2832</v>
      </c>
      <c r="I29" s="5">
        <v>19105</v>
      </c>
      <c r="J29" s="5">
        <v>0</v>
      </c>
      <c r="K29" s="5">
        <v>6</v>
      </c>
      <c r="L29" s="5">
        <v>0</v>
      </c>
      <c r="M29" s="5">
        <v>2154</v>
      </c>
      <c r="N29" s="5">
        <v>218652</v>
      </c>
      <c r="O29" s="5">
        <v>2954</v>
      </c>
    </row>
    <row r="30" spans="1:15">
      <c r="A30" s="5">
        <v>1385</v>
      </c>
      <c r="B30" s="5" t="s">
        <v>566</v>
      </c>
      <c r="C30" s="5">
        <v>322742</v>
      </c>
      <c r="D30" s="5">
        <v>377</v>
      </c>
      <c r="E30" s="5">
        <v>33574</v>
      </c>
      <c r="F30" s="5">
        <v>3547</v>
      </c>
      <c r="G30" s="5">
        <v>47957</v>
      </c>
      <c r="H30" s="5">
        <v>8755</v>
      </c>
      <c r="I30" s="5">
        <v>15029</v>
      </c>
      <c r="J30" s="5">
        <v>0</v>
      </c>
      <c r="K30" s="5">
        <v>32</v>
      </c>
      <c r="L30" s="5">
        <v>0</v>
      </c>
      <c r="M30" s="5">
        <v>0</v>
      </c>
      <c r="N30" s="5">
        <v>205134</v>
      </c>
      <c r="O30" s="5">
        <v>8337</v>
      </c>
    </row>
    <row r="31" spans="1:15">
      <c r="A31" s="5">
        <v>1385</v>
      </c>
      <c r="B31" s="5" t="s">
        <v>567</v>
      </c>
      <c r="C31" s="5">
        <v>1063569</v>
      </c>
      <c r="D31" s="5">
        <v>1606</v>
      </c>
      <c r="E31" s="5">
        <v>31603</v>
      </c>
      <c r="F31" s="5">
        <v>17059</v>
      </c>
      <c r="G31" s="5">
        <v>192525</v>
      </c>
      <c r="H31" s="5">
        <v>10971</v>
      </c>
      <c r="I31" s="5">
        <v>98098</v>
      </c>
      <c r="J31" s="5">
        <v>2429</v>
      </c>
      <c r="K31" s="5">
        <v>346</v>
      </c>
      <c r="L31" s="5">
        <v>0</v>
      </c>
      <c r="M31" s="5">
        <v>2728</v>
      </c>
      <c r="N31" s="5">
        <v>641102</v>
      </c>
      <c r="O31" s="5">
        <v>65102</v>
      </c>
    </row>
    <row r="32" spans="1:15">
      <c r="A32" s="5">
        <v>1385</v>
      </c>
      <c r="B32" s="5" t="s">
        <v>568</v>
      </c>
      <c r="C32" s="5">
        <v>810737</v>
      </c>
      <c r="D32" s="5">
        <v>255</v>
      </c>
      <c r="E32" s="5">
        <v>17834</v>
      </c>
      <c r="F32" s="5">
        <v>19338</v>
      </c>
      <c r="G32" s="5">
        <v>55806</v>
      </c>
      <c r="H32" s="5">
        <v>6984</v>
      </c>
      <c r="I32" s="5">
        <v>53359</v>
      </c>
      <c r="J32" s="5">
        <v>0</v>
      </c>
      <c r="K32" s="5">
        <v>0</v>
      </c>
      <c r="L32" s="5">
        <v>0</v>
      </c>
      <c r="M32" s="5">
        <v>488</v>
      </c>
      <c r="N32" s="5">
        <v>637209</v>
      </c>
      <c r="O32" s="5">
        <v>19464</v>
      </c>
    </row>
    <row r="33" spans="1:15">
      <c r="A33" s="5">
        <v>1385</v>
      </c>
      <c r="B33" s="5" t="s">
        <v>569</v>
      </c>
      <c r="C33" s="5">
        <v>174904</v>
      </c>
      <c r="D33" s="5">
        <v>604</v>
      </c>
      <c r="E33" s="5">
        <v>6160</v>
      </c>
      <c r="F33" s="5">
        <v>3804</v>
      </c>
      <c r="G33" s="5">
        <v>43048</v>
      </c>
      <c r="H33" s="5">
        <v>4047</v>
      </c>
      <c r="I33" s="5">
        <v>18733</v>
      </c>
      <c r="J33" s="5">
        <v>0</v>
      </c>
      <c r="K33" s="5">
        <v>2</v>
      </c>
      <c r="L33" s="5">
        <v>0</v>
      </c>
      <c r="M33" s="5">
        <v>405</v>
      </c>
      <c r="N33" s="5">
        <v>95247</v>
      </c>
      <c r="O33" s="5">
        <v>2852</v>
      </c>
    </row>
    <row r="34" spans="1:15">
      <c r="A34" s="5">
        <v>1385</v>
      </c>
      <c r="B34" s="5" t="s">
        <v>570</v>
      </c>
      <c r="C34" s="5">
        <v>598793</v>
      </c>
      <c r="D34" s="5">
        <v>2191</v>
      </c>
      <c r="E34" s="5">
        <v>25313</v>
      </c>
      <c r="F34" s="5">
        <v>61275</v>
      </c>
      <c r="G34" s="5">
        <v>83848</v>
      </c>
      <c r="H34" s="5">
        <v>9376</v>
      </c>
      <c r="I34" s="5">
        <v>47585</v>
      </c>
      <c r="J34" s="5">
        <v>0</v>
      </c>
      <c r="K34" s="5">
        <v>13</v>
      </c>
      <c r="L34" s="5">
        <v>0</v>
      </c>
      <c r="M34" s="5">
        <v>1791</v>
      </c>
      <c r="N34" s="5">
        <v>335398</v>
      </c>
      <c r="O34" s="5">
        <v>32003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22" t="s">
        <v>159</v>
      </c>
      <c r="B1" s="22"/>
      <c r="C1" s="21" t="str">
        <f>CONCATENATE("17-",'فهرست جداول'!E8,"-",MID('فهرست جداول'!B1, 58,10), "                  (میلیون ریال)")</f>
        <v>17-پرداختی خدمات غیر صنعتی کارگاه‏ها بر حسب استان-85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40.5" customHeight="1" thickBot="1">
      <c r="A2" s="15" t="s">
        <v>128</v>
      </c>
      <c r="B2" s="15" t="s">
        <v>152</v>
      </c>
      <c r="C2" s="16" t="s">
        <v>68</v>
      </c>
      <c r="D2" s="16" t="s">
        <v>69</v>
      </c>
      <c r="E2" s="16" t="s">
        <v>70</v>
      </c>
      <c r="F2" s="16" t="s">
        <v>71</v>
      </c>
      <c r="G2" s="16" t="s">
        <v>72</v>
      </c>
      <c r="H2" s="16" t="s">
        <v>73</v>
      </c>
      <c r="I2" s="16" t="s">
        <v>74</v>
      </c>
      <c r="J2" s="16" t="s">
        <v>75</v>
      </c>
      <c r="K2" s="16" t="s">
        <v>76</v>
      </c>
      <c r="L2" s="16" t="s">
        <v>122</v>
      </c>
      <c r="M2" s="16" t="s">
        <v>77</v>
      </c>
      <c r="N2" s="16" t="s">
        <v>78</v>
      </c>
      <c r="O2" s="16" t="s">
        <v>79</v>
      </c>
      <c r="P2" s="16" t="s">
        <v>80</v>
      </c>
    </row>
    <row r="3" spans="1:16">
      <c r="A3" s="5">
        <v>1385</v>
      </c>
      <c r="B3" s="5" t="s">
        <v>539</v>
      </c>
      <c r="C3" s="5">
        <v>30525778</v>
      </c>
      <c r="D3" s="5">
        <v>2185791</v>
      </c>
      <c r="E3" s="5">
        <v>747908</v>
      </c>
      <c r="F3" s="5">
        <v>805465</v>
      </c>
      <c r="G3" s="5">
        <v>620625</v>
      </c>
      <c r="H3" s="5">
        <v>4922369</v>
      </c>
      <c r="I3" s="5">
        <v>1532748</v>
      </c>
      <c r="J3" s="5">
        <v>822788</v>
      </c>
      <c r="K3" s="5">
        <v>216433</v>
      </c>
      <c r="L3" s="5">
        <v>1741480</v>
      </c>
      <c r="M3" s="5">
        <v>582945</v>
      </c>
      <c r="N3" s="5">
        <v>2340421</v>
      </c>
      <c r="O3" s="5">
        <v>843126</v>
      </c>
      <c r="P3" s="5">
        <v>13163677</v>
      </c>
    </row>
    <row r="4" spans="1:16">
      <c r="A4" s="5">
        <v>1385</v>
      </c>
      <c r="B4" s="5" t="s">
        <v>540</v>
      </c>
      <c r="C4" s="5">
        <v>907401</v>
      </c>
      <c r="D4" s="5">
        <v>53477</v>
      </c>
      <c r="E4" s="5">
        <v>21675</v>
      </c>
      <c r="F4" s="5">
        <v>13986</v>
      </c>
      <c r="G4" s="5">
        <v>27438</v>
      </c>
      <c r="H4" s="5">
        <v>138156</v>
      </c>
      <c r="I4" s="5">
        <v>59199</v>
      </c>
      <c r="J4" s="5">
        <v>32681</v>
      </c>
      <c r="K4" s="5">
        <v>10259</v>
      </c>
      <c r="L4" s="5">
        <v>144486</v>
      </c>
      <c r="M4" s="5">
        <v>46749</v>
      </c>
      <c r="N4" s="5">
        <v>94507</v>
      </c>
      <c r="O4" s="5">
        <v>46365</v>
      </c>
      <c r="P4" s="5">
        <v>218423</v>
      </c>
    </row>
    <row r="5" spans="1:16">
      <c r="A5" s="5">
        <v>1385</v>
      </c>
      <c r="B5" s="5" t="s">
        <v>541</v>
      </c>
      <c r="C5" s="5">
        <v>167663</v>
      </c>
      <c r="D5" s="5">
        <v>3822</v>
      </c>
      <c r="E5" s="5">
        <v>9116</v>
      </c>
      <c r="F5" s="5">
        <v>9875</v>
      </c>
      <c r="G5" s="5">
        <v>9548</v>
      </c>
      <c r="H5" s="5">
        <v>37199</v>
      </c>
      <c r="I5" s="5">
        <v>15495</v>
      </c>
      <c r="J5" s="5">
        <v>7985</v>
      </c>
      <c r="K5" s="5">
        <v>1170</v>
      </c>
      <c r="L5" s="5">
        <v>7634</v>
      </c>
      <c r="M5" s="5">
        <v>3643</v>
      </c>
      <c r="N5" s="5">
        <v>20240</v>
      </c>
      <c r="O5" s="5">
        <v>8197</v>
      </c>
      <c r="P5" s="5">
        <v>33738</v>
      </c>
    </row>
    <row r="6" spans="1:16">
      <c r="A6" s="5">
        <v>1385</v>
      </c>
      <c r="B6" s="5" t="s">
        <v>542</v>
      </c>
      <c r="C6" s="5">
        <v>61327</v>
      </c>
      <c r="D6" s="5">
        <v>66</v>
      </c>
      <c r="E6" s="5">
        <v>4764</v>
      </c>
      <c r="F6" s="5">
        <v>2799</v>
      </c>
      <c r="G6" s="5">
        <v>2442</v>
      </c>
      <c r="H6" s="5">
        <v>10689</v>
      </c>
      <c r="I6" s="5">
        <v>14335</v>
      </c>
      <c r="J6" s="5">
        <v>1872</v>
      </c>
      <c r="K6" s="5">
        <v>595</v>
      </c>
      <c r="L6" s="5">
        <v>3350</v>
      </c>
      <c r="M6" s="5">
        <v>1276</v>
      </c>
      <c r="N6" s="5">
        <v>4513</v>
      </c>
      <c r="O6" s="5">
        <v>4651</v>
      </c>
      <c r="P6" s="5">
        <v>9976</v>
      </c>
    </row>
    <row r="7" spans="1:16">
      <c r="A7" s="5">
        <v>1385</v>
      </c>
      <c r="B7" s="5" t="s">
        <v>543</v>
      </c>
      <c r="C7" s="5">
        <v>4603940</v>
      </c>
      <c r="D7" s="5">
        <v>115723</v>
      </c>
      <c r="E7" s="5">
        <v>71204</v>
      </c>
      <c r="F7" s="5">
        <v>80558</v>
      </c>
      <c r="G7" s="5">
        <v>63950</v>
      </c>
      <c r="H7" s="5">
        <v>533633</v>
      </c>
      <c r="I7" s="5">
        <v>123237</v>
      </c>
      <c r="J7" s="5">
        <v>128692</v>
      </c>
      <c r="K7" s="5">
        <v>35162</v>
      </c>
      <c r="L7" s="5">
        <v>223012</v>
      </c>
      <c r="M7" s="5">
        <v>72776</v>
      </c>
      <c r="N7" s="5">
        <v>181244</v>
      </c>
      <c r="O7" s="5">
        <v>81251</v>
      </c>
      <c r="P7" s="5">
        <v>2893498</v>
      </c>
    </row>
    <row r="8" spans="1:16">
      <c r="A8" s="5">
        <v>1385</v>
      </c>
      <c r="B8" s="5" t="s">
        <v>544</v>
      </c>
      <c r="C8" s="5">
        <v>890922</v>
      </c>
      <c r="D8" s="5">
        <v>62269</v>
      </c>
      <c r="E8" s="5">
        <v>33237</v>
      </c>
      <c r="F8" s="5">
        <v>125095</v>
      </c>
      <c r="G8" s="5">
        <v>28686</v>
      </c>
      <c r="H8" s="5">
        <v>103325</v>
      </c>
      <c r="I8" s="5">
        <v>63151</v>
      </c>
      <c r="J8" s="5">
        <v>38914</v>
      </c>
      <c r="K8" s="5">
        <v>9082</v>
      </c>
      <c r="L8" s="5">
        <v>29287</v>
      </c>
      <c r="M8" s="5">
        <v>26412</v>
      </c>
      <c r="N8" s="5">
        <v>132136</v>
      </c>
      <c r="O8" s="5">
        <v>34462</v>
      </c>
      <c r="P8" s="5">
        <v>204867</v>
      </c>
    </row>
    <row r="9" spans="1:16">
      <c r="A9" s="5">
        <v>1385</v>
      </c>
      <c r="B9" s="5" t="s">
        <v>545</v>
      </c>
      <c r="C9" s="5">
        <v>14066</v>
      </c>
      <c r="D9" s="5">
        <v>250</v>
      </c>
      <c r="E9" s="5">
        <v>743</v>
      </c>
      <c r="F9" s="5">
        <v>468</v>
      </c>
      <c r="G9" s="5">
        <v>1328</v>
      </c>
      <c r="H9" s="5">
        <v>2016</v>
      </c>
      <c r="I9" s="5">
        <v>1218</v>
      </c>
      <c r="J9" s="5">
        <v>639</v>
      </c>
      <c r="K9" s="5">
        <v>249</v>
      </c>
      <c r="L9" s="5">
        <v>1237</v>
      </c>
      <c r="M9" s="5">
        <v>755</v>
      </c>
      <c r="N9" s="5">
        <v>405</v>
      </c>
      <c r="O9" s="5">
        <v>845</v>
      </c>
      <c r="P9" s="5">
        <v>3915</v>
      </c>
    </row>
    <row r="10" spans="1:16">
      <c r="A10" s="5">
        <v>1385</v>
      </c>
      <c r="B10" s="5" t="s">
        <v>546</v>
      </c>
      <c r="C10" s="5">
        <v>808899</v>
      </c>
      <c r="D10" s="5">
        <v>13415</v>
      </c>
      <c r="E10" s="5">
        <v>4137</v>
      </c>
      <c r="F10" s="5">
        <v>4979</v>
      </c>
      <c r="G10" s="5">
        <v>4509</v>
      </c>
      <c r="H10" s="5">
        <v>538335</v>
      </c>
      <c r="I10" s="5">
        <v>52972</v>
      </c>
      <c r="J10" s="5">
        <v>4397</v>
      </c>
      <c r="K10" s="5">
        <v>3547</v>
      </c>
      <c r="L10" s="5">
        <v>16123</v>
      </c>
      <c r="M10" s="5">
        <v>3757</v>
      </c>
      <c r="N10" s="5">
        <v>3559</v>
      </c>
      <c r="O10" s="5">
        <v>7954</v>
      </c>
      <c r="P10" s="5">
        <v>151215</v>
      </c>
    </row>
    <row r="11" spans="1:16">
      <c r="A11" s="5">
        <v>1385</v>
      </c>
      <c r="B11" s="5" t="s">
        <v>547</v>
      </c>
      <c r="C11" s="5">
        <v>9147660</v>
      </c>
      <c r="D11" s="5">
        <v>1282324</v>
      </c>
      <c r="E11" s="5">
        <v>288354</v>
      </c>
      <c r="F11" s="5">
        <v>95619</v>
      </c>
      <c r="G11" s="5">
        <v>159891</v>
      </c>
      <c r="H11" s="5">
        <v>1440335</v>
      </c>
      <c r="I11" s="5">
        <v>431644</v>
      </c>
      <c r="J11" s="5">
        <v>229097</v>
      </c>
      <c r="K11" s="5">
        <v>47118</v>
      </c>
      <c r="L11" s="5">
        <v>416673</v>
      </c>
      <c r="M11" s="5">
        <v>176969</v>
      </c>
      <c r="N11" s="5">
        <v>869052</v>
      </c>
      <c r="O11" s="5">
        <v>209812</v>
      </c>
      <c r="P11" s="5">
        <v>3500772</v>
      </c>
    </row>
    <row r="12" spans="1:16">
      <c r="A12" s="5">
        <v>1385</v>
      </c>
      <c r="B12" s="5" t="s">
        <v>548</v>
      </c>
      <c r="C12" s="5">
        <v>35379</v>
      </c>
      <c r="D12" s="5">
        <v>996</v>
      </c>
      <c r="E12" s="5">
        <v>1820</v>
      </c>
      <c r="F12" s="5">
        <v>1067</v>
      </c>
      <c r="G12" s="5">
        <v>2665</v>
      </c>
      <c r="H12" s="5">
        <v>7523</v>
      </c>
      <c r="I12" s="5">
        <v>5255</v>
      </c>
      <c r="J12" s="5">
        <v>1682</v>
      </c>
      <c r="K12" s="5">
        <v>462</v>
      </c>
      <c r="L12" s="5">
        <v>1655</v>
      </c>
      <c r="M12" s="5">
        <v>2100</v>
      </c>
      <c r="N12" s="5">
        <v>2977</v>
      </c>
      <c r="O12" s="5">
        <v>1137</v>
      </c>
      <c r="P12" s="5">
        <v>6041</v>
      </c>
    </row>
    <row r="13" spans="1:16">
      <c r="A13" s="5">
        <v>1385</v>
      </c>
      <c r="B13" s="5" t="s">
        <v>549</v>
      </c>
      <c r="C13" s="5">
        <v>67233</v>
      </c>
      <c r="D13" s="5">
        <v>1860</v>
      </c>
      <c r="E13" s="5">
        <v>2017</v>
      </c>
      <c r="F13" s="5">
        <v>312</v>
      </c>
      <c r="G13" s="5">
        <v>1902</v>
      </c>
      <c r="H13" s="5">
        <v>16372</v>
      </c>
      <c r="I13" s="5">
        <v>4984</v>
      </c>
      <c r="J13" s="5">
        <v>1869</v>
      </c>
      <c r="K13" s="5">
        <v>476</v>
      </c>
      <c r="L13" s="5">
        <v>641</v>
      </c>
      <c r="M13" s="5">
        <v>763</v>
      </c>
      <c r="N13" s="5">
        <v>4788</v>
      </c>
      <c r="O13" s="5">
        <v>3591</v>
      </c>
      <c r="P13" s="5">
        <v>27658</v>
      </c>
    </row>
    <row r="14" spans="1:16">
      <c r="A14" s="5">
        <v>1385</v>
      </c>
      <c r="B14" s="5" t="s">
        <v>550</v>
      </c>
      <c r="C14" s="5">
        <v>815788</v>
      </c>
      <c r="D14" s="5">
        <v>56764</v>
      </c>
      <c r="E14" s="5">
        <v>23298</v>
      </c>
      <c r="F14" s="5">
        <v>27614</v>
      </c>
      <c r="G14" s="5">
        <v>38785</v>
      </c>
      <c r="H14" s="5">
        <v>162972</v>
      </c>
      <c r="I14" s="5">
        <v>62668</v>
      </c>
      <c r="J14" s="5">
        <v>39034</v>
      </c>
      <c r="K14" s="5">
        <v>7946</v>
      </c>
      <c r="L14" s="5">
        <v>38809</v>
      </c>
      <c r="M14" s="5">
        <v>28183</v>
      </c>
      <c r="N14" s="5">
        <v>116992</v>
      </c>
      <c r="O14" s="5">
        <v>44849</v>
      </c>
      <c r="P14" s="5">
        <v>167874</v>
      </c>
    </row>
    <row r="15" spans="1:16">
      <c r="A15" s="5">
        <v>1385</v>
      </c>
      <c r="B15" s="5" t="s">
        <v>551</v>
      </c>
      <c r="C15" s="5">
        <v>92998</v>
      </c>
      <c r="D15" s="5">
        <v>2187</v>
      </c>
      <c r="E15" s="5">
        <v>599</v>
      </c>
      <c r="F15" s="5">
        <v>5307</v>
      </c>
      <c r="G15" s="5">
        <v>3375</v>
      </c>
      <c r="H15" s="5">
        <v>31795</v>
      </c>
      <c r="I15" s="5">
        <v>9802</v>
      </c>
      <c r="J15" s="5">
        <v>5057</v>
      </c>
      <c r="K15" s="5">
        <v>3900</v>
      </c>
      <c r="L15" s="5">
        <v>1844</v>
      </c>
      <c r="M15" s="5">
        <v>16888</v>
      </c>
      <c r="N15" s="5">
        <v>3243</v>
      </c>
      <c r="O15" s="5">
        <v>3575</v>
      </c>
      <c r="P15" s="5">
        <v>5425</v>
      </c>
    </row>
    <row r="16" spans="1:16">
      <c r="A16" s="5">
        <v>1385</v>
      </c>
      <c r="B16" s="5" t="s">
        <v>552</v>
      </c>
      <c r="C16" s="5">
        <v>3558801</v>
      </c>
      <c r="D16" s="5">
        <v>258210</v>
      </c>
      <c r="E16" s="5">
        <v>29652</v>
      </c>
      <c r="F16" s="5">
        <v>124343</v>
      </c>
      <c r="G16" s="5">
        <v>28319</v>
      </c>
      <c r="H16" s="5">
        <v>335309</v>
      </c>
      <c r="I16" s="5">
        <v>101452</v>
      </c>
      <c r="J16" s="5">
        <v>39716</v>
      </c>
      <c r="K16" s="5">
        <v>41624</v>
      </c>
      <c r="L16" s="5">
        <v>288656</v>
      </c>
      <c r="M16" s="5">
        <v>33244</v>
      </c>
      <c r="N16" s="5">
        <v>39727</v>
      </c>
      <c r="O16" s="5">
        <v>37459</v>
      </c>
      <c r="P16" s="5">
        <v>2201090</v>
      </c>
    </row>
    <row r="17" spans="1:16">
      <c r="A17" s="5">
        <v>1385</v>
      </c>
      <c r="B17" s="5" t="s">
        <v>553</v>
      </c>
      <c r="C17" s="5">
        <v>408563</v>
      </c>
      <c r="D17" s="5">
        <v>34692</v>
      </c>
      <c r="E17" s="5">
        <v>7487</v>
      </c>
      <c r="F17" s="5">
        <v>4411</v>
      </c>
      <c r="G17" s="5">
        <v>9544</v>
      </c>
      <c r="H17" s="5">
        <v>55421</v>
      </c>
      <c r="I17" s="5">
        <v>22362</v>
      </c>
      <c r="J17" s="5">
        <v>14450</v>
      </c>
      <c r="K17" s="5">
        <v>2497</v>
      </c>
      <c r="L17" s="5">
        <v>25507</v>
      </c>
      <c r="M17" s="5">
        <v>14673</v>
      </c>
      <c r="N17" s="5">
        <v>27127</v>
      </c>
      <c r="O17" s="5">
        <v>12637</v>
      </c>
      <c r="P17" s="5">
        <v>177756</v>
      </c>
    </row>
    <row r="18" spans="1:16">
      <c r="A18" s="5">
        <v>1385</v>
      </c>
      <c r="B18" s="5" t="s">
        <v>554</v>
      </c>
      <c r="C18" s="5">
        <v>551852</v>
      </c>
      <c r="D18" s="5">
        <v>6520</v>
      </c>
      <c r="E18" s="5">
        <v>10984</v>
      </c>
      <c r="F18" s="5">
        <v>16210</v>
      </c>
      <c r="G18" s="5">
        <v>16062</v>
      </c>
      <c r="H18" s="5">
        <v>92294</v>
      </c>
      <c r="I18" s="5">
        <v>23623</v>
      </c>
      <c r="J18" s="5">
        <v>10176</v>
      </c>
      <c r="K18" s="5">
        <v>2533</v>
      </c>
      <c r="L18" s="5">
        <v>141717</v>
      </c>
      <c r="M18" s="5">
        <v>11071</v>
      </c>
      <c r="N18" s="5">
        <v>46199</v>
      </c>
      <c r="O18" s="5">
        <v>17537</v>
      </c>
      <c r="P18" s="5">
        <v>156925</v>
      </c>
    </row>
    <row r="19" spans="1:16">
      <c r="A19" s="5">
        <v>1385</v>
      </c>
      <c r="B19" s="5" t="s">
        <v>555</v>
      </c>
      <c r="C19" s="5">
        <v>60346</v>
      </c>
      <c r="D19" s="5">
        <v>978</v>
      </c>
      <c r="E19" s="5">
        <v>249</v>
      </c>
      <c r="F19" s="5">
        <v>6133</v>
      </c>
      <c r="G19" s="5">
        <v>2733</v>
      </c>
      <c r="H19" s="5">
        <v>9636</v>
      </c>
      <c r="I19" s="5">
        <v>3284</v>
      </c>
      <c r="J19" s="5">
        <v>2417</v>
      </c>
      <c r="K19" s="5">
        <v>158</v>
      </c>
      <c r="L19" s="5">
        <v>21173</v>
      </c>
      <c r="M19" s="5">
        <v>1418</v>
      </c>
      <c r="N19" s="5">
        <v>2326</v>
      </c>
      <c r="O19" s="5">
        <v>1447</v>
      </c>
      <c r="P19" s="5">
        <v>8392</v>
      </c>
    </row>
    <row r="20" spans="1:16">
      <c r="A20" s="5">
        <v>1385</v>
      </c>
      <c r="B20" s="5" t="s">
        <v>556</v>
      </c>
      <c r="C20" s="5">
        <v>848921</v>
      </c>
      <c r="D20" s="5">
        <v>24167</v>
      </c>
      <c r="E20" s="5">
        <v>16381</v>
      </c>
      <c r="F20" s="5">
        <v>19616</v>
      </c>
      <c r="G20" s="5">
        <v>23853</v>
      </c>
      <c r="H20" s="5">
        <v>156682</v>
      </c>
      <c r="I20" s="5">
        <v>41614</v>
      </c>
      <c r="J20" s="5">
        <v>24280</v>
      </c>
      <c r="K20" s="5">
        <v>8355</v>
      </c>
      <c r="L20" s="5">
        <v>81903</v>
      </c>
      <c r="M20" s="5">
        <v>14745</v>
      </c>
      <c r="N20" s="5">
        <v>50566</v>
      </c>
      <c r="O20" s="5">
        <v>52485</v>
      </c>
      <c r="P20" s="5">
        <v>334274</v>
      </c>
    </row>
    <row r="21" spans="1:16">
      <c r="A21" s="5">
        <v>1385</v>
      </c>
      <c r="B21" s="5" t="s">
        <v>557</v>
      </c>
      <c r="C21" s="5">
        <v>1065891</v>
      </c>
      <c r="D21" s="5">
        <v>56996</v>
      </c>
      <c r="E21" s="5">
        <v>27343</v>
      </c>
      <c r="F21" s="5">
        <v>8333</v>
      </c>
      <c r="G21" s="5">
        <v>29202</v>
      </c>
      <c r="H21" s="5">
        <v>142435</v>
      </c>
      <c r="I21" s="5">
        <v>54327</v>
      </c>
      <c r="J21" s="5">
        <v>47836</v>
      </c>
      <c r="K21" s="5">
        <v>6093</v>
      </c>
      <c r="L21" s="5">
        <v>87721</v>
      </c>
      <c r="M21" s="5">
        <v>22566</v>
      </c>
      <c r="N21" s="5">
        <v>184926</v>
      </c>
      <c r="O21" s="5">
        <v>39746</v>
      </c>
      <c r="P21" s="5">
        <v>358368</v>
      </c>
    </row>
    <row r="22" spans="1:16">
      <c r="A22" s="5">
        <v>1385</v>
      </c>
      <c r="B22" s="5" t="s">
        <v>558</v>
      </c>
      <c r="C22" s="5">
        <v>177203</v>
      </c>
      <c r="D22" s="5">
        <v>8389</v>
      </c>
      <c r="E22" s="5">
        <v>9004</v>
      </c>
      <c r="F22" s="5">
        <v>2578</v>
      </c>
      <c r="G22" s="5">
        <v>9305</v>
      </c>
      <c r="H22" s="5">
        <v>42310</v>
      </c>
      <c r="I22" s="5">
        <v>13378</v>
      </c>
      <c r="J22" s="5">
        <v>7752</v>
      </c>
      <c r="K22" s="5">
        <v>958</v>
      </c>
      <c r="L22" s="5">
        <v>7279</v>
      </c>
      <c r="M22" s="5">
        <v>7075</v>
      </c>
      <c r="N22" s="5">
        <v>25574</v>
      </c>
      <c r="O22" s="5">
        <v>6024</v>
      </c>
      <c r="P22" s="5">
        <v>37578</v>
      </c>
    </row>
    <row r="23" spans="1:16">
      <c r="A23" s="5">
        <v>1385</v>
      </c>
      <c r="B23" s="5" t="s">
        <v>559</v>
      </c>
      <c r="C23" s="5">
        <v>64507</v>
      </c>
      <c r="D23" s="5">
        <v>1810</v>
      </c>
      <c r="E23" s="5">
        <v>1626</v>
      </c>
      <c r="F23" s="5">
        <v>2892</v>
      </c>
      <c r="G23" s="5">
        <v>1980</v>
      </c>
      <c r="H23" s="5">
        <v>6102</v>
      </c>
      <c r="I23" s="5">
        <v>3405</v>
      </c>
      <c r="J23" s="5">
        <v>1738</v>
      </c>
      <c r="K23" s="5">
        <v>214</v>
      </c>
      <c r="L23" s="5">
        <v>1232</v>
      </c>
      <c r="M23" s="5">
        <v>1992</v>
      </c>
      <c r="N23" s="5">
        <v>4345</v>
      </c>
      <c r="O23" s="5">
        <v>2847</v>
      </c>
      <c r="P23" s="5">
        <v>34324</v>
      </c>
    </row>
    <row r="24" spans="1:16">
      <c r="A24" s="5">
        <v>1385</v>
      </c>
      <c r="B24" s="5" t="s">
        <v>560</v>
      </c>
      <c r="C24" s="5">
        <v>944758</v>
      </c>
      <c r="D24" s="5">
        <v>14351</v>
      </c>
      <c r="E24" s="5">
        <v>11763</v>
      </c>
      <c r="F24" s="5">
        <v>55577</v>
      </c>
      <c r="G24" s="5">
        <v>8988</v>
      </c>
      <c r="H24" s="5">
        <v>60286</v>
      </c>
      <c r="I24" s="5">
        <v>19894</v>
      </c>
      <c r="J24" s="5">
        <v>49892</v>
      </c>
      <c r="K24" s="5">
        <v>6572</v>
      </c>
      <c r="L24" s="5">
        <v>5838</v>
      </c>
      <c r="M24" s="5">
        <v>7312</v>
      </c>
      <c r="N24" s="5">
        <v>24788</v>
      </c>
      <c r="O24" s="5">
        <v>23935</v>
      </c>
      <c r="P24" s="5">
        <v>655561</v>
      </c>
    </row>
    <row r="25" spans="1:16">
      <c r="A25" s="5">
        <v>1385</v>
      </c>
      <c r="B25" s="5" t="s">
        <v>561</v>
      </c>
      <c r="C25" s="5">
        <v>170928</v>
      </c>
      <c r="D25" s="5">
        <v>12528</v>
      </c>
      <c r="E25" s="5">
        <v>8159</v>
      </c>
      <c r="F25" s="5">
        <v>8004</v>
      </c>
      <c r="G25" s="5">
        <v>5906</v>
      </c>
      <c r="H25" s="5">
        <v>30707</v>
      </c>
      <c r="I25" s="5">
        <v>12582</v>
      </c>
      <c r="J25" s="5">
        <v>7859</v>
      </c>
      <c r="K25" s="5">
        <v>1458</v>
      </c>
      <c r="L25" s="5">
        <v>9083</v>
      </c>
      <c r="M25" s="5">
        <v>4296</v>
      </c>
      <c r="N25" s="5">
        <v>22232</v>
      </c>
      <c r="O25" s="5">
        <v>7531</v>
      </c>
      <c r="P25" s="5">
        <v>40584</v>
      </c>
    </row>
    <row r="26" spans="1:16">
      <c r="A26" s="5">
        <v>1385</v>
      </c>
      <c r="B26" s="5" t="s">
        <v>562</v>
      </c>
      <c r="C26" s="5">
        <v>32974</v>
      </c>
      <c r="D26" s="5">
        <v>0</v>
      </c>
      <c r="E26" s="5">
        <v>455</v>
      </c>
      <c r="F26" s="5">
        <v>936</v>
      </c>
      <c r="G26" s="5">
        <v>977</v>
      </c>
      <c r="H26" s="5">
        <v>4276</v>
      </c>
      <c r="I26" s="5">
        <v>986</v>
      </c>
      <c r="J26" s="5">
        <v>425</v>
      </c>
      <c r="K26" s="5">
        <v>81</v>
      </c>
      <c r="L26" s="5">
        <v>18274</v>
      </c>
      <c r="M26" s="5">
        <v>925</v>
      </c>
      <c r="N26" s="5">
        <v>1403</v>
      </c>
      <c r="O26" s="5">
        <v>815</v>
      </c>
      <c r="P26" s="5">
        <v>3421</v>
      </c>
    </row>
    <row r="27" spans="1:16">
      <c r="A27" s="5">
        <v>1385</v>
      </c>
      <c r="B27" s="5" t="s">
        <v>563</v>
      </c>
      <c r="C27" s="5">
        <v>73583</v>
      </c>
      <c r="D27" s="5">
        <v>679</v>
      </c>
      <c r="E27" s="5">
        <v>2341</v>
      </c>
      <c r="F27" s="5">
        <v>1233</v>
      </c>
      <c r="G27" s="5">
        <v>3646</v>
      </c>
      <c r="H27" s="5">
        <v>17347</v>
      </c>
      <c r="I27" s="5">
        <v>7833</v>
      </c>
      <c r="J27" s="5">
        <v>4730</v>
      </c>
      <c r="K27" s="5">
        <v>671</v>
      </c>
      <c r="L27" s="5">
        <v>2838</v>
      </c>
      <c r="M27" s="5">
        <v>2039</v>
      </c>
      <c r="N27" s="5">
        <v>12962</v>
      </c>
      <c r="O27" s="5">
        <v>5228</v>
      </c>
      <c r="P27" s="5">
        <v>12036</v>
      </c>
    </row>
    <row r="28" spans="1:16">
      <c r="A28" s="5">
        <v>1385</v>
      </c>
      <c r="B28" s="5" t="s">
        <v>564</v>
      </c>
      <c r="C28" s="5">
        <v>423711</v>
      </c>
      <c r="D28" s="5">
        <v>30780</v>
      </c>
      <c r="E28" s="5">
        <v>16065</v>
      </c>
      <c r="F28" s="5">
        <v>12198</v>
      </c>
      <c r="G28" s="5">
        <v>17145</v>
      </c>
      <c r="H28" s="5">
        <v>64502</v>
      </c>
      <c r="I28" s="5">
        <v>25420</v>
      </c>
      <c r="J28" s="5">
        <v>16556</v>
      </c>
      <c r="K28" s="5">
        <v>3162</v>
      </c>
      <c r="L28" s="5">
        <v>8847</v>
      </c>
      <c r="M28" s="5">
        <v>13746</v>
      </c>
      <c r="N28" s="5">
        <v>70721</v>
      </c>
      <c r="O28" s="5">
        <v>30485</v>
      </c>
      <c r="P28" s="5">
        <v>114084</v>
      </c>
    </row>
    <row r="29" spans="1:16">
      <c r="A29" s="5">
        <v>1385</v>
      </c>
      <c r="B29" s="5" t="s">
        <v>565</v>
      </c>
      <c r="C29" s="5">
        <v>182063</v>
      </c>
      <c r="D29" s="5">
        <v>14415</v>
      </c>
      <c r="E29" s="5">
        <v>3393</v>
      </c>
      <c r="F29" s="5">
        <v>3263</v>
      </c>
      <c r="G29" s="5">
        <v>4287</v>
      </c>
      <c r="H29" s="5">
        <v>31520</v>
      </c>
      <c r="I29" s="5">
        <v>10771</v>
      </c>
      <c r="J29" s="5">
        <v>5635</v>
      </c>
      <c r="K29" s="5">
        <v>1310</v>
      </c>
      <c r="L29" s="5">
        <v>11012</v>
      </c>
      <c r="M29" s="5">
        <v>3076</v>
      </c>
      <c r="N29" s="5">
        <v>18925</v>
      </c>
      <c r="O29" s="5">
        <v>5621</v>
      </c>
      <c r="P29" s="5">
        <v>68834</v>
      </c>
    </row>
    <row r="30" spans="1:16">
      <c r="A30" s="5">
        <v>1385</v>
      </c>
      <c r="B30" s="5" t="s">
        <v>566</v>
      </c>
      <c r="C30" s="5">
        <v>384512</v>
      </c>
      <c r="D30" s="5">
        <v>6554</v>
      </c>
      <c r="E30" s="5">
        <v>16098</v>
      </c>
      <c r="F30" s="5">
        <v>14394</v>
      </c>
      <c r="G30" s="5">
        <v>15553</v>
      </c>
      <c r="H30" s="5">
        <v>98147</v>
      </c>
      <c r="I30" s="5">
        <v>40166</v>
      </c>
      <c r="J30" s="5">
        <v>17784</v>
      </c>
      <c r="K30" s="5">
        <v>3642</v>
      </c>
      <c r="L30" s="5">
        <v>10079</v>
      </c>
      <c r="M30" s="5">
        <v>13784</v>
      </c>
      <c r="N30" s="5">
        <v>50798</v>
      </c>
      <c r="O30" s="5">
        <v>25005</v>
      </c>
      <c r="P30" s="5">
        <v>72508</v>
      </c>
    </row>
    <row r="31" spans="1:16">
      <c r="A31" s="5">
        <v>1385</v>
      </c>
      <c r="B31" s="5" t="s">
        <v>567</v>
      </c>
      <c r="C31" s="5">
        <v>1794275</v>
      </c>
      <c r="D31" s="5">
        <v>108942</v>
      </c>
      <c r="E31" s="5">
        <v>55086</v>
      </c>
      <c r="F31" s="5">
        <v>30892</v>
      </c>
      <c r="G31" s="5">
        <v>38034</v>
      </c>
      <c r="H31" s="5">
        <v>215228</v>
      </c>
      <c r="I31" s="5">
        <v>99373</v>
      </c>
      <c r="J31" s="5">
        <v>49833</v>
      </c>
      <c r="K31" s="5">
        <v>10649</v>
      </c>
      <c r="L31" s="5">
        <v>80537</v>
      </c>
      <c r="M31" s="5">
        <v>37351</v>
      </c>
      <c r="N31" s="5">
        <v>205761</v>
      </c>
      <c r="O31" s="5">
        <v>62267</v>
      </c>
      <c r="P31" s="5">
        <v>800323</v>
      </c>
    </row>
    <row r="32" spans="1:16">
      <c r="A32" s="5">
        <v>1385</v>
      </c>
      <c r="B32" s="5" t="s">
        <v>568</v>
      </c>
      <c r="C32" s="5">
        <v>1729050</v>
      </c>
      <c r="D32" s="5">
        <v>5142</v>
      </c>
      <c r="E32" s="5">
        <v>62267</v>
      </c>
      <c r="F32" s="5">
        <v>99722</v>
      </c>
      <c r="G32" s="5">
        <v>38247</v>
      </c>
      <c r="H32" s="5">
        <v>472049</v>
      </c>
      <c r="I32" s="5">
        <v>168332</v>
      </c>
      <c r="J32" s="5">
        <v>13498</v>
      </c>
      <c r="K32" s="5">
        <v>3571</v>
      </c>
      <c r="L32" s="5">
        <v>31489</v>
      </c>
      <c r="M32" s="5">
        <v>3267</v>
      </c>
      <c r="N32" s="5">
        <v>57991</v>
      </c>
      <c r="O32" s="5">
        <v>45486</v>
      </c>
      <c r="P32" s="5">
        <v>727989</v>
      </c>
    </row>
    <row r="33" spans="1:16">
      <c r="A33" s="5">
        <v>1385</v>
      </c>
      <c r="B33" s="5" t="s">
        <v>569</v>
      </c>
      <c r="C33" s="5">
        <v>156847</v>
      </c>
      <c r="D33" s="5">
        <v>1254</v>
      </c>
      <c r="E33" s="5">
        <v>4917</v>
      </c>
      <c r="F33" s="5">
        <v>18675</v>
      </c>
      <c r="G33" s="5">
        <v>6606</v>
      </c>
      <c r="H33" s="5">
        <v>23677</v>
      </c>
      <c r="I33" s="5">
        <v>13161</v>
      </c>
      <c r="J33" s="5">
        <v>5993</v>
      </c>
      <c r="K33" s="5">
        <v>560</v>
      </c>
      <c r="L33" s="5">
        <v>6819</v>
      </c>
      <c r="M33" s="5">
        <v>3432</v>
      </c>
      <c r="N33" s="5">
        <v>11701</v>
      </c>
      <c r="O33" s="5">
        <v>4855</v>
      </c>
      <c r="P33" s="5">
        <v>55199</v>
      </c>
    </row>
    <row r="34" spans="1:16">
      <c r="A34" s="5">
        <v>1385</v>
      </c>
      <c r="B34" s="5" t="s">
        <v>570</v>
      </c>
      <c r="C34" s="5">
        <v>283719</v>
      </c>
      <c r="D34" s="5">
        <v>6232</v>
      </c>
      <c r="E34" s="5">
        <v>3674</v>
      </c>
      <c r="F34" s="5">
        <v>8376</v>
      </c>
      <c r="G34" s="5">
        <v>15721</v>
      </c>
      <c r="H34" s="5">
        <v>42090</v>
      </c>
      <c r="I34" s="5">
        <v>26827</v>
      </c>
      <c r="J34" s="5">
        <v>10300</v>
      </c>
      <c r="K34" s="5">
        <v>2358</v>
      </c>
      <c r="L34" s="5">
        <v>16726</v>
      </c>
      <c r="M34" s="5">
        <v>6665</v>
      </c>
      <c r="N34" s="5">
        <v>48693</v>
      </c>
      <c r="O34" s="5">
        <v>15027</v>
      </c>
      <c r="P34" s="5">
        <v>81030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22" t="s">
        <v>159</v>
      </c>
      <c r="B1" s="22"/>
      <c r="C1" s="21" t="str">
        <f>CONCATENATE("18-",'فهرست جداول'!E9,"-",MID('فهرست جداول'!B1, 58,10), "                  (میلیون ریال)")</f>
        <v>18-دریافتی خدمات غیر صنعتی کارگاه‏ها بر حسب استان-85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39" customHeight="1" thickBot="1">
      <c r="A2" s="15" t="s">
        <v>128</v>
      </c>
      <c r="B2" s="15" t="s">
        <v>152</v>
      </c>
      <c r="C2" s="16" t="s">
        <v>68</v>
      </c>
      <c r="D2" s="16" t="s">
        <v>69</v>
      </c>
      <c r="E2" s="16" t="s">
        <v>70</v>
      </c>
      <c r="F2" s="16" t="s">
        <v>71</v>
      </c>
      <c r="G2" s="16" t="s">
        <v>72</v>
      </c>
      <c r="H2" s="16" t="s">
        <v>73</v>
      </c>
      <c r="I2" s="16" t="s">
        <v>81</v>
      </c>
      <c r="J2" s="16" t="s">
        <v>82</v>
      </c>
      <c r="K2" s="16" t="s">
        <v>83</v>
      </c>
      <c r="L2" s="16" t="s">
        <v>84</v>
      </c>
      <c r="M2" s="16" t="s">
        <v>85</v>
      </c>
      <c r="N2" s="16" t="s">
        <v>80</v>
      </c>
    </row>
    <row r="3" spans="1:14">
      <c r="A3" s="5">
        <v>1385</v>
      </c>
      <c r="B3" s="5" t="s">
        <v>539</v>
      </c>
      <c r="C3" s="5">
        <v>2091111</v>
      </c>
      <c r="D3" s="5">
        <v>341715</v>
      </c>
      <c r="E3" s="5">
        <v>160658</v>
      </c>
      <c r="F3" s="5">
        <v>43533</v>
      </c>
      <c r="G3" s="5">
        <v>2062</v>
      </c>
      <c r="H3" s="5">
        <v>157804</v>
      </c>
      <c r="I3" s="5">
        <v>105464</v>
      </c>
      <c r="J3" s="5">
        <v>469</v>
      </c>
      <c r="K3" s="5">
        <v>9716</v>
      </c>
      <c r="L3" s="5">
        <v>6436</v>
      </c>
      <c r="M3" s="5">
        <v>2086</v>
      </c>
      <c r="N3" s="5">
        <v>1261169</v>
      </c>
    </row>
    <row r="4" spans="1:14">
      <c r="A4" s="5">
        <v>1385</v>
      </c>
      <c r="B4" s="5" t="s">
        <v>540</v>
      </c>
      <c r="C4" s="5">
        <v>68101</v>
      </c>
      <c r="D4" s="5">
        <v>2345</v>
      </c>
      <c r="E4" s="5">
        <v>2179</v>
      </c>
      <c r="F4" s="5">
        <v>1331</v>
      </c>
      <c r="G4" s="5">
        <v>0</v>
      </c>
      <c r="H4" s="5">
        <v>8000</v>
      </c>
      <c r="I4" s="5">
        <v>2059</v>
      </c>
      <c r="J4" s="5">
        <v>0</v>
      </c>
      <c r="K4" s="5">
        <v>3811</v>
      </c>
      <c r="L4" s="5">
        <v>197</v>
      </c>
      <c r="M4" s="5">
        <v>213</v>
      </c>
      <c r="N4" s="5">
        <v>47965</v>
      </c>
    </row>
    <row r="5" spans="1:14">
      <c r="A5" s="5">
        <v>1385</v>
      </c>
      <c r="B5" s="5" t="s">
        <v>541</v>
      </c>
      <c r="C5" s="5">
        <v>15627</v>
      </c>
      <c r="D5" s="5">
        <v>0</v>
      </c>
      <c r="E5" s="5">
        <v>468</v>
      </c>
      <c r="F5" s="5">
        <v>60</v>
      </c>
      <c r="G5" s="5">
        <v>0</v>
      </c>
      <c r="H5" s="5">
        <v>12578</v>
      </c>
      <c r="I5" s="5">
        <v>445</v>
      </c>
      <c r="J5" s="5">
        <v>0</v>
      </c>
      <c r="K5" s="5">
        <v>0</v>
      </c>
      <c r="L5" s="5">
        <v>0</v>
      </c>
      <c r="M5" s="5">
        <v>0</v>
      </c>
      <c r="N5" s="5">
        <v>2076</v>
      </c>
    </row>
    <row r="6" spans="1:14">
      <c r="A6" s="5">
        <v>1385</v>
      </c>
      <c r="B6" s="5" t="s">
        <v>542</v>
      </c>
      <c r="C6" s="5">
        <v>1677</v>
      </c>
      <c r="D6" s="5">
        <v>0</v>
      </c>
      <c r="E6" s="5">
        <v>131</v>
      </c>
      <c r="F6" s="5">
        <v>1165</v>
      </c>
      <c r="G6" s="5">
        <v>0</v>
      </c>
      <c r="H6" s="5">
        <v>0</v>
      </c>
      <c r="I6" s="5">
        <v>263</v>
      </c>
      <c r="J6" s="5">
        <v>0</v>
      </c>
      <c r="K6" s="5">
        <v>0</v>
      </c>
      <c r="L6" s="5">
        <v>0</v>
      </c>
      <c r="M6" s="5">
        <v>0</v>
      </c>
      <c r="N6" s="5">
        <v>118</v>
      </c>
    </row>
    <row r="7" spans="1:14">
      <c r="A7" s="5">
        <v>1385</v>
      </c>
      <c r="B7" s="5" t="s">
        <v>543</v>
      </c>
      <c r="C7" s="5">
        <v>117522</v>
      </c>
      <c r="D7" s="5">
        <v>1843</v>
      </c>
      <c r="E7" s="5">
        <v>56734</v>
      </c>
      <c r="F7" s="5">
        <v>178</v>
      </c>
      <c r="G7" s="5">
        <v>0</v>
      </c>
      <c r="H7" s="5">
        <v>17884</v>
      </c>
      <c r="I7" s="5">
        <v>16733</v>
      </c>
      <c r="J7" s="5">
        <v>0</v>
      </c>
      <c r="K7" s="5">
        <v>34</v>
      </c>
      <c r="L7" s="5">
        <v>93</v>
      </c>
      <c r="M7" s="5">
        <v>7</v>
      </c>
      <c r="N7" s="5">
        <v>24016</v>
      </c>
    </row>
    <row r="8" spans="1:14">
      <c r="A8" s="5">
        <v>1385</v>
      </c>
      <c r="B8" s="5" t="s">
        <v>544</v>
      </c>
      <c r="C8" s="5">
        <v>13943</v>
      </c>
      <c r="D8" s="5">
        <v>6035</v>
      </c>
      <c r="E8" s="5">
        <v>2353</v>
      </c>
      <c r="F8" s="5">
        <v>15</v>
      </c>
      <c r="G8" s="5">
        <v>24</v>
      </c>
      <c r="H8" s="5">
        <v>74</v>
      </c>
      <c r="I8" s="5">
        <v>652</v>
      </c>
      <c r="J8" s="5">
        <v>0</v>
      </c>
      <c r="K8" s="5">
        <v>460</v>
      </c>
      <c r="L8" s="5">
        <v>10</v>
      </c>
      <c r="M8" s="5">
        <v>0</v>
      </c>
      <c r="N8" s="5">
        <v>4321</v>
      </c>
    </row>
    <row r="9" spans="1:14">
      <c r="A9" s="5">
        <v>1385</v>
      </c>
      <c r="B9" s="5" t="s">
        <v>545</v>
      </c>
      <c r="C9" s="5">
        <v>4886</v>
      </c>
      <c r="D9" s="5">
        <v>2916</v>
      </c>
      <c r="E9" s="5">
        <v>0</v>
      </c>
      <c r="F9" s="5">
        <v>0</v>
      </c>
      <c r="G9" s="5">
        <v>0</v>
      </c>
      <c r="H9" s="5">
        <v>1970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1385</v>
      </c>
      <c r="B10" s="5" t="s">
        <v>546</v>
      </c>
      <c r="C10" s="5">
        <v>59489</v>
      </c>
      <c r="D10" s="5">
        <v>41</v>
      </c>
      <c r="E10" s="5">
        <v>0</v>
      </c>
      <c r="F10" s="5">
        <v>328</v>
      </c>
      <c r="G10" s="5">
        <v>0</v>
      </c>
      <c r="H10" s="5">
        <v>5077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54042</v>
      </c>
    </row>
    <row r="11" spans="1:14">
      <c r="A11" s="5">
        <v>1385</v>
      </c>
      <c r="B11" s="5" t="s">
        <v>547</v>
      </c>
      <c r="C11" s="5">
        <v>266139</v>
      </c>
      <c r="D11" s="5">
        <v>40243</v>
      </c>
      <c r="E11" s="5">
        <v>56816</v>
      </c>
      <c r="F11" s="5">
        <v>3831</v>
      </c>
      <c r="G11" s="5">
        <v>0</v>
      </c>
      <c r="H11" s="5">
        <v>31346</v>
      </c>
      <c r="I11" s="5">
        <v>53752</v>
      </c>
      <c r="J11" s="5">
        <v>67</v>
      </c>
      <c r="K11" s="5">
        <v>4842</v>
      </c>
      <c r="L11" s="5">
        <v>747</v>
      </c>
      <c r="M11" s="5">
        <v>1860</v>
      </c>
      <c r="N11" s="5">
        <v>72637</v>
      </c>
    </row>
    <row r="12" spans="1:14">
      <c r="A12" s="5">
        <v>1385</v>
      </c>
      <c r="B12" s="5" t="s">
        <v>548</v>
      </c>
      <c r="C12" s="5">
        <v>944</v>
      </c>
      <c r="D12" s="5">
        <v>0</v>
      </c>
      <c r="E12" s="5">
        <v>103</v>
      </c>
      <c r="F12" s="5">
        <v>32</v>
      </c>
      <c r="G12" s="5">
        <v>0</v>
      </c>
      <c r="H12" s="5">
        <v>688</v>
      </c>
      <c r="I12" s="5">
        <v>40</v>
      </c>
      <c r="J12" s="5">
        <v>0</v>
      </c>
      <c r="K12" s="5">
        <v>0</v>
      </c>
      <c r="L12" s="5">
        <v>0</v>
      </c>
      <c r="M12" s="5">
        <v>0</v>
      </c>
      <c r="N12" s="5">
        <v>81</v>
      </c>
    </row>
    <row r="13" spans="1:14">
      <c r="A13" s="5">
        <v>1385</v>
      </c>
      <c r="B13" s="5" t="s">
        <v>549</v>
      </c>
      <c r="C13" s="5">
        <v>90</v>
      </c>
      <c r="D13" s="5">
        <v>0</v>
      </c>
      <c r="E13" s="5">
        <v>40</v>
      </c>
      <c r="F13" s="5">
        <v>0</v>
      </c>
      <c r="G13" s="5">
        <v>0</v>
      </c>
      <c r="H13" s="5">
        <v>10</v>
      </c>
      <c r="I13" s="5">
        <v>40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>
      <c r="A14" s="5">
        <v>1385</v>
      </c>
      <c r="B14" s="5" t="s">
        <v>550</v>
      </c>
      <c r="C14" s="5">
        <v>47147</v>
      </c>
      <c r="D14" s="5">
        <v>4851</v>
      </c>
      <c r="E14" s="5">
        <v>11593</v>
      </c>
      <c r="F14" s="5">
        <v>10878</v>
      </c>
      <c r="G14" s="5">
        <v>0</v>
      </c>
      <c r="H14" s="5">
        <v>12500</v>
      </c>
      <c r="I14" s="5">
        <v>1842</v>
      </c>
      <c r="J14" s="5">
        <v>0</v>
      </c>
      <c r="K14" s="5">
        <v>0</v>
      </c>
      <c r="L14" s="5">
        <v>644</v>
      </c>
      <c r="M14" s="5">
        <v>0</v>
      </c>
      <c r="N14" s="5">
        <v>4839</v>
      </c>
    </row>
    <row r="15" spans="1:14">
      <c r="A15" s="5">
        <v>1385</v>
      </c>
      <c r="B15" s="5" t="s">
        <v>551</v>
      </c>
      <c r="C15" s="5">
        <v>5334</v>
      </c>
      <c r="D15" s="5">
        <v>0</v>
      </c>
      <c r="E15" s="5">
        <v>0</v>
      </c>
      <c r="F15" s="5">
        <v>54</v>
      </c>
      <c r="G15" s="5">
        <v>0</v>
      </c>
      <c r="H15" s="5">
        <v>1670</v>
      </c>
      <c r="I15" s="5">
        <v>0</v>
      </c>
      <c r="J15" s="5">
        <v>0</v>
      </c>
      <c r="K15" s="5">
        <v>12</v>
      </c>
      <c r="L15" s="5">
        <v>305</v>
      </c>
      <c r="M15" s="5">
        <v>0</v>
      </c>
      <c r="N15" s="5">
        <v>3293</v>
      </c>
    </row>
    <row r="16" spans="1:14">
      <c r="A16" s="5">
        <v>1385</v>
      </c>
      <c r="B16" s="5" t="s">
        <v>552</v>
      </c>
      <c r="C16" s="5">
        <v>735121</v>
      </c>
      <c r="D16" s="5">
        <v>0</v>
      </c>
      <c r="E16" s="5">
        <v>3280</v>
      </c>
      <c r="F16" s="5">
        <v>15907</v>
      </c>
      <c r="G16" s="5">
        <v>1827</v>
      </c>
      <c r="H16" s="5">
        <v>29936</v>
      </c>
      <c r="I16" s="5">
        <v>722</v>
      </c>
      <c r="J16" s="5">
        <v>374</v>
      </c>
      <c r="K16" s="5">
        <v>68</v>
      </c>
      <c r="L16" s="5">
        <v>2437</v>
      </c>
      <c r="M16" s="5">
        <v>5</v>
      </c>
      <c r="N16" s="5">
        <v>680566</v>
      </c>
    </row>
    <row r="17" spans="1:14">
      <c r="A17" s="5">
        <v>1385</v>
      </c>
      <c r="B17" s="5" t="s">
        <v>553</v>
      </c>
      <c r="C17" s="5">
        <v>10426</v>
      </c>
      <c r="D17" s="5">
        <v>1612</v>
      </c>
      <c r="E17" s="5">
        <v>3056</v>
      </c>
      <c r="F17" s="5">
        <v>1</v>
      </c>
      <c r="G17" s="5">
        <v>0</v>
      </c>
      <c r="H17" s="5">
        <v>114</v>
      </c>
      <c r="I17" s="5">
        <v>600</v>
      </c>
      <c r="J17" s="5">
        <v>0</v>
      </c>
      <c r="K17" s="5">
        <v>0</v>
      </c>
      <c r="L17" s="5">
        <v>1</v>
      </c>
      <c r="M17" s="5">
        <v>0</v>
      </c>
      <c r="N17" s="5">
        <v>5042</v>
      </c>
    </row>
    <row r="18" spans="1:14">
      <c r="A18" s="5">
        <v>1385</v>
      </c>
      <c r="B18" s="5" t="s">
        <v>554</v>
      </c>
      <c r="C18" s="5">
        <v>11990</v>
      </c>
      <c r="D18" s="5">
        <v>637</v>
      </c>
      <c r="E18" s="5">
        <v>321</v>
      </c>
      <c r="F18" s="5">
        <v>150</v>
      </c>
      <c r="G18" s="5">
        <v>0</v>
      </c>
      <c r="H18" s="5">
        <v>1746</v>
      </c>
      <c r="I18" s="5">
        <v>6514</v>
      </c>
      <c r="J18" s="5">
        <v>0</v>
      </c>
      <c r="K18" s="5">
        <v>5</v>
      </c>
      <c r="L18" s="5">
        <v>13</v>
      </c>
      <c r="M18" s="5">
        <v>0</v>
      </c>
      <c r="N18" s="5">
        <v>2604</v>
      </c>
    </row>
    <row r="19" spans="1:14">
      <c r="A19" s="5">
        <v>1385</v>
      </c>
      <c r="B19" s="5" t="s">
        <v>555</v>
      </c>
      <c r="C19" s="5">
        <v>9138</v>
      </c>
      <c r="D19" s="5">
        <v>0</v>
      </c>
      <c r="E19" s="5">
        <v>0</v>
      </c>
      <c r="F19" s="5">
        <v>5392</v>
      </c>
      <c r="G19" s="5">
        <v>0</v>
      </c>
      <c r="H19" s="5">
        <v>3417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329</v>
      </c>
    </row>
    <row r="20" spans="1:14">
      <c r="A20" s="5">
        <v>1385</v>
      </c>
      <c r="B20" s="5" t="s">
        <v>556</v>
      </c>
      <c r="C20" s="5">
        <v>13937</v>
      </c>
      <c r="D20" s="5">
        <v>9</v>
      </c>
      <c r="E20" s="5">
        <v>89</v>
      </c>
      <c r="F20" s="5">
        <v>0</v>
      </c>
      <c r="G20" s="5">
        <v>0</v>
      </c>
      <c r="H20" s="5">
        <v>4133</v>
      </c>
      <c r="I20" s="5">
        <v>853</v>
      </c>
      <c r="J20" s="5">
        <v>0</v>
      </c>
      <c r="K20" s="5">
        <v>0</v>
      </c>
      <c r="L20" s="5">
        <v>11</v>
      </c>
      <c r="M20" s="5">
        <v>0</v>
      </c>
      <c r="N20" s="5">
        <v>8841</v>
      </c>
    </row>
    <row r="21" spans="1:14">
      <c r="A21" s="5">
        <v>1385</v>
      </c>
      <c r="B21" s="5" t="s">
        <v>557</v>
      </c>
      <c r="C21" s="5">
        <v>159993</v>
      </c>
      <c r="D21" s="5">
        <v>34708</v>
      </c>
      <c r="E21" s="5">
        <v>9815</v>
      </c>
      <c r="F21" s="5">
        <v>12</v>
      </c>
      <c r="G21" s="5">
        <v>0</v>
      </c>
      <c r="H21" s="5">
        <v>7727</v>
      </c>
      <c r="I21" s="5">
        <v>1444</v>
      </c>
      <c r="J21" s="5">
        <v>0</v>
      </c>
      <c r="K21" s="5">
        <v>0</v>
      </c>
      <c r="L21" s="5">
        <v>72</v>
      </c>
      <c r="M21" s="5">
        <v>0</v>
      </c>
      <c r="N21" s="5">
        <v>106215</v>
      </c>
    </row>
    <row r="22" spans="1:14">
      <c r="A22" s="5">
        <v>1385</v>
      </c>
      <c r="B22" s="5" t="s">
        <v>558</v>
      </c>
      <c r="C22" s="5">
        <v>10300</v>
      </c>
      <c r="D22" s="5">
        <v>607</v>
      </c>
      <c r="E22" s="5">
        <v>400</v>
      </c>
      <c r="F22" s="5">
        <v>1435</v>
      </c>
      <c r="G22" s="5">
        <v>0</v>
      </c>
      <c r="H22" s="5">
        <v>4702</v>
      </c>
      <c r="I22" s="5">
        <v>945</v>
      </c>
      <c r="J22" s="5">
        <v>0</v>
      </c>
      <c r="K22" s="5">
        <v>0</v>
      </c>
      <c r="L22" s="5">
        <v>13</v>
      </c>
      <c r="M22" s="5">
        <v>0</v>
      </c>
      <c r="N22" s="5">
        <v>2199</v>
      </c>
    </row>
    <row r="23" spans="1:14">
      <c r="A23" s="5">
        <v>1385</v>
      </c>
      <c r="B23" s="5" t="s">
        <v>559</v>
      </c>
      <c r="C23" s="5">
        <v>3269</v>
      </c>
      <c r="D23" s="5">
        <v>706</v>
      </c>
      <c r="E23" s="5">
        <v>263</v>
      </c>
      <c r="F23" s="5">
        <v>226</v>
      </c>
      <c r="G23" s="5">
        <v>0</v>
      </c>
      <c r="H23" s="5">
        <v>746</v>
      </c>
      <c r="I23" s="5">
        <v>328</v>
      </c>
      <c r="J23" s="5">
        <v>0</v>
      </c>
      <c r="K23" s="5">
        <v>0</v>
      </c>
      <c r="L23" s="5">
        <v>1000</v>
      </c>
      <c r="M23" s="5">
        <v>0</v>
      </c>
      <c r="N23" s="5">
        <v>0</v>
      </c>
    </row>
    <row r="24" spans="1:14">
      <c r="A24" s="5">
        <v>1385</v>
      </c>
      <c r="B24" s="5" t="s">
        <v>560</v>
      </c>
      <c r="C24" s="5">
        <v>14688</v>
      </c>
      <c r="D24" s="5">
        <v>36</v>
      </c>
      <c r="E24" s="5">
        <v>257</v>
      </c>
      <c r="F24" s="5">
        <v>175</v>
      </c>
      <c r="G24" s="5">
        <v>0</v>
      </c>
      <c r="H24" s="5">
        <v>937</v>
      </c>
      <c r="I24" s="5">
        <v>49</v>
      </c>
      <c r="J24" s="5">
        <v>0</v>
      </c>
      <c r="K24" s="5">
        <v>0</v>
      </c>
      <c r="L24" s="5">
        <v>256</v>
      </c>
      <c r="M24" s="5">
        <v>0</v>
      </c>
      <c r="N24" s="5">
        <v>12978</v>
      </c>
    </row>
    <row r="25" spans="1:14">
      <c r="A25" s="5">
        <v>1385</v>
      </c>
      <c r="B25" s="5" t="s">
        <v>561</v>
      </c>
      <c r="C25" s="5">
        <v>13718</v>
      </c>
      <c r="D25" s="5">
        <v>629</v>
      </c>
      <c r="E25" s="5">
        <v>388</v>
      </c>
      <c r="F25" s="5">
        <v>718</v>
      </c>
      <c r="G25" s="5">
        <v>0</v>
      </c>
      <c r="H25" s="5">
        <v>1214</v>
      </c>
      <c r="I25" s="5">
        <v>6203</v>
      </c>
      <c r="J25" s="5">
        <v>0</v>
      </c>
      <c r="K25" s="5">
        <v>100</v>
      </c>
      <c r="L25" s="5">
        <v>0</v>
      </c>
      <c r="M25" s="5">
        <v>0</v>
      </c>
      <c r="N25" s="5">
        <v>4464</v>
      </c>
    </row>
    <row r="26" spans="1:14">
      <c r="A26" s="5">
        <v>1385</v>
      </c>
      <c r="B26" s="5" t="s">
        <v>562</v>
      </c>
      <c r="C26" s="5">
        <v>929</v>
      </c>
      <c r="D26" s="5">
        <v>0</v>
      </c>
      <c r="E26" s="5">
        <v>0</v>
      </c>
      <c r="F26" s="5">
        <v>0</v>
      </c>
      <c r="G26" s="5">
        <v>0</v>
      </c>
      <c r="H26" s="5">
        <v>3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926</v>
      </c>
    </row>
    <row r="27" spans="1:14">
      <c r="A27" s="5">
        <v>1385</v>
      </c>
      <c r="B27" s="5" t="s">
        <v>563</v>
      </c>
      <c r="C27" s="5">
        <v>14773</v>
      </c>
      <c r="D27" s="5">
        <v>0</v>
      </c>
      <c r="E27" s="5">
        <v>5709</v>
      </c>
      <c r="F27" s="5">
        <v>0</v>
      </c>
      <c r="G27" s="5">
        <v>0</v>
      </c>
      <c r="H27" s="5">
        <v>1955</v>
      </c>
      <c r="I27" s="5">
        <v>118</v>
      </c>
      <c r="J27" s="5">
        <v>0</v>
      </c>
      <c r="K27" s="5">
        <v>0</v>
      </c>
      <c r="L27" s="5">
        <v>0</v>
      </c>
      <c r="M27" s="5">
        <v>0</v>
      </c>
      <c r="N27" s="5">
        <v>6991</v>
      </c>
    </row>
    <row r="28" spans="1:14">
      <c r="A28" s="5">
        <v>1385</v>
      </c>
      <c r="B28" s="5" t="s">
        <v>564</v>
      </c>
      <c r="C28" s="5">
        <v>14017</v>
      </c>
      <c r="D28" s="5">
        <v>2277</v>
      </c>
      <c r="E28" s="5">
        <v>1548</v>
      </c>
      <c r="F28" s="5">
        <v>8</v>
      </c>
      <c r="G28" s="5">
        <v>0</v>
      </c>
      <c r="H28" s="5">
        <v>2395</v>
      </c>
      <c r="I28" s="5">
        <v>1788</v>
      </c>
      <c r="J28" s="5">
        <v>28</v>
      </c>
      <c r="K28" s="5">
        <v>162</v>
      </c>
      <c r="L28" s="5">
        <v>0</v>
      </c>
      <c r="M28" s="5">
        <v>0</v>
      </c>
      <c r="N28" s="5">
        <v>5811</v>
      </c>
    </row>
    <row r="29" spans="1:14">
      <c r="A29" s="5">
        <v>1385</v>
      </c>
      <c r="B29" s="5" t="s">
        <v>565</v>
      </c>
      <c r="C29" s="5">
        <v>2895</v>
      </c>
      <c r="D29" s="5">
        <v>896</v>
      </c>
      <c r="E29" s="5">
        <v>1441</v>
      </c>
      <c r="F29" s="5">
        <v>0</v>
      </c>
      <c r="G29" s="5">
        <v>0</v>
      </c>
      <c r="H29" s="5">
        <v>396</v>
      </c>
      <c r="I29" s="5">
        <v>148</v>
      </c>
      <c r="J29" s="5">
        <v>0</v>
      </c>
      <c r="K29" s="5">
        <v>10</v>
      </c>
      <c r="L29" s="5">
        <v>4</v>
      </c>
      <c r="M29" s="5">
        <v>0</v>
      </c>
      <c r="N29" s="5">
        <v>0</v>
      </c>
    </row>
    <row r="30" spans="1:14">
      <c r="A30" s="5">
        <v>1385</v>
      </c>
      <c r="B30" s="5" t="s">
        <v>566</v>
      </c>
      <c r="C30" s="5">
        <v>35011</v>
      </c>
      <c r="D30" s="5">
        <v>2099</v>
      </c>
      <c r="E30" s="5">
        <v>1208</v>
      </c>
      <c r="F30" s="5">
        <v>223</v>
      </c>
      <c r="G30" s="5">
        <v>0</v>
      </c>
      <c r="H30" s="5">
        <v>464</v>
      </c>
      <c r="I30" s="5">
        <v>6674</v>
      </c>
      <c r="J30" s="5">
        <v>0</v>
      </c>
      <c r="K30" s="5">
        <v>0</v>
      </c>
      <c r="L30" s="5">
        <v>0</v>
      </c>
      <c r="M30" s="5">
        <v>0</v>
      </c>
      <c r="N30" s="5">
        <v>24343</v>
      </c>
    </row>
    <row r="31" spans="1:14">
      <c r="A31" s="5">
        <v>1385</v>
      </c>
      <c r="B31" s="5" t="s">
        <v>567</v>
      </c>
      <c r="C31" s="5">
        <v>371753</v>
      </c>
      <c r="D31" s="5">
        <v>232092</v>
      </c>
      <c r="E31" s="5">
        <v>1438</v>
      </c>
      <c r="F31" s="5">
        <v>1219</v>
      </c>
      <c r="G31" s="5">
        <v>0</v>
      </c>
      <c r="H31" s="5">
        <v>1371</v>
      </c>
      <c r="I31" s="5">
        <v>1763</v>
      </c>
      <c r="J31" s="5">
        <v>0</v>
      </c>
      <c r="K31" s="5">
        <v>213</v>
      </c>
      <c r="L31" s="5">
        <v>634</v>
      </c>
      <c r="M31" s="5">
        <v>0</v>
      </c>
      <c r="N31" s="5">
        <v>133022</v>
      </c>
    </row>
    <row r="32" spans="1:14">
      <c r="A32" s="5">
        <v>1385</v>
      </c>
      <c r="B32" s="5" t="s">
        <v>568</v>
      </c>
      <c r="C32" s="5">
        <v>8454</v>
      </c>
      <c r="D32" s="5">
        <v>7131</v>
      </c>
      <c r="E32" s="5">
        <v>158</v>
      </c>
      <c r="F32" s="5">
        <v>73</v>
      </c>
      <c r="G32" s="5">
        <v>211</v>
      </c>
      <c r="H32" s="5">
        <v>112</v>
      </c>
      <c r="I32" s="5">
        <v>13</v>
      </c>
      <c r="J32" s="5">
        <v>0</v>
      </c>
      <c r="K32" s="5">
        <v>0</v>
      </c>
      <c r="L32" s="5">
        <v>0</v>
      </c>
      <c r="M32" s="5">
        <v>0</v>
      </c>
      <c r="N32" s="5">
        <v>756</v>
      </c>
    </row>
    <row r="33" spans="1:14">
      <c r="A33" s="5">
        <v>1385</v>
      </c>
      <c r="B33" s="5" t="s">
        <v>569</v>
      </c>
      <c r="C33" s="5">
        <v>54082</v>
      </c>
      <c r="D33" s="5">
        <v>0</v>
      </c>
      <c r="E33" s="5">
        <v>38</v>
      </c>
      <c r="F33" s="5">
        <v>120</v>
      </c>
      <c r="G33" s="5">
        <v>0</v>
      </c>
      <c r="H33" s="5">
        <v>2275</v>
      </c>
      <c r="I33" s="5">
        <v>95</v>
      </c>
      <c r="J33" s="5">
        <v>0</v>
      </c>
      <c r="K33" s="5">
        <v>0</v>
      </c>
      <c r="L33" s="5">
        <v>0</v>
      </c>
      <c r="M33" s="5">
        <v>0</v>
      </c>
      <c r="N33" s="5">
        <v>51554</v>
      </c>
    </row>
    <row r="34" spans="1:14">
      <c r="A34" s="5">
        <v>1385</v>
      </c>
      <c r="B34" s="5" t="s">
        <v>570</v>
      </c>
      <c r="C34" s="5">
        <v>5720</v>
      </c>
      <c r="D34" s="5">
        <v>0</v>
      </c>
      <c r="E34" s="5">
        <v>833</v>
      </c>
      <c r="F34" s="5">
        <v>0</v>
      </c>
      <c r="G34" s="5">
        <v>0</v>
      </c>
      <c r="H34" s="5">
        <v>2365</v>
      </c>
      <c r="I34" s="5">
        <v>1380</v>
      </c>
      <c r="J34" s="5">
        <v>0</v>
      </c>
      <c r="K34" s="5">
        <v>0</v>
      </c>
      <c r="L34" s="5">
        <v>0</v>
      </c>
      <c r="M34" s="5">
        <v>0</v>
      </c>
      <c r="N34" s="5">
        <v>1142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22" t="s">
        <v>159</v>
      </c>
      <c r="B1" s="22"/>
      <c r="C1" s="21" t="str">
        <f>CONCATENATE("1-",'فهرست جداول'!B2,"-",MID('فهرست جداول'!B1, 58,10), "                  (میلیون ریال)")</f>
        <v>1-خلاصه آمار کارگاه‏ها بر حسب فعالیت-85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21" customHeight="1" thickBot="1">
      <c r="A2" s="29" t="s">
        <v>128</v>
      </c>
      <c r="B2" s="28" t="s">
        <v>151</v>
      </c>
      <c r="C2" s="29" t="s">
        <v>0</v>
      </c>
      <c r="D2" s="31" t="s">
        <v>1</v>
      </c>
      <c r="E2" s="23" t="s">
        <v>11</v>
      </c>
      <c r="F2" s="23" t="s">
        <v>86</v>
      </c>
      <c r="G2" s="23"/>
      <c r="H2" s="23"/>
      <c r="I2" s="23"/>
      <c r="J2" s="23"/>
      <c r="K2" s="23"/>
      <c r="L2" s="23"/>
      <c r="M2" s="23" t="s">
        <v>89</v>
      </c>
      <c r="N2" s="23" t="s">
        <v>154</v>
      </c>
      <c r="O2" s="23"/>
      <c r="P2" s="25" t="s">
        <v>158</v>
      </c>
      <c r="Q2" s="25" t="s">
        <v>155</v>
      </c>
      <c r="R2" s="23" t="s">
        <v>157</v>
      </c>
      <c r="S2" s="23"/>
      <c r="T2" s="23" t="s">
        <v>124</v>
      </c>
      <c r="U2" s="23" t="s">
        <v>125</v>
      </c>
      <c r="V2" s="23" t="s">
        <v>87</v>
      </c>
      <c r="W2" s="23" t="s">
        <v>88</v>
      </c>
      <c r="X2" s="23"/>
      <c r="Y2" s="23" t="s">
        <v>90</v>
      </c>
      <c r="Z2" s="23" t="s">
        <v>91</v>
      </c>
      <c r="AA2" s="23"/>
    </row>
    <row r="3" spans="1:27" ht="21" customHeight="1" thickBot="1">
      <c r="A3" s="30"/>
      <c r="B3" s="26"/>
      <c r="C3" s="30"/>
      <c r="D3" s="31"/>
      <c r="E3" s="23"/>
      <c r="F3" s="23" t="s">
        <v>92</v>
      </c>
      <c r="G3" s="23"/>
      <c r="H3" s="23"/>
      <c r="I3" s="23" t="s">
        <v>93</v>
      </c>
      <c r="J3" s="23"/>
      <c r="K3" s="23" t="s">
        <v>94</v>
      </c>
      <c r="L3" s="23"/>
      <c r="M3" s="23"/>
      <c r="N3" s="23"/>
      <c r="O3" s="23"/>
      <c r="P3" s="26"/>
      <c r="Q3" s="26"/>
      <c r="R3" s="25" t="s">
        <v>98</v>
      </c>
      <c r="S3" s="25" t="s">
        <v>99</v>
      </c>
      <c r="T3" s="23"/>
      <c r="U3" s="23"/>
      <c r="V3" s="24"/>
      <c r="W3" s="23"/>
      <c r="X3" s="23"/>
      <c r="Y3" s="24"/>
      <c r="Z3" s="23" t="s">
        <v>95</v>
      </c>
      <c r="AA3" s="23" t="s">
        <v>96</v>
      </c>
    </row>
    <row r="4" spans="1:27" ht="24" customHeight="1" thickBot="1">
      <c r="A4" s="30"/>
      <c r="B4" s="27"/>
      <c r="C4" s="30"/>
      <c r="D4" s="32"/>
      <c r="E4" s="23"/>
      <c r="F4" s="12" t="s">
        <v>2</v>
      </c>
      <c r="G4" s="12" t="s">
        <v>97</v>
      </c>
      <c r="H4" s="12" t="s">
        <v>7</v>
      </c>
      <c r="I4" s="12" t="s">
        <v>97</v>
      </c>
      <c r="J4" s="12" t="s">
        <v>7</v>
      </c>
      <c r="K4" s="12" t="s">
        <v>97</v>
      </c>
      <c r="L4" s="12" t="s">
        <v>7</v>
      </c>
      <c r="M4" s="23"/>
      <c r="N4" s="12" t="s">
        <v>156</v>
      </c>
      <c r="O4" s="13" t="s">
        <v>153</v>
      </c>
      <c r="P4" s="27"/>
      <c r="Q4" s="27"/>
      <c r="R4" s="27"/>
      <c r="S4" s="27"/>
      <c r="T4" s="23"/>
      <c r="U4" s="23"/>
      <c r="V4" s="24"/>
      <c r="W4" s="12" t="s">
        <v>20</v>
      </c>
      <c r="X4" s="12" t="s">
        <v>21</v>
      </c>
      <c r="Y4" s="24"/>
      <c r="Z4" s="23"/>
      <c r="AA4" s="23"/>
    </row>
    <row r="5" spans="1:27">
      <c r="A5" s="5">
        <v>1385</v>
      </c>
      <c r="B5" s="5">
        <v>1</v>
      </c>
      <c r="C5" s="5" t="s">
        <v>162</v>
      </c>
      <c r="D5" s="5" t="s">
        <v>163</v>
      </c>
      <c r="E5" s="5">
        <v>23732</v>
      </c>
      <c r="F5" s="5">
        <v>1330540</v>
      </c>
      <c r="G5" s="5">
        <v>1208474</v>
      </c>
      <c r="H5" s="5">
        <v>122066</v>
      </c>
      <c r="I5" s="5">
        <v>1196284</v>
      </c>
      <c r="J5" s="5">
        <v>121723</v>
      </c>
      <c r="K5" s="5">
        <v>12190</v>
      </c>
      <c r="L5" s="5">
        <v>343</v>
      </c>
      <c r="M5" s="5">
        <v>73005550</v>
      </c>
      <c r="N5" s="5">
        <v>523004407</v>
      </c>
      <c r="O5" s="5">
        <v>89892350</v>
      </c>
      <c r="P5" s="5">
        <v>853111848</v>
      </c>
      <c r="Q5" s="5">
        <v>969594349</v>
      </c>
      <c r="R5" s="5">
        <v>88817883</v>
      </c>
      <c r="S5" s="5">
        <v>8551121</v>
      </c>
      <c r="T5" s="5">
        <v>560205032</v>
      </c>
      <c r="U5" s="5">
        <v>890227476</v>
      </c>
      <c r="V5" s="5">
        <v>330022444</v>
      </c>
      <c r="W5" s="5">
        <v>2091111</v>
      </c>
      <c r="X5" s="5">
        <v>30525778</v>
      </c>
      <c r="Y5" s="5">
        <v>5702019</v>
      </c>
      <c r="Z5" s="5">
        <v>28029689</v>
      </c>
      <c r="AA5" s="5">
        <v>59123883</v>
      </c>
    </row>
    <row r="6" spans="1:27">
      <c r="A6" s="5">
        <v>1385</v>
      </c>
      <c r="B6" s="5">
        <v>2</v>
      </c>
      <c r="C6" s="5" t="s">
        <v>164</v>
      </c>
      <c r="D6" s="5" t="s">
        <v>165</v>
      </c>
      <c r="E6" s="5">
        <v>2622</v>
      </c>
      <c r="F6" s="5">
        <v>153989</v>
      </c>
      <c r="G6" s="5">
        <v>132748</v>
      </c>
      <c r="H6" s="5">
        <v>21241</v>
      </c>
      <c r="I6" s="5">
        <v>131115</v>
      </c>
      <c r="J6" s="5">
        <v>21180</v>
      </c>
      <c r="K6" s="5">
        <v>1633</v>
      </c>
      <c r="L6" s="5">
        <v>61</v>
      </c>
      <c r="M6" s="5">
        <v>6046170</v>
      </c>
      <c r="N6" s="5">
        <v>47105650</v>
      </c>
      <c r="O6" s="5">
        <v>5949179</v>
      </c>
      <c r="P6" s="5">
        <v>66046494</v>
      </c>
      <c r="Q6" s="5">
        <v>64412820</v>
      </c>
      <c r="R6" s="5">
        <v>4507331</v>
      </c>
      <c r="S6" s="5">
        <v>494632</v>
      </c>
      <c r="T6" s="5">
        <v>49033879</v>
      </c>
      <c r="U6" s="5">
        <v>69625824</v>
      </c>
      <c r="V6" s="5">
        <v>20591945</v>
      </c>
      <c r="W6" s="5">
        <v>97103</v>
      </c>
      <c r="X6" s="5">
        <v>1700773</v>
      </c>
      <c r="Y6" s="5">
        <v>197762</v>
      </c>
      <c r="Z6" s="5">
        <v>1608740</v>
      </c>
      <c r="AA6" s="5">
        <v>3693158</v>
      </c>
    </row>
    <row r="7" spans="1:27">
      <c r="A7" s="5">
        <v>1385</v>
      </c>
      <c r="B7" s="5">
        <v>3</v>
      </c>
      <c r="C7" s="5" t="s">
        <v>166</v>
      </c>
      <c r="D7" s="5" t="s">
        <v>167</v>
      </c>
      <c r="E7" s="5">
        <v>298</v>
      </c>
      <c r="F7" s="5">
        <v>16359</v>
      </c>
      <c r="G7" s="5">
        <v>15090</v>
      </c>
      <c r="H7" s="5">
        <v>1269</v>
      </c>
      <c r="I7" s="5">
        <v>14964</v>
      </c>
      <c r="J7" s="5">
        <v>1268</v>
      </c>
      <c r="K7" s="5">
        <v>126</v>
      </c>
      <c r="L7" s="5">
        <v>1</v>
      </c>
      <c r="M7" s="5">
        <v>540506</v>
      </c>
      <c r="N7" s="5">
        <v>5054428</v>
      </c>
      <c r="O7" s="5">
        <v>221816</v>
      </c>
      <c r="P7" s="5">
        <v>6338105</v>
      </c>
      <c r="Q7" s="5">
        <v>6346994</v>
      </c>
      <c r="R7" s="5">
        <v>41942</v>
      </c>
      <c r="S7" s="5">
        <v>4653</v>
      </c>
      <c r="T7" s="5">
        <v>5217568</v>
      </c>
      <c r="U7" s="5">
        <v>6916360</v>
      </c>
      <c r="V7" s="5">
        <v>1698792</v>
      </c>
      <c r="W7" s="5">
        <v>6077</v>
      </c>
      <c r="X7" s="5">
        <v>93820</v>
      </c>
      <c r="Y7" s="5">
        <v>13001</v>
      </c>
      <c r="Z7" s="5">
        <v>66916</v>
      </c>
      <c r="AA7" s="5">
        <v>236222</v>
      </c>
    </row>
    <row r="8" spans="1:27">
      <c r="A8" s="5">
        <v>1385</v>
      </c>
      <c r="B8" s="5">
        <v>4</v>
      </c>
      <c r="C8" s="5" t="s">
        <v>168</v>
      </c>
      <c r="D8" s="5" t="s">
        <v>167</v>
      </c>
      <c r="E8" s="5">
        <v>298</v>
      </c>
      <c r="F8" s="5">
        <v>16359</v>
      </c>
      <c r="G8" s="5">
        <v>15090</v>
      </c>
      <c r="H8" s="5">
        <v>1269</v>
      </c>
      <c r="I8" s="5">
        <v>14964</v>
      </c>
      <c r="J8" s="5">
        <v>1268</v>
      </c>
      <c r="K8" s="5">
        <v>126</v>
      </c>
      <c r="L8" s="5">
        <v>1</v>
      </c>
      <c r="M8" s="5">
        <v>540506</v>
      </c>
      <c r="N8" s="5">
        <v>5054428</v>
      </c>
      <c r="O8" s="5">
        <v>221816</v>
      </c>
      <c r="P8" s="5">
        <v>6338105</v>
      </c>
      <c r="Q8" s="5">
        <v>6346994</v>
      </c>
      <c r="R8" s="5">
        <v>41942</v>
      </c>
      <c r="S8" s="5">
        <v>4653</v>
      </c>
      <c r="T8" s="5">
        <v>5217568</v>
      </c>
      <c r="U8" s="5">
        <v>6916360</v>
      </c>
      <c r="V8" s="5">
        <v>1698792</v>
      </c>
      <c r="W8" s="5">
        <v>6077</v>
      </c>
      <c r="X8" s="5">
        <v>93820</v>
      </c>
      <c r="Y8" s="5">
        <v>13001</v>
      </c>
      <c r="Z8" s="5">
        <v>66916</v>
      </c>
      <c r="AA8" s="5">
        <v>236222</v>
      </c>
    </row>
    <row r="9" spans="1:27">
      <c r="A9" s="5">
        <v>1385</v>
      </c>
      <c r="B9" s="5">
        <v>3</v>
      </c>
      <c r="C9" s="5" t="s">
        <v>169</v>
      </c>
      <c r="D9" s="5" t="s">
        <v>170</v>
      </c>
      <c r="E9" s="5">
        <v>48</v>
      </c>
      <c r="F9" s="5">
        <v>3857</v>
      </c>
      <c r="G9" s="5">
        <v>2721</v>
      </c>
      <c r="H9" s="5">
        <v>1136</v>
      </c>
      <c r="I9" s="5">
        <v>2703</v>
      </c>
      <c r="J9" s="5">
        <v>1136</v>
      </c>
      <c r="K9" s="5">
        <v>18</v>
      </c>
      <c r="L9" s="5">
        <v>0</v>
      </c>
      <c r="M9" s="5">
        <v>184595</v>
      </c>
      <c r="N9" s="5">
        <v>938444</v>
      </c>
      <c r="O9" s="5">
        <v>8765</v>
      </c>
      <c r="P9" s="5">
        <v>1414969</v>
      </c>
      <c r="Q9" s="5">
        <v>1387725</v>
      </c>
      <c r="R9" s="5">
        <v>102131</v>
      </c>
      <c r="S9" s="5">
        <v>11026</v>
      </c>
      <c r="T9" s="5">
        <v>964136</v>
      </c>
      <c r="U9" s="5">
        <v>1438692</v>
      </c>
      <c r="V9" s="5">
        <v>474556</v>
      </c>
      <c r="W9" s="5">
        <v>529</v>
      </c>
      <c r="X9" s="5">
        <v>25183</v>
      </c>
      <c r="Y9" s="5">
        <v>2617</v>
      </c>
      <c r="Z9" s="5">
        <v>39076</v>
      </c>
      <c r="AA9" s="5">
        <v>92619</v>
      </c>
    </row>
    <row r="10" spans="1:27">
      <c r="A10" s="5">
        <v>1385</v>
      </c>
      <c r="B10" s="5">
        <v>4</v>
      </c>
      <c r="C10" s="5" t="s">
        <v>171</v>
      </c>
      <c r="D10" s="5" t="s">
        <v>170</v>
      </c>
      <c r="E10" s="5">
        <v>48</v>
      </c>
      <c r="F10" s="5">
        <v>3857</v>
      </c>
      <c r="G10" s="5">
        <v>2721</v>
      </c>
      <c r="H10" s="5">
        <v>1136</v>
      </c>
      <c r="I10" s="5">
        <v>2703</v>
      </c>
      <c r="J10" s="5">
        <v>1136</v>
      </c>
      <c r="K10" s="5">
        <v>18</v>
      </c>
      <c r="L10" s="5">
        <v>0</v>
      </c>
      <c r="M10" s="5">
        <v>184595</v>
      </c>
      <c r="N10" s="5">
        <v>938444</v>
      </c>
      <c r="O10" s="5">
        <v>8765</v>
      </c>
      <c r="P10" s="5">
        <v>1414969</v>
      </c>
      <c r="Q10" s="5">
        <v>1387725</v>
      </c>
      <c r="R10" s="5">
        <v>102131</v>
      </c>
      <c r="S10" s="5">
        <v>11026</v>
      </c>
      <c r="T10" s="5">
        <v>964136</v>
      </c>
      <c r="U10" s="5">
        <v>1438692</v>
      </c>
      <c r="V10" s="5">
        <v>474556</v>
      </c>
      <c r="W10" s="5">
        <v>529</v>
      </c>
      <c r="X10" s="5">
        <v>25183</v>
      </c>
      <c r="Y10" s="5">
        <v>2617</v>
      </c>
      <c r="Z10" s="5">
        <v>39076</v>
      </c>
      <c r="AA10" s="5">
        <v>92619</v>
      </c>
    </row>
    <row r="11" spans="1:27">
      <c r="A11" s="5">
        <v>1385</v>
      </c>
      <c r="B11" s="5">
        <v>3</v>
      </c>
      <c r="C11" s="5" t="s">
        <v>172</v>
      </c>
      <c r="D11" s="5" t="s">
        <v>173</v>
      </c>
      <c r="E11" s="5">
        <v>297</v>
      </c>
      <c r="F11" s="5">
        <v>14151</v>
      </c>
      <c r="G11" s="5">
        <v>9017</v>
      </c>
      <c r="H11" s="5">
        <v>5134</v>
      </c>
      <c r="I11" s="5">
        <v>8748</v>
      </c>
      <c r="J11" s="5">
        <v>5128</v>
      </c>
      <c r="K11" s="5">
        <v>269</v>
      </c>
      <c r="L11" s="5">
        <v>6</v>
      </c>
      <c r="M11" s="5">
        <v>427276</v>
      </c>
      <c r="N11" s="5">
        <v>3560413</v>
      </c>
      <c r="O11" s="5">
        <v>159840</v>
      </c>
      <c r="P11" s="5">
        <v>5241352</v>
      </c>
      <c r="Q11" s="5">
        <v>5053567</v>
      </c>
      <c r="R11" s="5">
        <v>2029457</v>
      </c>
      <c r="S11" s="5">
        <v>224357</v>
      </c>
      <c r="T11" s="5">
        <v>3646911</v>
      </c>
      <c r="U11" s="5">
        <v>5331385</v>
      </c>
      <c r="V11" s="5">
        <v>1684474</v>
      </c>
      <c r="W11" s="5">
        <v>3746</v>
      </c>
      <c r="X11" s="5">
        <v>153978</v>
      </c>
      <c r="Y11" s="5">
        <v>19505</v>
      </c>
      <c r="Z11" s="5">
        <v>259486</v>
      </c>
      <c r="AA11" s="5">
        <v>402318</v>
      </c>
    </row>
    <row r="12" spans="1:27">
      <c r="A12" s="5">
        <v>1385</v>
      </c>
      <c r="B12" s="5">
        <v>4</v>
      </c>
      <c r="C12" s="5" t="s">
        <v>174</v>
      </c>
      <c r="D12" s="5" t="s">
        <v>173</v>
      </c>
      <c r="E12" s="5">
        <v>297</v>
      </c>
      <c r="F12" s="5">
        <v>14151</v>
      </c>
      <c r="G12" s="5">
        <v>9017</v>
      </c>
      <c r="H12" s="5">
        <v>5134</v>
      </c>
      <c r="I12" s="5">
        <v>8748</v>
      </c>
      <c r="J12" s="5">
        <v>5128</v>
      </c>
      <c r="K12" s="5">
        <v>269</v>
      </c>
      <c r="L12" s="5">
        <v>6</v>
      </c>
      <c r="M12" s="5">
        <v>427276</v>
      </c>
      <c r="N12" s="5">
        <v>3560413</v>
      </c>
      <c r="O12" s="5">
        <v>159840</v>
      </c>
      <c r="P12" s="5">
        <v>5241352</v>
      </c>
      <c r="Q12" s="5">
        <v>5053567</v>
      </c>
      <c r="R12" s="5">
        <v>2029457</v>
      </c>
      <c r="S12" s="5">
        <v>224357</v>
      </c>
      <c r="T12" s="5">
        <v>3646911</v>
      </c>
      <c r="U12" s="5">
        <v>5331385</v>
      </c>
      <c r="V12" s="5">
        <v>1684474</v>
      </c>
      <c r="W12" s="5">
        <v>3746</v>
      </c>
      <c r="X12" s="5">
        <v>153978</v>
      </c>
      <c r="Y12" s="5">
        <v>19505</v>
      </c>
      <c r="Z12" s="5">
        <v>259486</v>
      </c>
      <c r="AA12" s="5">
        <v>402318</v>
      </c>
    </row>
    <row r="13" spans="1:27">
      <c r="A13" s="5">
        <v>1385</v>
      </c>
      <c r="B13" s="5">
        <v>3</v>
      </c>
      <c r="C13" s="5" t="s">
        <v>175</v>
      </c>
      <c r="D13" s="5" t="s">
        <v>176</v>
      </c>
      <c r="E13" s="5">
        <v>46</v>
      </c>
      <c r="F13" s="5">
        <v>10157</v>
      </c>
      <c r="G13" s="5">
        <v>9692</v>
      </c>
      <c r="H13" s="5">
        <v>465</v>
      </c>
      <c r="I13" s="5">
        <v>9687</v>
      </c>
      <c r="J13" s="5">
        <v>464</v>
      </c>
      <c r="K13" s="5">
        <v>5</v>
      </c>
      <c r="L13" s="5">
        <v>1</v>
      </c>
      <c r="M13" s="5">
        <v>567242</v>
      </c>
      <c r="N13" s="5">
        <v>8671987</v>
      </c>
      <c r="O13" s="5">
        <v>3630072</v>
      </c>
      <c r="P13" s="5">
        <v>11538108</v>
      </c>
      <c r="Q13" s="5">
        <v>11406893</v>
      </c>
      <c r="R13" s="5">
        <v>684983</v>
      </c>
      <c r="S13" s="5">
        <v>74861</v>
      </c>
      <c r="T13" s="5">
        <v>8969318</v>
      </c>
      <c r="U13" s="5">
        <v>11881661</v>
      </c>
      <c r="V13" s="5">
        <v>2912342</v>
      </c>
      <c r="W13" s="5">
        <v>18375</v>
      </c>
      <c r="X13" s="5">
        <v>322233</v>
      </c>
      <c r="Y13" s="5">
        <v>20538</v>
      </c>
      <c r="Z13" s="5">
        <v>-401703</v>
      </c>
      <c r="AA13" s="5">
        <v>514351</v>
      </c>
    </row>
    <row r="14" spans="1:27">
      <c r="A14" s="5">
        <v>1385</v>
      </c>
      <c r="B14" s="5">
        <v>4</v>
      </c>
      <c r="C14" s="5" t="s">
        <v>177</v>
      </c>
      <c r="D14" s="5" t="s">
        <v>176</v>
      </c>
      <c r="E14" s="5">
        <v>46</v>
      </c>
      <c r="F14" s="5">
        <v>10157</v>
      </c>
      <c r="G14" s="5">
        <v>9692</v>
      </c>
      <c r="H14" s="5">
        <v>465</v>
      </c>
      <c r="I14" s="5">
        <v>9687</v>
      </c>
      <c r="J14" s="5">
        <v>464</v>
      </c>
      <c r="K14" s="5">
        <v>5</v>
      </c>
      <c r="L14" s="5">
        <v>1</v>
      </c>
      <c r="M14" s="5">
        <v>567242</v>
      </c>
      <c r="N14" s="5">
        <v>8671987</v>
      </c>
      <c r="O14" s="5">
        <v>3630072</v>
      </c>
      <c r="P14" s="5">
        <v>11538108</v>
      </c>
      <c r="Q14" s="5">
        <v>11406893</v>
      </c>
      <c r="R14" s="5">
        <v>684983</v>
      </c>
      <c r="S14" s="5">
        <v>74861</v>
      </c>
      <c r="T14" s="5">
        <v>8969318</v>
      </c>
      <c r="U14" s="5">
        <v>11881661</v>
      </c>
      <c r="V14" s="5">
        <v>2912342</v>
      </c>
      <c r="W14" s="5">
        <v>18375</v>
      </c>
      <c r="X14" s="5">
        <v>322233</v>
      </c>
      <c r="Y14" s="5">
        <v>20538</v>
      </c>
      <c r="Z14" s="5">
        <v>-401703</v>
      </c>
      <c r="AA14" s="5">
        <v>514351</v>
      </c>
    </row>
    <row r="15" spans="1:27">
      <c r="A15" s="5">
        <v>1385</v>
      </c>
      <c r="B15" s="5">
        <v>3</v>
      </c>
      <c r="C15" s="5" t="s">
        <v>178</v>
      </c>
      <c r="D15" s="5" t="s">
        <v>179</v>
      </c>
      <c r="E15" s="5">
        <v>235</v>
      </c>
      <c r="F15" s="5">
        <v>20682</v>
      </c>
      <c r="G15" s="5">
        <v>18356</v>
      </c>
      <c r="H15" s="5">
        <v>2326</v>
      </c>
      <c r="I15" s="5">
        <v>18239</v>
      </c>
      <c r="J15" s="5">
        <v>2319</v>
      </c>
      <c r="K15" s="5">
        <v>117</v>
      </c>
      <c r="L15" s="5">
        <v>7</v>
      </c>
      <c r="M15" s="5">
        <v>900111</v>
      </c>
      <c r="N15" s="5">
        <v>11225387</v>
      </c>
      <c r="O15" s="5">
        <v>567172</v>
      </c>
      <c r="P15" s="5">
        <v>14951840</v>
      </c>
      <c r="Q15" s="5">
        <v>15085862</v>
      </c>
      <c r="R15" s="5">
        <v>89346</v>
      </c>
      <c r="S15" s="5">
        <v>9885</v>
      </c>
      <c r="T15" s="5">
        <v>11572765</v>
      </c>
      <c r="U15" s="5">
        <v>15129149</v>
      </c>
      <c r="V15" s="5">
        <v>3556384</v>
      </c>
      <c r="W15" s="5">
        <v>19417</v>
      </c>
      <c r="X15" s="5">
        <v>378822</v>
      </c>
      <c r="Y15" s="5">
        <v>50416</v>
      </c>
      <c r="Z15" s="5">
        <v>-112743</v>
      </c>
      <c r="AA15" s="5">
        <v>959084</v>
      </c>
    </row>
    <row r="16" spans="1:27">
      <c r="A16" s="5">
        <v>1385</v>
      </c>
      <c r="B16" s="5">
        <v>4</v>
      </c>
      <c r="C16" s="5" t="s">
        <v>180</v>
      </c>
      <c r="D16" s="5" t="s">
        <v>179</v>
      </c>
      <c r="E16" s="5">
        <v>235</v>
      </c>
      <c r="F16" s="5">
        <v>20682</v>
      </c>
      <c r="G16" s="5">
        <v>18356</v>
      </c>
      <c r="H16" s="5">
        <v>2326</v>
      </c>
      <c r="I16" s="5">
        <v>18239</v>
      </c>
      <c r="J16" s="5">
        <v>2319</v>
      </c>
      <c r="K16" s="5">
        <v>117</v>
      </c>
      <c r="L16" s="5">
        <v>7</v>
      </c>
      <c r="M16" s="5">
        <v>900111</v>
      </c>
      <c r="N16" s="5">
        <v>11225387</v>
      </c>
      <c r="O16" s="5">
        <v>567172</v>
      </c>
      <c r="P16" s="5">
        <v>14951840</v>
      </c>
      <c r="Q16" s="5">
        <v>15085862</v>
      </c>
      <c r="R16" s="5">
        <v>89346</v>
      </c>
      <c r="S16" s="5">
        <v>9885</v>
      </c>
      <c r="T16" s="5">
        <v>11572765</v>
      </c>
      <c r="U16" s="5">
        <v>15129149</v>
      </c>
      <c r="V16" s="5">
        <v>3556384</v>
      </c>
      <c r="W16" s="5">
        <v>19417</v>
      </c>
      <c r="X16" s="5">
        <v>378822</v>
      </c>
      <c r="Y16" s="5">
        <v>50416</v>
      </c>
      <c r="Z16" s="5">
        <v>-112743</v>
      </c>
      <c r="AA16" s="5">
        <v>959084</v>
      </c>
    </row>
    <row r="17" spans="1:27">
      <c r="A17" s="5">
        <v>1385</v>
      </c>
      <c r="B17" s="5">
        <v>3</v>
      </c>
      <c r="C17" s="5" t="s">
        <v>181</v>
      </c>
      <c r="D17" s="5" t="s">
        <v>182</v>
      </c>
      <c r="E17" s="5">
        <v>360</v>
      </c>
      <c r="F17" s="5">
        <v>12041</v>
      </c>
      <c r="G17" s="5">
        <v>11134</v>
      </c>
      <c r="H17" s="5">
        <v>907</v>
      </c>
      <c r="I17" s="5">
        <v>10906</v>
      </c>
      <c r="J17" s="5">
        <v>904</v>
      </c>
      <c r="K17" s="5">
        <v>228</v>
      </c>
      <c r="L17" s="5">
        <v>3</v>
      </c>
      <c r="M17" s="5">
        <v>411490</v>
      </c>
      <c r="N17" s="5">
        <v>1310455</v>
      </c>
      <c r="O17" s="5">
        <v>45223</v>
      </c>
      <c r="P17" s="5">
        <v>1677532</v>
      </c>
      <c r="Q17" s="5">
        <v>1703466</v>
      </c>
      <c r="R17" s="5">
        <v>11727</v>
      </c>
      <c r="S17" s="5">
        <v>1297</v>
      </c>
      <c r="T17" s="5">
        <v>1477540</v>
      </c>
      <c r="U17" s="5">
        <v>2663196</v>
      </c>
      <c r="V17" s="5">
        <v>1185656</v>
      </c>
      <c r="W17" s="5">
        <v>28000</v>
      </c>
      <c r="X17" s="5">
        <v>77125</v>
      </c>
      <c r="Y17" s="5">
        <v>7285</v>
      </c>
      <c r="Z17" s="5">
        <v>22121</v>
      </c>
      <c r="AA17" s="5">
        <v>425045</v>
      </c>
    </row>
    <row r="18" spans="1:27">
      <c r="A18" s="5">
        <v>1385</v>
      </c>
      <c r="B18" s="5">
        <v>4</v>
      </c>
      <c r="C18" s="5" t="s">
        <v>183</v>
      </c>
      <c r="D18" s="5" t="s">
        <v>184</v>
      </c>
      <c r="E18" s="5">
        <v>334</v>
      </c>
      <c r="F18" s="5">
        <v>10919</v>
      </c>
      <c r="G18" s="5">
        <v>10102</v>
      </c>
      <c r="H18" s="5">
        <v>818</v>
      </c>
      <c r="I18" s="5">
        <v>9880</v>
      </c>
      <c r="J18" s="5">
        <v>815</v>
      </c>
      <c r="K18" s="5">
        <v>221</v>
      </c>
      <c r="L18" s="5">
        <v>3</v>
      </c>
      <c r="M18" s="5">
        <v>370845</v>
      </c>
      <c r="N18" s="5">
        <v>1070061</v>
      </c>
      <c r="O18" s="5">
        <v>43980</v>
      </c>
      <c r="P18" s="5">
        <v>1230428</v>
      </c>
      <c r="Q18" s="5">
        <v>1249542</v>
      </c>
      <c r="R18" s="5">
        <v>3540</v>
      </c>
      <c r="S18" s="5">
        <v>411</v>
      </c>
      <c r="T18" s="5">
        <v>1220903</v>
      </c>
      <c r="U18" s="5">
        <v>2213022</v>
      </c>
      <c r="V18" s="5">
        <v>992119</v>
      </c>
      <c r="W18" s="5">
        <v>28000</v>
      </c>
      <c r="X18" s="5">
        <v>70814</v>
      </c>
      <c r="Y18" s="5">
        <v>6984</v>
      </c>
      <c r="Z18" s="5">
        <v>25029</v>
      </c>
      <c r="AA18" s="5">
        <v>406192</v>
      </c>
    </row>
    <row r="19" spans="1:27">
      <c r="A19" s="5">
        <v>1385</v>
      </c>
      <c r="B19" s="5">
        <v>4</v>
      </c>
      <c r="C19" s="5" t="s">
        <v>185</v>
      </c>
      <c r="D19" s="5" t="s">
        <v>186</v>
      </c>
      <c r="E19" s="5">
        <v>26</v>
      </c>
      <c r="F19" s="5">
        <v>1121</v>
      </c>
      <c r="G19" s="5">
        <v>1032</v>
      </c>
      <c r="H19" s="5">
        <v>89</v>
      </c>
      <c r="I19" s="5">
        <v>1025</v>
      </c>
      <c r="J19" s="5">
        <v>89</v>
      </c>
      <c r="K19" s="5">
        <v>7</v>
      </c>
      <c r="L19" s="5">
        <v>0</v>
      </c>
      <c r="M19" s="5">
        <v>40645</v>
      </c>
      <c r="N19" s="5">
        <v>240394</v>
      </c>
      <c r="O19" s="5">
        <v>1242</v>
      </c>
      <c r="P19" s="5">
        <v>447104</v>
      </c>
      <c r="Q19" s="5">
        <v>453924</v>
      </c>
      <c r="R19" s="5">
        <v>8187</v>
      </c>
      <c r="S19" s="5">
        <v>886</v>
      </c>
      <c r="T19" s="5">
        <v>256637</v>
      </c>
      <c r="U19" s="5">
        <v>450174</v>
      </c>
      <c r="V19" s="5">
        <v>193537</v>
      </c>
      <c r="W19" s="5">
        <v>0</v>
      </c>
      <c r="X19" s="5">
        <v>6310</v>
      </c>
      <c r="Y19" s="5">
        <v>302</v>
      </c>
      <c r="Z19" s="5">
        <v>-2908</v>
      </c>
      <c r="AA19" s="5">
        <v>18852</v>
      </c>
    </row>
    <row r="20" spans="1:27">
      <c r="A20" s="5">
        <v>1385</v>
      </c>
      <c r="B20" s="5">
        <v>3</v>
      </c>
      <c r="C20" s="5" t="s">
        <v>187</v>
      </c>
      <c r="D20" s="5" t="s">
        <v>188</v>
      </c>
      <c r="E20" s="5">
        <v>1240</v>
      </c>
      <c r="F20" s="5">
        <v>73129</v>
      </c>
      <c r="G20" s="5">
        <v>63341</v>
      </c>
      <c r="H20" s="5">
        <v>9788</v>
      </c>
      <c r="I20" s="5">
        <v>62508</v>
      </c>
      <c r="J20" s="5">
        <v>9751</v>
      </c>
      <c r="K20" s="5">
        <v>833</v>
      </c>
      <c r="L20" s="5">
        <v>37</v>
      </c>
      <c r="M20" s="5">
        <v>2855544</v>
      </c>
      <c r="N20" s="5">
        <v>13680636</v>
      </c>
      <c r="O20" s="5">
        <v>1002190</v>
      </c>
      <c r="P20" s="5">
        <v>21359968</v>
      </c>
      <c r="Q20" s="5">
        <v>19906015</v>
      </c>
      <c r="R20" s="5">
        <v>1547746</v>
      </c>
      <c r="S20" s="5">
        <v>168554</v>
      </c>
      <c r="T20" s="5">
        <v>14487998</v>
      </c>
      <c r="U20" s="5">
        <v>22702589</v>
      </c>
      <c r="V20" s="5">
        <v>8214590</v>
      </c>
      <c r="W20" s="5">
        <v>15830</v>
      </c>
      <c r="X20" s="5">
        <v>600735</v>
      </c>
      <c r="Y20" s="5">
        <v>81701</v>
      </c>
      <c r="Z20" s="5">
        <v>1727566</v>
      </c>
      <c r="AA20" s="5">
        <v>1011815</v>
      </c>
    </row>
    <row r="21" spans="1:27">
      <c r="A21" s="5">
        <v>1385</v>
      </c>
      <c r="B21" s="5">
        <v>4</v>
      </c>
      <c r="C21" s="5" t="s">
        <v>189</v>
      </c>
      <c r="D21" s="5" t="s">
        <v>188</v>
      </c>
      <c r="E21" s="5">
        <v>477</v>
      </c>
      <c r="F21" s="5">
        <v>21478</v>
      </c>
      <c r="G21" s="5">
        <v>17342</v>
      </c>
      <c r="H21" s="5">
        <v>4136</v>
      </c>
      <c r="I21" s="5">
        <v>16916</v>
      </c>
      <c r="J21" s="5">
        <v>4119</v>
      </c>
      <c r="K21" s="5">
        <v>425</v>
      </c>
      <c r="L21" s="5">
        <v>17</v>
      </c>
      <c r="M21" s="5">
        <v>730450</v>
      </c>
      <c r="N21" s="5">
        <v>2575877</v>
      </c>
      <c r="O21" s="5">
        <v>173348</v>
      </c>
      <c r="P21" s="5">
        <v>4298655</v>
      </c>
      <c r="Q21" s="5">
        <v>4211657</v>
      </c>
      <c r="R21" s="5">
        <v>550590</v>
      </c>
      <c r="S21" s="5">
        <v>60153</v>
      </c>
      <c r="T21" s="5">
        <v>2698435</v>
      </c>
      <c r="U21" s="5">
        <v>4392135</v>
      </c>
      <c r="V21" s="5">
        <v>1693700</v>
      </c>
      <c r="W21" s="5">
        <v>2428</v>
      </c>
      <c r="X21" s="5">
        <v>111769</v>
      </c>
      <c r="Y21" s="5">
        <v>17297</v>
      </c>
      <c r="Z21" s="5">
        <v>96124</v>
      </c>
      <c r="AA21" s="5">
        <v>248613</v>
      </c>
    </row>
    <row r="22" spans="1:27">
      <c r="A22" s="5">
        <v>1385</v>
      </c>
      <c r="B22" s="5">
        <v>4</v>
      </c>
      <c r="C22" s="5" t="s">
        <v>190</v>
      </c>
      <c r="D22" s="5" t="s">
        <v>191</v>
      </c>
      <c r="E22" s="5">
        <v>76</v>
      </c>
      <c r="F22" s="5">
        <v>23304</v>
      </c>
      <c r="G22" s="5">
        <v>23037</v>
      </c>
      <c r="H22" s="5">
        <v>267</v>
      </c>
      <c r="I22" s="5">
        <v>23010</v>
      </c>
      <c r="J22" s="5">
        <v>266</v>
      </c>
      <c r="K22" s="5">
        <v>27</v>
      </c>
      <c r="L22" s="5">
        <v>1</v>
      </c>
      <c r="M22" s="5">
        <v>1174708</v>
      </c>
      <c r="N22" s="5">
        <v>5379430</v>
      </c>
      <c r="O22" s="5">
        <v>237189</v>
      </c>
      <c r="P22" s="5">
        <v>8207028</v>
      </c>
      <c r="Q22" s="5">
        <v>6943112</v>
      </c>
      <c r="R22" s="5">
        <v>5174</v>
      </c>
      <c r="S22" s="5">
        <v>557</v>
      </c>
      <c r="T22" s="5">
        <v>5808725</v>
      </c>
      <c r="U22" s="5">
        <v>9138949</v>
      </c>
      <c r="V22" s="5">
        <v>3330224</v>
      </c>
      <c r="W22" s="5">
        <v>10101</v>
      </c>
      <c r="X22" s="5">
        <v>119861</v>
      </c>
      <c r="Y22" s="5">
        <v>25318</v>
      </c>
      <c r="Z22" s="5">
        <v>1384574</v>
      </c>
      <c r="AA22" s="5">
        <v>239003</v>
      </c>
    </row>
    <row r="23" spans="1:27">
      <c r="A23" s="5">
        <v>1385</v>
      </c>
      <c r="B23" s="5">
        <v>4</v>
      </c>
      <c r="C23" s="5" t="s">
        <v>192</v>
      </c>
      <c r="D23" s="5" t="s">
        <v>193</v>
      </c>
      <c r="E23" s="5">
        <v>79</v>
      </c>
      <c r="F23" s="5">
        <v>5284</v>
      </c>
      <c r="G23" s="5">
        <v>4102</v>
      </c>
      <c r="H23" s="5">
        <v>1182</v>
      </c>
      <c r="I23" s="5">
        <v>4062</v>
      </c>
      <c r="J23" s="5">
        <v>1180</v>
      </c>
      <c r="K23" s="5">
        <v>40</v>
      </c>
      <c r="L23" s="5">
        <v>2</v>
      </c>
      <c r="M23" s="5">
        <v>168662</v>
      </c>
      <c r="N23" s="5">
        <v>763495</v>
      </c>
      <c r="O23" s="5">
        <v>43172</v>
      </c>
      <c r="P23" s="5">
        <v>1217679</v>
      </c>
      <c r="Q23" s="5">
        <v>1223621</v>
      </c>
      <c r="R23" s="5">
        <v>86317</v>
      </c>
      <c r="S23" s="5">
        <v>9492</v>
      </c>
      <c r="T23" s="5">
        <v>793486</v>
      </c>
      <c r="U23" s="5">
        <v>1251398</v>
      </c>
      <c r="V23" s="5">
        <v>457912</v>
      </c>
      <c r="W23" s="5">
        <v>119</v>
      </c>
      <c r="X23" s="5">
        <v>25041</v>
      </c>
      <c r="Y23" s="5">
        <v>4448</v>
      </c>
      <c r="Z23" s="5">
        <v>15100</v>
      </c>
      <c r="AA23" s="5">
        <v>64495</v>
      </c>
    </row>
    <row r="24" spans="1:27">
      <c r="A24" s="5">
        <v>1385</v>
      </c>
      <c r="B24" s="5">
        <v>4</v>
      </c>
      <c r="C24" s="5" t="s">
        <v>194</v>
      </c>
      <c r="D24" s="5" t="s">
        <v>195</v>
      </c>
      <c r="E24" s="5">
        <v>132</v>
      </c>
      <c r="F24" s="5">
        <v>3302</v>
      </c>
      <c r="G24" s="5">
        <v>2561</v>
      </c>
      <c r="H24" s="5">
        <v>741</v>
      </c>
      <c r="I24" s="5">
        <v>2497</v>
      </c>
      <c r="J24" s="5">
        <v>738</v>
      </c>
      <c r="K24" s="5">
        <v>64</v>
      </c>
      <c r="L24" s="5">
        <v>3</v>
      </c>
      <c r="M24" s="5">
        <v>97917</v>
      </c>
      <c r="N24" s="5">
        <v>539247</v>
      </c>
      <c r="O24" s="5">
        <v>23746</v>
      </c>
      <c r="P24" s="5">
        <v>862163</v>
      </c>
      <c r="Q24" s="5">
        <v>863314</v>
      </c>
      <c r="R24" s="5">
        <v>12262</v>
      </c>
      <c r="S24" s="5">
        <v>1334</v>
      </c>
      <c r="T24" s="5">
        <v>568594</v>
      </c>
      <c r="U24" s="5">
        <v>875536</v>
      </c>
      <c r="V24" s="5">
        <v>306942</v>
      </c>
      <c r="W24" s="5">
        <v>130</v>
      </c>
      <c r="X24" s="5">
        <v>32402</v>
      </c>
      <c r="Y24" s="5">
        <v>11574</v>
      </c>
      <c r="Z24" s="5">
        <v>12454</v>
      </c>
      <c r="AA24" s="5">
        <v>20380</v>
      </c>
    </row>
    <row r="25" spans="1:27">
      <c r="A25" s="5">
        <v>1385</v>
      </c>
      <c r="B25" s="5">
        <v>4</v>
      </c>
      <c r="C25" s="5" t="s">
        <v>196</v>
      </c>
      <c r="D25" s="5" t="s">
        <v>197</v>
      </c>
      <c r="E25" s="5">
        <v>29</v>
      </c>
      <c r="F25" s="5">
        <v>1235</v>
      </c>
      <c r="G25" s="5">
        <v>1051</v>
      </c>
      <c r="H25" s="5">
        <v>184</v>
      </c>
      <c r="I25" s="5">
        <v>1030</v>
      </c>
      <c r="J25" s="5">
        <v>183</v>
      </c>
      <c r="K25" s="5">
        <v>21</v>
      </c>
      <c r="L25" s="5">
        <v>1</v>
      </c>
      <c r="M25" s="5">
        <v>39174</v>
      </c>
      <c r="N25" s="5">
        <v>332590</v>
      </c>
      <c r="O25" s="5">
        <v>76891</v>
      </c>
      <c r="P25" s="5">
        <v>498420</v>
      </c>
      <c r="Q25" s="5">
        <v>497938</v>
      </c>
      <c r="R25" s="5">
        <v>600</v>
      </c>
      <c r="S25" s="5">
        <v>67</v>
      </c>
      <c r="T25" s="5">
        <v>340952</v>
      </c>
      <c r="U25" s="5">
        <v>502565</v>
      </c>
      <c r="V25" s="5">
        <v>161613</v>
      </c>
      <c r="W25" s="5">
        <v>0</v>
      </c>
      <c r="X25" s="5">
        <v>8352</v>
      </c>
      <c r="Y25" s="5">
        <v>913</v>
      </c>
      <c r="Z25" s="5">
        <v>-15152</v>
      </c>
      <c r="AA25" s="5">
        <v>34408</v>
      </c>
    </row>
    <row r="26" spans="1:27">
      <c r="A26" s="5">
        <v>1385</v>
      </c>
      <c r="B26" s="5">
        <v>4</v>
      </c>
      <c r="C26" s="5" t="s">
        <v>198</v>
      </c>
      <c r="D26" s="5" t="s">
        <v>199</v>
      </c>
      <c r="E26" s="5">
        <v>447</v>
      </c>
      <c r="F26" s="5">
        <v>18526</v>
      </c>
      <c r="G26" s="5">
        <v>15248</v>
      </c>
      <c r="H26" s="5">
        <v>3278</v>
      </c>
      <c r="I26" s="5">
        <v>14993</v>
      </c>
      <c r="J26" s="5">
        <v>3265</v>
      </c>
      <c r="K26" s="5">
        <v>255</v>
      </c>
      <c r="L26" s="5">
        <v>13</v>
      </c>
      <c r="M26" s="5">
        <v>644633</v>
      </c>
      <c r="N26" s="5">
        <v>4089998</v>
      </c>
      <c r="O26" s="5">
        <v>447844</v>
      </c>
      <c r="P26" s="5">
        <v>6276023</v>
      </c>
      <c r="Q26" s="5">
        <v>6166372</v>
      </c>
      <c r="R26" s="5">
        <v>892804</v>
      </c>
      <c r="S26" s="5">
        <v>96952</v>
      </c>
      <c r="T26" s="5">
        <v>4277807</v>
      </c>
      <c r="U26" s="5">
        <v>6542006</v>
      </c>
      <c r="V26" s="5">
        <v>2264200</v>
      </c>
      <c r="W26" s="5">
        <v>3050</v>
      </c>
      <c r="X26" s="5">
        <v>303311</v>
      </c>
      <c r="Y26" s="5">
        <v>22151</v>
      </c>
      <c r="Z26" s="5">
        <v>234467</v>
      </c>
      <c r="AA26" s="5">
        <v>404916</v>
      </c>
    </row>
    <row r="27" spans="1:27">
      <c r="A27" s="5">
        <v>1385</v>
      </c>
      <c r="B27" s="5">
        <v>3</v>
      </c>
      <c r="C27" s="5" t="s">
        <v>200</v>
      </c>
      <c r="D27" s="5" t="s">
        <v>201</v>
      </c>
      <c r="E27" s="5">
        <v>98</v>
      </c>
      <c r="F27" s="5">
        <v>3613</v>
      </c>
      <c r="G27" s="5">
        <v>3397</v>
      </c>
      <c r="H27" s="5">
        <v>216</v>
      </c>
      <c r="I27" s="5">
        <v>3359</v>
      </c>
      <c r="J27" s="5">
        <v>210</v>
      </c>
      <c r="K27" s="5">
        <v>38</v>
      </c>
      <c r="L27" s="5">
        <v>6</v>
      </c>
      <c r="M27" s="5">
        <v>159406</v>
      </c>
      <c r="N27" s="5">
        <v>2663901</v>
      </c>
      <c r="O27" s="5">
        <v>314101</v>
      </c>
      <c r="P27" s="5">
        <v>3524622</v>
      </c>
      <c r="Q27" s="5">
        <v>3522299</v>
      </c>
      <c r="R27" s="5">
        <v>0</v>
      </c>
      <c r="S27" s="5">
        <v>0</v>
      </c>
      <c r="T27" s="5">
        <v>2697643</v>
      </c>
      <c r="U27" s="5">
        <v>3562793</v>
      </c>
      <c r="V27" s="5">
        <v>865150</v>
      </c>
      <c r="W27" s="5">
        <v>5129</v>
      </c>
      <c r="X27" s="5">
        <v>48879</v>
      </c>
      <c r="Y27" s="5">
        <v>2699</v>
      </c>
      <c r="Z27" s="5">
        <v>8022</v>
      </c>
      <c r="AA27" s="5">
        <v>51704</v>
      </c>
    </row>
    <row r="28" spans="1:27">
      <c r="A28" s="5">
        <v>1385</v>
      </c>
      <c r="B28" s="5">
        <v>4</v>
      </c>
      <c r="C28" s="5" t="s">
        <v>202</v>
      </c>
      <c r="D28" s="5" t="s">
        <v>201</v>
      </c>
      <c r="E28" s="5">
        <v>98</v>
      </c>
      <c r="F28" s="5">
        <v>3613</v>
      </c>
      <c r="G28" s="5">
        <v>3397</v>
      </c>
      <c r="H28" s="5">
        <v>216</v>
      </c>
      <c r="I28" s="5">
        <v>3359</v>
      </c>
      <c r="J28" s="5">
        <v>210</v>
      </c>
      <c r="K28" s="5">
        <v>38</v>
      </c>
      <c r="L28" s="5">
        <v>6</v>
      </c>
      <c r="M28" s="5">
        <v>159406</v>
      </c>
      <c r="N28" s="5">
        <v>2663901</v>
      </c>
      <c r="O28" s="5">
        <v>314101</v>
      </c>
      <c r="P28" s="5">
        <v>3524622</v>
      </c>
      <c r="Q28" s="5">
        <v>3522299</v>
      </c>
      <c r="R28" s="5">
        <v>0</v>
      </c>
      <c r="S28" s="5">
        <v>0</v>
      </c>
      <c r="T28" s="5">
        <v>2697643</v>
      </c>
      <c r="U28" s="5">
        <v>3562793</v>
      </c>
      <c r="V28" s="5">
        <v>865150</v>
      </c>
      <c r="W28" s="5">
        <v>5129</v>
      </c>
      <c r="X28" s="5">
        <v>48879</v>
      </c>
      <c r="Y28" s="5">
        <v>2699</v>
      </c>
      <c r="Z28" s="5">
        <v>8022</v>
      </c>
      <c r="AA28" s="5">
        <v>51704</v>
      </c>
    </row>
    <row r="29" spans="1:27">
      <c r="A29" s="5">
        <v>1385</v>
      </c>
      <c r="B29" s="5">
        <v>2</v>
      </c>
      <c r="C29" s="5" t="s">
        <v>203</v>
      </c>
      <c r="D29" s="5" t="s">
        <v>204</v>
      </c>
      <c r="E29" s="5">
        <v>107</v>
      </c>
      <c r="F29" s="5">
        <v>11880</v>
      </c>
      <c r="G29" s="5">
        <v>11302</v>
      </c>
      <c r="H29" s="5">
        <v>578</v>
      </c>
      <c r="I29" s="5">
        <v>11275</v>
      </c>
      <c r="J29" s="5">
        <v>577</v>
      </c>
      <c r="K29" s="5">
        <v>27</v>
      </c>
      <c r="L29" s="5">
        <v>1</v>
      </c>
      <c r="M29" s="5">
        <v>652091</v>
      </c>
      <c r="N29" s="5">
        <v>2427874</v>
      </c>
      <c r="O29" s="5">
        <v>197572</v>
      </c>
      <c r="P29" s="5">
        <v>4529697</v>
      </c>
      <c r="Q29" s="5">
        <v>4592928</v>
      </c>
      <c r="R29" s="5">
        <v>537910</v>
      </c>
      <c r="S29" s="5">
        <v>58085</v>
      </c>
      <c r="T29" s="5">
        <v>2552875</v>
      </c>
      <c r="U29" s="5">
        <v>4630546</v>
      </c>
      <c r="V29" s="5">
        <v>2077671</v>
      </c>
      <c r="W29" s="5">
        <v>6057</v>
      </c>
      <c r="X29" s="5">
        <v>197797</v>
      </c>
      <c r="Y29" s="5">
        <v>223919</v>
      </c>
      <c r="Z29" s="5">
        <v>79005</v>
      </c>
      <c r="AA29" s="5">
        <v>290342</v>
      </c>
    </row>
    <row r="30" spans="1:27">
      <c r="A30" s="5">
        <v>1385</v>
      </c>
      <c r="B30" s="5">
        <v>3</v>
      </c>
      <c r="C30" s="5" t="s">
        <v>205</v>
      </c>
      <c r="D30" s="5" t="s">
        <v>204</v>
      </c>
      <c r="E30" s="5">
        <v>107</v>
      </c>
      <c r="F30" s="5">
        <v>11880</v>
      </c>
      <c r="G30" s="5">
        <v>11302</v>
      </c>
      <c r="H30" s="5">
        <v>578</v>
      </c>
      <c r="I30" s="5">
        <v>11275</v>
      </c>
      <c r="J30" s="5">
        <v>577</v>
      </c>
      <c r="K30" s="5">
        <v>27</v>
      </c>
      <c r="L30" s="5">
        <v>1</v>
      </c>
      <c r="M30" s="5">
        <v>652091</v>
      </c>
      <c r="N30" s="5">
        <v>2427874</v>
      </c>
      <c r="O30" s="5">
        <v>197572</v>
      </c>
      <c r="P30" s="5">
        <v>4529697</v>
      </c>
      <c r="Q30" s="5">
        <v>4592928</v>
      </c>
      <c r="R30" s="5">
        <v>537910</v>
      </c>
      <c r="S30" s="5">
        <v>58085</v>
      </c>
      <c r="T30" s="5">
        <v>2552875</v>
      </c>
      <c r="U30" s="5">
        <v>4630546</v>
      </c>
      <c r="V30" s="5">
        <v>2077671</v>
      </c>
      <c r="W30" s="5">
        <v>6057</v>
      </c>
      <c r="X30" s="5">
        <v>197797</v>
      </c>
      <c r="Y30" s="5">
        <v>223919</v>
      </c>
      <c r="Z30" s="5">
        <v>79005</v>
      </c>
      <c r="AA30" s="5">
        <v>290342</v>
      </c>
    </row>
    <row r="31" spans="1:27">
      <c r="A31" s="5">
        <v>1385</v>
      </c>
      <c r="B31" s="5">
        <v>4</v>
      </c>
      <c r="C31" s="5" t="s">
        <v>206</v>
      </c>
      <c r="D31" s="5" t="s">
        <v>207</v>
      </c>
      <c r="E31" s="5">
        <v>8</v>
      </c>
      <c r="F31" s="5">
        <v>226</v>
      </c>
      <c r="G31" s="5">
        <v>196</v>
      </c>
      <c r="H31" s="5">
        <v>30</v>
      </c>
      <c r="I31" s="5">
        <v>196</v>
      </c>
      <c r="J31" s="5">
        <v>30</v>
      </c>
      <c r="K31" s="5">
        <v>0</v>
      </c>
      <c r="L31" s="5">
        <v>0</v>
      </c>
      <c r="M31" s="5">
        <v>9892</v>
      </c>
      <c r="N31" s="5">
        <v>28339</v>
      </c>
      <c r="O31" s="5">
        <v>154</v>
      </c>
      <c r="P31" s="5">
        <v>60356</v>
      </c>
      <c r="Q31" s="5">
        <v>76989</v>
      </c>
      <c r="R31" s="5">
        <v>312</v>
      </c>
      <c r="S31" s="5">
        <v>34</v>
      </c>
      <c r="T31" s="5">
        <v>31272</v>
      </c>
      <c r="U31" s="5">
        <v>60841</v>
      </c>
      <c r="V31" s="5">
        <v>29569</v>
      </c>
      <c r="W31" s="5">
        <v>3</v>
      </c>
      <c r="X31" s="5">
        <v>3048</v>
      </c>
      <c r="Y31" s="5">
        <v>667</v>
      </c>
      <c r="Z31" s="5">
        <v>5419</v>
      </c>
      <c r="AA31" s="5">
        <v>1485</v>
      </c>
    </row>
    <row r="32" spans="1:27">
      <c r="A32" s="5">
        <v>1385</v>
      </c>
      <c r="B32" s="5">
        <v>4</v>
      </c>
      <c r="C32" s="5" t="s">
        <v>208</v>
      </c>
      <c r="D32" s="5" t="s">
        <v>209</v>
      </c>
      <c r="E32" s="5">
        <v>10</v>
      </c>
      <c r="F32" s="5">
        <v>126</v>
      </c>
      <c r="G32" s="5">
        <v>125</v>
      </c>
      <c r="H32" s="5">
        <v>1</v>
      </c>
      <c r="I32" s="5">
        <v>124</v>
      </c>
      <c r="J32" s="5">
        <v>1</v>
      </c>
      <c r="K32" s="5">
        <v>1</v>
      </c>
      <c r="L32" s="5">
        <v>0</v>
      </c>
      <c r="M32" s="5">
        <v>10370</v>
      </c>
      <c r="N32" s="5">
        <v>67061</v>
      </c>
      <c r="O32" s="5">
        <v>32924</v>
      </c>
      <c r="P32" s="5">
        <v>70732</v>
      </c>
      <c r="Q32" s="5">
        <v>82771</v>
      </c>
      <c r="R32" s="5">
        <v>0</v>
      </c>
      <c r="S32" s="5">
        <v>0</v>
      </c>
      <c r="T32" s="5">
        <v>67874</v>
      </c>
      <c r="U32" s="5">
        <v>110345</v>
      </c>
      <c r="V32" s="5">
        <v>42471</v>
      </c>
      <c r="W32" s="5">
        <v>0</v>
      </c>
      <c r="X32" s="5">
        <v>1103</v>
      </c>
      <c r="Y32" s="5">
        <v>1817</v>
      </c>
      <c r="Z32" s="5">
        <v>588</v>
      </c>
      <c r="AA32" s="5">
        <v>1219</v>
      </c>
    </row>
    <row r="33" spans="1:27">
      <c r="A33" s="5">
        <v>1385</v>
      </c>
      <c r="B33" s="5">
        <v>4</v>
      </c>
      <c r="C33" s="5" t="s">
        <v>210</v>
      </c>
      <c r="D33" s="5" t="s">
        <v>211</v>
      </c>
      <c r="E33" s="5">
        <v>89</v>
      </c>
      <c r="F33" s="5">
        <v>11528</v>
      </c>
      <c r="G33" s="5">
        <v>10981</v>
      </c>
      <c r="H33" s="5">
        <v>547</v>
      </c>
      <c r="I33" s="5">
        <v>10955</v>
      </c>
      <c r="J33" s="5">
        <v>546</v>
      </c>
      <c r="K33" s="5">
        <v>26</v>
      </c>
      <c r="L33" s="5">
        <v>1</v>
      </c>
      <c r="M33" s="5">
        <v>631829</v>
      </c>
      <c r="N33" s="5">
        <v>2332474</v>
      </c>
      <c r="O33" s="5">
        <v>164494</v>
      </c>
      <c r="P33" s="5">
        <v>4398609</v>
      </c>
      <c r="Q33" s="5">
        <v>4433169</v>
      </c>
      <c r="R33" s="5">
        <v>537598</v>
      </c>
      <c r="S33" s="5">
        <v>58050</v>
      </c>
      <c r="T33" s="5">
        <v>2453729</v>
      </c>
      <c r="U33" s="5">
        <v>4459360</v>
      </c>
      <c r="V33" s="5">
        <v>2005631</v>
      </c>
      <c r="W33" s="5">
        <v>6054</v>
      </c>
      <c r="X33" s="5">
        <v>193646</v>
      </c>
      <c r="Y33" s="5">
        <v>221435</v>
      </c>
      <c r="Z33" s="5">
        <v>72998</v>
      </c>
      <c r="AA33" s="5">
        <v>287638</v>
      </c>
    </row>
    <row r="34" spans="1:27">
      <c r="A34" s="5">
        <v>1385</v>
      </c>
      <c r="B34" s="5">
        <v>2</v>
      </c>
      <c r="C34" s="5" t="s">
        <v>212</v>
      </c>
      <c r="D34" s="5" t="s">
        <v>213</v>
      </c>
      <c r="E34" s="5">
        <v>9</v>
      </c>
      <c r="F34" s="5">
        <v>5979</v>
      </c>
      <c r="G34" s="5">
        <v>5332</v>
      </c>
      <c r="H34" s="5">
        <v>647</v>
      </c>
      <c r="I34" s="5">
        <v>5332</v>
      </c>
      <c r="J34" s="5">
        <v>647</v>
      </c>
      <c r="K34" s="5">
        <v>0</v>
      </c>
      <c r="L34" s="5">
        <v>0</v>
      </c>
      <c r="M34" s="5">
        <v>288395</v>
      </c>
      <c r="N34" s="5">
        <v>895448</v>
      </c>
      <c r="O34" s="5">
        <v>895448</v>
      </c>
      <c r="P34" s="5">
        <v>1865497</v>
      </c>
      <c r="Q34" s="5">
        <v>10757821</v>
      </c>
      <c r="R34" s="5">
        <v>54635</v>
      </c>
      <c r="S34" s="5">
        <v>5971</v>
      </c>
      <c r="T34" s="5">
        <v>926632</v>
      </c>
      <c r="U34" s="5">
        <v>2059031</v>
      </c>
      <c r="V34" s="5">
        <v>1132398</v>
      </c>
      <c r="W34" s="5">
        <v>0</v>
      </c>
      <c r="X34" s="5">
        <v>80818</v>
      </c>
      <c r="Y34" s="5">
        <v>180256</v>
      </c>
      <c r="Z34" s="5">
        <v>-546085</v>
      </c>
      <c r="AA34" s="5">
        <v>9306</v>
      </c>
    </row>
    <row r="35" spans="1:27">
      <c r="A35" s="5">
        <v>1385</v>
      </c>
      <c r="B35" s="5">
        <v>3</v>
      </c>
      <c r="C35" s="5" t="s">
        <v>214</v>
      </c>
      <c r="D35" s="5" t="s">
        <v>215</v>
      </c>
      <c r="E35" s="5">
        <v>9</v>
      </c>
      <c r="F35" s="5">
        <v>5979</v>
      </c>
      <c r="G35" s="5">
        <v>5332</v>
      </c>
      <c r="H35" s="5">
        <v>647</v>
      </c>
      <c r="I35" s="5">
        <v>5332</v>
      </c>
      <c r="J35" s="5">
        <v>647</v>
      </c>
      <c r="K35" s="5">
        <v>0</v>
      </c>
      <c r="L35" s="5">
        <v>0</v>
      </c>
      <c r="M35" s="5">
        <v>288395</v>
      </c>
      <c r="N35" s="5">
        <v>895448</v>
      </c>
      <c r="O35" s="5">
        <v>895448</v>
      </c>
      <c r="P35" s="5">
        <v>1865497</v>
      </c>
      <c r="Q35" s="5">
        <v>10757821</v>
      </c>
      <c r="R35" s="5">
        <v>54635</v>
      </c>
      <c r="S35" s="5">
        <v>5971</v>
      </c>
      <c r="T35" s="5">
        <v>926632</v>
      </c>
      <c r="U35" s="5">
        <v>2059031</v>
      </c>
      <c r="V35" s="5">
        <v>1132398</v>
      </c>
      <c r="W35" s="5">
        <v>0</v>
      </c>
      <c r="X35" s="5">
        <v>80818</v>
      </c>
      <c r="Y35" s="5">
        <v>180256</v>
      </c>
      <c r="Z35" s="5">
        <v>-546085</v>
      </c>
      <c r="AA35" s="5">
        <v>9306</v>
      </c>
    </row>
    <row r="36" spans="1:27">
      <c r="A36" s="5">
        <v>1385</v>
      </c>
      <c r="B36" s="5">
        <v>4</v>
      </c>
      <c r="C36" s="5" t="s">
        <v>216</v>
      </c>
      <c r="D36" s="5" t="s">
        <v>217</v>
      </c>
      <c r="E36" s="5">
        <v>9</v>
      </c>
      <c r="F36" s="5">
        <v>5979</v>
      </c>
      <c r="G36" s="5">
        <v>5332</v>
      </c>
      <c r="H36" s="5">
        <v>647</v>
      </c>
      <c r="I36" s="5">
        <v>5332</v>
      </c>
      <c r="J36" s="5">
        <v>647</v>
      </c>
      <c r="K36" s="5">
        <v>0</v>
      </c>
      <c r="L36" s="5">
        <v>0</v>
      </c>
      <c r="M36" s="5">
        <v>288395</v>
      </c>
      <c r="N36" s="5">
        <v>895448</v>
      </c>
      <c r="O36" s="5">
        <v>895448</v>
      </c>
      <c r="P36" s="5">
        <v>1865497</v>
      </c>
      <c r="Q36" s="5">
        <v>10757821</v>
      </c>
      <c r="R36" s="5">
        <v>54635</v>
      </c>
      <c r="S36" s="5">
        <v>5971</v>
      </c>
      <c r="T36" s="5">
        <v>926632</v>
      </c>
      <c r="U36" s="5">
        <v>2059031</v>
      </c>
      <c r="V36" s="5">
        <v>1132398</v>
      </c>
      <c r="W36" s="5">
        <v>0</v>
      </c>
      <c r="X36" s="5">
        <v>80818</v>
      </c>
      <c r="Y36" s="5">
        <v>180256</v>
      </c>
      <c r="Z36" s="5">
        <v>-546085</v>
      </c>
      <c r="AA36" s="5">
        <v>9306</v>
      </c>
    </row>
    <row r="37" spans="1:27">
      <c r="A37" s="5">
        <v>1385</v>
      </c>
      <c r="B37" s="5">
        <v>2</v>
      </c>
      <c r="C37" s="5" t="s">
        <v>218</v>
      </c>
      <c r="D37" s="5" t="s">
        <v>219</v>
      </c>
      <c r="E37" s="5">
        <v>2296</v>
      </c>
      <c r="F37" s="5">
        <v>127668</v>
      </c>
      <c r="G37" s="5">
        <v>110563</v>
      </c>
      <c r="H37" s="5">
        <v>17105</v>
      </c>
      <c r="I37" s="5">
        <v>109629</v>
      </c>
      <c r="J37" s="5">
        <v>17062</v>
      </c>
      <c r="K37" s="5">
        <v>934</v>
      </c>
      <c r="L37" s="5">
        <v>43</v>
      </c>
      <c r="M37" s="5">
        <v>5483063</v>
      </c>
      <c r="N37" s="5">
        <v>24374884</v>
      </c>
      <c r="O37" s="5">
        <v>4409698</v>
      </c>
      <c r="P37" s="5">
        <v>34902218</v>
      </c>
      <c r="Q37" s="5">
        <v>40295976</v>
      </c>
      <c r="R37" s="5">
        <v>3168581</v>
      </c>
      <c r="S37" s="5">
        <v>221562</v>
      </c>
      <c r="T37" s="5">
        <v>26265244</v>
      </c>
      <c r="U37" s="5">
        <v>37963438</v>
      </c>
      <c r="V37" s="5">
        <v>11698194</v>
      </c>
      <c r="W37" s="5">
        <v>60223</v>
      </c>
      <c r="X37" s="5">
        <v>712962</v>
      </c>
      <c r="Y37" s="5">
        <v>156666</v>
      </c>
      <c r="Z37" s="5">
        <v>1680417</v>
      </c>
      <c r="AA37" s="5">
        <v>3756494</v>
      </c>
    </row>
    <row r="38" spans="1:27">
      <c r="A38" s="5">
        <v>1385</v>
      </c>
      <c r="B38" s="5">
        <v>3</v>
      </c>
      <c r="C38" s="5" t="s">
        <v>220</v>
      </c>
      <c r="D38" s="5" t="s">
        <v>221</v>
      </c>
      <c r="E38" s="5">
        <v>1138</v>
      </c>
      <c r="F38" s="5">
        <v>84861</v>
      </c>
      <c r="G38" s="5">
        <v>74020</v>
      </c>
      <c r="H38" s="5">
        <v>10841</v>
      </c>
      <c r="I38" s="5">
        <v>73617</v>
      </c>
      <c r="J38" s="5">
        <v>10834</v>
      </c>
      <c r="K38" s="5">
        <v>403</v>
      </c>
      <c r="L38" s="5">
        <v>8</v>
      </c>
      <c r="M38" s="5">
        <v>3578626</v>
      </c>
      <c r="N38" s="5">
        <v>12999693</v>
      </c>
      <c r="O38" s="5">
        <v>2487522</v>
      </c>
      <c r="P38" s="5">
        <v>19297868</v>
      </c>
      <c r="Q38" s="5">
        <v>22897606</v>
      </c>
      <c r="R38" s="5">
        <v>386276</v>
      </c>
      <c r="S38" s="5">
        <v>32430</v>
      </c>
      <c r="T38" s="5">
        <v>14125900</v>
      </c>
      <c r="U38" s="5">
        <v>21736353</v>
      </c>
      <c r="V38" s="5">
        <v>7610453</v>
      </c>
      <c r="W38" s="5">
        <v>40857</v>
      </c>
      <c r="X38" s="5">
        <v>419894</v>
      </c>
      <c r="Y38" s="5">
        <v>71764</v>
      </c>
      <c r="Z38" s="5">
        <v>907828</v>
      </c>
      <c r="AA38" s="5">
        <v>1748395</v>
      </c>
    </row>
    <row r="39" spans="1:27">
      <c r="A39" s="5">
        <v>1385</v>
      </c>
      <c r="B39" s="5">
        <v>4</v>
      </c>
      <c r="C39" s="5" t="s">
        <v>222</v>
      </c>
      <c r="D39" s="5" t="s">
        <v>223</v>
      </c>
      <c r="E39" s="5">
        <v>633</v>
      </c>
      <c r="F39" s="5">
        <v>55766</v>
      </c>
      <c r="G39" s="5">
        <v>47944</v>
      </c>
      <c r="H39" s="5">
        <v>7822</v>
      </c>
      <c r="I39" s="5">
        <v>47719</v>
      </c>
      <c r="J39" s="5">
        <v>7815</v>
      </c>
      <c r="K39" s="5">
        <v>225</v>
      </c>
      <c r="L39" s="5">
        <v>7</v>
      </c>
      <c r="M39" s="5">
        <v>2271358</v>
      </c>
      <c r="N39" s="5">
        <v>9822442</v>
      </c>
      <c r="O39" s="5">
        <v>2109975</v>
      </c>
      <c r="P39" s="5">
        <v>14276266</v>
      </c>
      <c r="Q39" s="5">
        <v>16648218</v>
      </c>
      <c r="R39" s="5">
        <v>351389</v>
      </c>
      <c r="S39" s="5">
        <v>29852</v>
      </c>
      <c r="T39" s="5">
        <v>10475752</v>
      </c>
      <c r="U39" s="5">
        <v>15452512</v>
      </c>
      <c r="V39" s="5">
        <v>4976759</v>
      </c>
      <c r="W39" s="5">
        <v>31615</v>
      </c>
      <c r="X39" s="5">
        <v>281413</v>
      </c>
      <c r="Y39" s="5">
        <v>40104</v>
      </c>
      <c r="Z39" s="5">
        <v>578901</v>
      </c>
      <c r="AA39" s="5">
        <v>896058</v>
      </c>
    </row>
    <row r="40" spans="1:27">
      <c r="A40" s="5">
        <v>1385</v>
      </c>
      <c r="B40" s="5">
        <v>4</v>
      </c>
      <c r="C40" s="5" t="s">
        <v>224</v>
      </c>
      <c r="D40" s="5" t="s">
        <v>225</v>
      </c>
      <c r="E40" s="5">
        <v>324</v>
      </c>
      <c r="F40" s="5">
        <v>20454</v>
      </c>
      <c r="G40" s="5">
        <v>18052</v>
      </c>
      <c r="H40" s="5">
        <v>2401</v>
      </c>
      <c r="I40" s="5">
        <v>17941</v>
      </c>
      <c r="J40" s="5">
        <v>2400</v>
      </c>
      <c r="K40" s="5">
        <v>111</v>
      </c>
      <c r="L40" s="5">
        <v>1</v>
      </c>
      <c r="M40" s="5">
        <v>901756</v>
      </c>
      <c r="N40" s="5">
        <v>2464592</v>
      </c>
      <c r="O40" s="5">
        <v>319502</v>
      </c>
      <c r="P40" s="5">
        <v>4395261</v>
      </c>
      <c r="Q40" s="5">
        <v>5596967</v>
      </c>
      <c r="R40" s="5">
        <v>20949</v>
      </c>
      <c r="S40" s="5">
        <v>2272</v>
      </c>
      <c r="T40" s="5">
        <v>2850464</v>
      </c>
      <c r="U40" s="5">
        <v>4626362</v>
      </c>
      <c r="V40" s="5">
        <v>1775898</v>
      </c>
      <c r="W40" s="5">
        <v>4804</v>
      </c>
      <c r="X40" s="5">
        <v>97568</v>
      </c>
      <c r="Y40" s="5">
        <v>24693</v>
      </c>
      <c r="Z40" s="5">
        <v>300968</v>
      </c>
      <c r="AA40" s="5">
        <v>788047</v>
      </c>
    </row>
    <row r="41" spans="1:27">
      <c r="A41" s="5">
        <v>1385</v>
      </c>
      <c r="B41" s="5">
        <v>4</v>
      </c>
      <c r="C41" s="5" t="s">
        <v>226</v>
      </c>
      <c r="D41" s="5" t="s">
        <v>227</v>
      </c>
      <c r="E41" s="5">
        <v>181</v>
      </c>
      <c r="F41" s="5">
        <v>8641</v>
      </c>
      <c r="G41" s="5">
        <v>8023</v>
      </c>
      <c r="H41" s="5">
        <v>618</v>
      </c>
      <c r="I41" s="5">
        <v>7957</v>
      </c>
      <c r="J41" s="5">
        <v>618</v>
      </c>
      <c r="K41" s="5">
        <v>66</v>
      </c>
      <c r="L41" s="5">
        <v>0</v>
      </c>
      <c r="M41" s="5">
        <v>405511</v>
      </c>
      <c r="N41" s="5">
        <v>712659</v>
      </c>
      <c r="O41" s="5">
        <v>58045</v>
      </c>
      <c r="P41" s="5">
        <v>626342</v>
      </c>
      <c r="Q41" s="5">
        <v>652422</v>
      </c>
      <c r="R41" s="5">
        <v>13938</v>
      </c>
      <c r="S41" s="5">
        <v>306</v>
      </c>
      <c r="T41" s="5">
        <v>799684</v>
      </c>
      <c r="U41" s="5">
        <v>1657480</v>
      </c>
      <c r="V41" s="5">
        <v>857796</v>
      </c>
      <c r="W41" s="5">
        <v>4437</v>
      </c>
      <c r="X41" s="5">
        <v>40913</v>
      </c>
      <c r="Y41" s="5">
        <v>6966</v>
      </c>
      <c r="Z41" s="5">
        <v>27959</v>
      </c>
      <c r="AA41" s="5">
        <v>64290</v>
      </c>
    </row>
    <row r="42" spans="1:27">
      <c r="A42" s="5">
        <v>1385</v>
      </c>
      <c r="B42" s="5">
        <v>3</v>
      </c>
      <c r="C42" s="5" t="s">
        <v>228</v>
      </c>
      <c r="D42" s="5" t="s">
        <v>229</v>
      </c>
      <c r="E42" s="5">
        <v>1158</v>
      </c>
      <c r="F42" s="5">
        <v>42807</v>
      </c>
      <c r="G42" s="5">
        <v>36544</v>
      </c>
      <c r="H42" s="5">
        <v>6263</v>
      </c>
      <c r="I42" s="5">
        <v>36012</v>
      </c>
      <c r="J42" s="5">
        <v>6228</v>
      </c>
      <c r="K42" s="5">
        <v>531</v>
      </c>
      <c r="L42" s="5">
        <v>35</v>
      </c>
      <c r="M42" s="5">
        <v>1904437</v>
      </c>
      <c r="N42" s="5">
        <v>11375191</v>
      </c>
      <c r="O42" s="5">
        <v>1922176</v>
      </c>
      <c r="P42" s="5">
        <v>15604350</v>
      </c>
      <c r="Q42" s="5">
        <v>17398369</v>
      </c>
      <c r="R42" s="5">
        <v>2782306</v>
      </c>
      <c r="S42" s="5">
        <v>189132</v>
      </c>
      <c r="T42" s="5">
        <v>12139344</v>
      </c>
      <c r="U42" s="5">
        <v>16227084</v>
      </c>
      <c r="V42" s="5">
        <v>4087741</v>
      </c>
      <c r="W42" s="5">
        <v>19367</v>
      </c>
      <c r="X42" s="5">
        <v>293068</v>
      </c>
      <c r="Y42" s="5">
        <v>84902</v>
      </c>
      <c r="Z42" s="5">
        <v>772588</v>
      </c>
      <c r="AA42" s="5">
        <v>2008099</v>
      </c>
    </row>
    <row r="43" spans="1:27">
      <c r="A43" s="5">
        <v>1385</v>
      </c>
      <c r="B43" s="5">
        <v>4</v>
      </c>
      <c r="C43" s="5" t="s">
        <v>230</v>
      </c>
      <c r="D43" s="5" t="s">
        <v>231</v>
      </c>
      <c r="E43" s="5">
        <v>10</v>
      </c>
      <c r="F43" s="5">
        <v>433</v>
      </c>
      <c r="G43" s="5">
        <v>396</v>
      </c>
      <c r="H43" s="5">
        <v>37</v>
      </c>
      <c r="I43" s="5">
        <v>394</v>
      </c>
      <c r="J43" s="5">
        <v>37</v>
      </c>
      <c r="K43" s="5">
        <v>2</v>
      </c>
      <c r="L43" s="5">
        <v>0</v>
      </c>
      <c r="M43" s="5">
        <v>19806</v>
      </c>
      <c r="N43" s="5">
        <v>159437</v>
      </c>
      <c r="O43" s="5">
        <v>3582</v>
      </c>
      <c r="P43" s="5">
        <v>217108</v>
      </c>
      <c r="Q43" s="5">
        <v>315985</v>
      </c>
      <c r="R43" s="5">
        <v>0</v>
      </c>
      <c r="S43" s="5">
        <v>0</v>
      </c>
      <c r="T43" s="5">
        <v>166100</v>
      </c>
      <c r="U43" s="5">
        <v>228205</v>
      </c>
      <c r="V43" s="5">
        <v>62105</v>
      </c>
      <c r="W43" s="5">
        <v>165</v>
      </c>
      <c r="X43" s="5">
        <v>2549</v>
      </c>
      <c r="Y43" s="5">
        <v>1515</v>
      </c>
      <c r="Z43" s="5">
        <v>8518</v>
      </c>
      <c r="AA43" s="5">
        <v>2047</v>
      </c>
    </row>
    <row r="44" spans="1:27">
      <c r="A44" s="5">
        <v>1385</v>
      </c>
      <c r="B44" s="5">
        <v>4</v>
      </c>
      <c r="C44" s="5" t="s">
        <v>232</v>
      </c>
      <c r="D44" s="5" t="s">
        <v>233</v>
      </c>
      <c r="E44" s="5">
        <v>240</v>
      </c>
      <c r="F44" s="5">
        <v>12164</v>
      </c>
      <c r="G44" s="5">
        <v>9322</v>
      </c>
      <c r="H44" s="5">
        <v>2842</v>
      </c>
      <c r="I44" s="5">
        <v>9265</v>
      </c>
      <c r="J44" s="5">
        <v>2832</v>
      </c>
      <c r="K44" s="5">
        <v>57</v>
      </c>
      <c r="L44" s="5">
        <v>9</v>
      </c>
      <c r="M44" s="5">
        <v>582604</v>
      </c>
      <c r="N44" s="5">
        <v>2903216</v>
      </c>
      <c r="O44" s="5">
        <v>379315</v>
      </c>
      <c r="P44" s="5">
        <v>4279906</v>
      </c>
      <c r="Q44" s="5">
        <v>4471402</v>
      </c>
      <c r="R44" s="5">
        <v>356631</v>
      </c>
      <c r="S44" s="5">
        <v>34996</v>
      </c>
      <c r="T44" s="5">
        <v>3068233</v>
      </c>
      <c r="U44" s="5">
        <v>4445508</v>
      </c>
      <c r="V44" s="5">
        <v>1377275</v>
      </c>
      <c r="W44" s="5">
        <v>5782</v>
      </c>
      <c r="X44" s="5">
        <v>75364</v>
      </c>
      <c r="Y44" s="5">
        <v>26569</v>
      </c>
      <c r="Z44" s="5">
        <v>203638</v>
      </c>
      <c r="AA44" s="5">
        <v>227864</v>
      </c>
    </row>
    <row r="45" spans="1:27">
      <c r="A45" s="5">
        <v>1385</v>
      </c>
      <c r="B45" s="5">
        <v>4</v>
      </c>
      <c r="C45" s="5" t="s">
        <v>234</v>
      </c>
      <c r="D45" s="5" t="s">
        <v>235</v>
      </c>
      <c r="E45" s="5">
        <v>819</v>
      </c>
      <c r="F45" s="5">
        <v>26571</v>
      </c>
      <c r="G45" s="5">
        <v>23701</v>
      </c>
      <c r="H45" s="5">
        <v>2870</v>
      </c>
      <c r="I45" s="5">
        <v>23252</v>
      </c>
      <c r="J45" s="5">
        <v>2844</v>
      </c>
      <c r="K45" s="5">
        <v>449</v>
      </c>
      <c r="L45" s="5">
        <v>26</v>
      </c>
      <c r="M45" s="5">
        <v>1128395</v>
      </c>
      <c r="N45" s="5">
        <v>7271893</v>
      </c>
      <c r="O45" s="5">
        <v>1474547</v>
      </c>
      <c r="P45" s="5">
        <v>9608469</v>
      </c>
      <c r="Q45" s="5">
        <v>10998209</v>
      </c>
      <c r="R45" s="5">
        <v>2174726</v>
      </c>
      <c r="S45" s="5">
        <v>145361</v>
      </c>
      <c r="T45" s="5">
        <v>7820460</v>
      </c>
      <c r="U45" s="5">
        <v>10011300</v>
      </c>
      <c r="V45" s="5">
        <v>2190840</v>
      </c>
      <c r="W45" s="5">
        <v>13370</v>
      </c>
      <c r="X45" s="5">
        <v>179770</v>
      </c>
      <c r="Y45" s="5">
        <v>52856</v>
      </c>
      <c r="Z45" s="5">
        <v>593097</v>
      </c>
      <c r="AA45" s="5">
        <v>1731286</v>
      </c>
    </row>
    <row r="46" spans="1:27">
      <c r="A46" s="5">
        <v>1385</v>
      </c>
      <c r="B46" s="5">
        <v>4</v>
      </c>
      <c r="C46" s="5" t="s">
        <v>236</v>
      </c>
      <c r="D46" s="5" t="s">
        <v>237</v>
      </c>
      <c r="E46" s="5">
        <v>27</v>
      </c>
      <c r="F46" s="5">
        <v>1229</v>
      </c>
      <c r="G46" s="5">
        <v>980</v>
      </c>
      <c r="H46" s="5">
        <v>249</v>
      </c>
      <c r="I46" s="5">
        <v>977</v>
      </c>
      <c r="J46" s="5">
        <v>249</v>
      </c>
      <c r="K46" s="5">
        <v>3</v>
      </c>
      <c r="L46" s="5">
        <v>0</v>
      </c>
      <c r="M46" s="5">
        <v>67348</v>
      </c>
      <c r="N46" s="5">
        <v>638322</v>
      </c>
      <c r="O46" s="5">
        <v>9047</v>
      </c>
      <c r="P46" s="5">
        <v>875702</v>
      </c>
      <c r="Q46" s="5">
        <v>739227</v>
      </c>
      <c r="R46" s="5">
        <v>231042</v>
      </c>
      <c r="S46" s="5">
        <v>6620</v>
      </c>
      <c r="T46" s="5">
        <v>656162</v>
      </c>
      <c r="U46" s="5">
        <v>879932</v>
      </c>
      <c r="V46" s="5">
        <v>223770</v>
      </c>
      <c r="W46" s="5">
        <v>0</v>
      </c>
      <c r="X46" s="5">
        <v>8802</v>
      </c>
      <c r="Y46" s="5">
        <v>1879</v>
      </c>
      <c r="Z46" s="5">
        <v>-291</v>
      </c>
      <c r="AA46" s="5">
        <v>8863</v>
      </c>
    </row>
    <row r="47" spans="1:27">
      <c r="A47" s="5">
        <v>1385</v>
      </c>
      <c r="B47" s="5">
        <v>4</v>
      </c>
      <c r="C47" s="5" t="s">
        <v>238</v>
      </c>
      <c r="D47" s="5" t="s">
        <v>239</v>
      </c>
      <c r="E47" s="5">
        <v>62</v>
      </c>
      <c r="F47" s="5">
        <v>2411</v>
      </c>
      <c r="G47" s="5">
        <v>2145</v>
      </c>
      <c r="H47" s="5">
        <v>266</v>
      </c>
      <c r="I47" s="5">
        <v>2125</v>
      </c>
      <c r="J47" s="5">
        <v>266</v>
      </c>
      <c r="K47" s="5">
        <v>20</v>
      </c>
      <c r="L47" s="5">
        <v>0</v>
      </c>
      <c r="M47" s="5">
        <v>106284</v>
      </c>
      <c r="N47" s="5">
        <v>402324</v>
      </c>
      <c r="O47" s="5">
        <v>55685</v>
      </c>
      <c r="P47" s="5">
        <v>623165</v>
      </c>
      <c r="Q47" s="5">
        <v>873546</v>
      </c>
      <c r="R47" s="5">
        <v>19906</v>
      </c>
      <c r="S47" s="5">
        <v>2156</v>
      </c>
      <c r="T47" s="5">
        <v>428389</v>
      </c>
      <c r="U47" s="5">
        <v>662139</v>
      </c>
      <c r="V47" s="5">
        <v>233750</v>
      </c>
      <c r="W47" s="5">
        <v>50</v>
      </c>
      <c r="X47" s="5">
        <v>26582</v>
      </c>
      <c r="Y47" s="5">
        <v>2083</v>
      </c>
      <c r="Z47" s="5">
        <v>-32374</v>
      </c>
      <c r="AA47" s="5">
        <v>38039</v>
      </c>
    </row>
    <row r="48" spans="1:27">
      <c r="A48" s="5">
        <v>1385</v>
      </c>
      <c r="B48" s="5">
        <v>2</v>
      </c>
      <c r="C48" s="5" t="s">
        <v>240</v>
      </c>
      <c r="D48" s="5" t="s">
        <v>241</v>
      </c>
      <c r="E48" s="5">
        <v>331</v>
      </c>
      <c r="F48" s="5">
        <v>14783</v>
      </c>
      <c r="G48" s="5">
        <v>9195</v>
      </c>
      <c r="H48" s="5">
        <v>5588</v>
      </c>
      <c r="I48" s="5">
        <v>8812</v>
      </c>
      <c r="J48" s="5">
        <v>5522</v>
      </c>
      <c r="K48" s="5">
        <v>383</v>
      </c>
      <c r="L48" s="5">
        <v>66</v>
      </c>
      <c r="M48" s="5">
        <v>477339</v>
      </c>
      <c r="N48" s="5">
        <v>1264012</v>
      </c>
      <c r="O48" s="5">
        <v>82460</v>
      </c>
      <c r="P48" s="5">
        <v>2176595</v>
      </c>
      <c r="Q48" s="5">
        <v>2877054</v>
      </c>
      <c r="R48" s="5">
        <v>77011</v>
      </c>
      <c r="S48" s="5">
        <v>7835</v>
      </c>
      <c r="T48" s="5">
        <v>1345717</v>
      </c>
      <c r="U48" s="5">
        <v>2456478</v>
      </c>
      <c r="V48" s="5">
        <v>1110761</v>
      </c>
      <c r="W48" s="5">
        <v>3656</v>
      </c>
      <c r="X48" s="5">
        <v>105551</v>
      </c>
      <c r="Y48" s="5">
        <v>7664</v>
      </c>
      <c r="Z48" s="5">
        <v>119813</v>
      </c>
      <c r="AA48" s="5">
        <v>60357</v>
      </c>
    </row>
    <row r="49" spans="1:27">
      <c r="A49" s="5">
        <v>1385</v>
      </c>
      <c r="B49" s="5">
        <v>3</v>
      </c>
      <c r="C49" s="5" t="s">
        <v>242</v>
      </c>
      <c r="D49" s="5" t="s">
        <v>243</v>
      </c>
      <c r="E49" s="5">
        <v>254</v>
      </c>
      <c r="F49" s="5">
        <v>12935</v>
      </c>
      <c r="G49" s="5">
        <v>7762</v>
      </c>
      <c r="H49" s="5">
        <v>5173</v>
      </c>
      <c r="I49" s="5">
        <v>7463</v>
      </c>
      <c r="J49" s="5">
        <v>5115</v>
      </c>
      <c r="K49" s="5">
        <v>299</v>
      </c>
      <c r="L49" s="5">
        <v>58</v>
      </c>
      <c r="M49" s="5">
        <v>400813</v>
      </c>
      <c r="N49" s="5">
        <v>1087202</v>
      </c>
      <c r="O49" s="5">
        <v>72048</v>
      </c>
      <c r="P49" s="5">
        <v>1888348</v>
      </c>
      <c r="Q49" s="5">
        <v>2593768</v>
      </c>
      <c r="R49" s="5">
        <v>19426</v>
      </c>
      <c r="S49" s="5">
        <v>2093</v>
      </c>
      <c r="T49" s="5">
        <v>1150292</v>
      </c>
      <c r="U49" s="5">
        <v>2102766</v>
      </c>
      <c r="V49" s="5">
        <v>952475</v>
      </c>
      <c r="W49" s="5">
        <v>2551</v>
      </c>
      <c r="X49" s="5">
        <v>96147</v>
      </c>
      <c r="Y49" s="5">
        <v>6601</v>
      </c>
      <c r="Z49" s="5">
        <v>101381</v>
      </c>
      <c r="AA49" s="5">
        <v>52898</v>
      </c>
    </row>
    <row r="50" spans="1:27">
      <c r="A50" s="5">
        <v>1385</v>
      </c>
      <c r="B50" s="5">
        <v>4</v>
      </c>
      <c r="C50" s="5" t="s">
        <v>244</v>
      </c>
      <c r="D50" s="5" t="s">
        <v>243</v>
      </c>
      <c r="E50" s="5">
        <v>254</v>
      </c>
      <c r="F50" s="5">
        <v>12935</v>
      </c>
      <c r="G50" s="5">
        <v>7762</v>
      </c>
      <c r="H50" s="5">
        <v>5173</v>
      </c>
      <c r="I50" s="5">
        <v>7463</v>
      </c>
      <c r="J50" s="5">
        <v>5115</v>
      </c>
      <c r="K50" s="5">
        <v>299</v>
      </c>
      <c r="L50" s="5">
        <v>58</v>
      </c>
      <c r="M50" s="5">
        <v>400813</v>
      </c>
      <c r="N50" s="5">
        <v>1087202</v>
      </c>
      <c r="O50" s="5">
        <v>72048</v>
      </c>
      <c r="P50" s="5">
        <v>1888348</v>
      </c>
      <c r="Q50" s="5">
        <v>2593768</v>
      </c>
      <c r="R50" s="5">
        <v>19426</v>
      </c>
      <c r="S50" s="5">
        <v>2093</v>
      </c>
      <c r="T50" s="5">
        <v>1150292</v>
      </c>
      <c r="U50" s="5">
        <v>2102766</v>
      </c>
      <c r="V50" s="5">
        <v>952475</v>
      </c>
      <c r="W50" s="5">
        <v>2551</v>
      </c>
      <c r="X50" s="5">
        <v>96147</v>
      </c>
      <c r="Y50" s="5">
        <v>6601</v>
      </c>
      <c r="Z50" s="5">
        <v>101381</v>
      </c>
      <c r="AA50" s="5">
        <v>52898</v>
      </c>
    </row>
    <row r="51" spans="1:27">
      <c r="A51" s="5">
        <v>1385</v>
      </c>
      <c r="B51" s="5">
        <v>3</v>
      </c>
      <c r="C51" s="5" t="s">
        <v>245</v>
      </c>
      <c r="D51" s="5" t="s">
        <v>246</v>
      </c>
      <c r="E51" s="5">
        <v>77</v>
      </c>
      <c r="F51" s="5">
        <v>1848</v>
      </c>
      <c r="G51" s="5">
        <v>1433</v>
      </c>
      <c r="H51" s="5">
        <v>414</v>
      </c>
      <c r="I51" s="5">
        <v>1349</v>
      </c>
      <c r="J51" s="5">
        <v>407</v>
      </c>
      <c r="K51" s="5">
        <v>84</v>
      </c>
      <c r="L51" s="5">
        <v>8</v>
      </c>
      <c r="M51" s="5">
        <v>76527</v>
      </c>
      <c r="N51" s="5">
        <v>176810</v>
      </c>
      <c r="O51" s="5">
        <v>10412</v>
      </c>
      <c r="P51" s="5">
        <v>288247</v>
      </c>
      <c r="Q51" s="5">
        <v>283285</v>
      </c>
      <c r="R51" s="5">
        <v>57585</v>
      </c>
      <c r="S51" s="5">
        <v>5742</v>
      </c>
      <c r="T51" s="5">
        <v>195426</v>
      </c>
      <c r="U51" s="5">
        <v>353711</v>
      </c>
      <c r="V51" s="5">
        <v>158286</v>
      </c>
      <c r="W51" s="5">
        <v>1105</v>
      </c>
      <c r="X51" s="5">
        <v>9403</v>
      </c>
      <c r="Y51" s="5">
        <v>1063</v>
      </c>
      <c r="Z51" s="5">
        <v>18432</v>
      </c>
      <c r="AA51" s="5">
        <v>7460</v>
      </c>
    </row>
    <row r="52" spans="1:27">
      <c r="A52" s="5">
        <v>1385</v>
      </c>
      <c r="B52" s="5">
        <v>4</v>
      </c>
      <c r="C52" s="5" t="s">
        <v>247</v>
      </c>
      <c r="D52" s="5" t="s">
        <v>246</v>
      </c>
      <c r="E52" s="5">
        <v>77</v>
      </c>
      <c r="F52" s="5">
        <v>1848</v>
      </c>
      <c r="G52" s="5">
        <v>1433</v>
      </c>
      <c r="H52" s="5">
        <v>414</v>
      </c>
      <c r="I52" s="5">
        <v>1349</v>
      </c>
      <c r="J52" s="5">
        <v>407</v>
      </c>
      <c r="K52" s="5">
        <v>84</v>
      </c>
      <c r="L52" s="5">
        <v>8</v>
      </c>
      <c r="M52" s="5">
        <v>76527</v>
      </c>
      <c r="N52" s="5">
        <v>176810</v>
      </c>
      <c r="O52" s="5">
        <v>10412</v>
      </c>
      <c r="P52" s="5">
        <v>288247</v>
      </c>
      <c r="Q52" s="5">
        <v>283285</v>
      </c>
      <c r="R52" s="5">
        <v>57585</v>
      </c>
      <c r="S52" s="5">
        <v>5742</v>
      </c>
      <c r="T52" s="5">
        <v>195426</v>
      </c>
      <c r="U52" s="5">
        <v>353711</v>
      </c>
      <c r="V52" s="5">
        <v>158286</v>
      </c>
      <c r="W52" s="5">
        <v>1105</v>
      </c>
      <c r="X52" s="5">
        <v>9403</v>
      </c>
      <c r="Y52" s="5">
        <v>1063</v>
      </c>
      <c r="Z52" s="5">
        <v>18432</v>
      </c>
      <c r="AA52" s="5">
        <v>7460</v>
      </c>
    </row>
    <row r="53" spans="1:27">
      <c r="A53" s="5">
        <v>1385</v>
      </c>
      <c r="B53" s="5">
        <v>2</v>
      </c>
      <c r="C53" s="5" t="s">
        <v>248</v>
      </c>
      <c r="D53" s="5" t="s">
        <v>249</v>
      </c>
      <c r="E53" s="5">
        <v>384</v>
      </c>
      <c r="F53" s="5">
        <v>11808</v>
      </c>
      <c r="G53" s="5">
        <v>10884</v>
      </c>
      <c r="H53" s="5">
        <v>923</v>
      </c>
      <c r="I53" s="5">
        <v>10421</v>
      </c>
      <c r="J53" s="5">
        <v>920</v>
      </c>
      <c r="K53" s="5">
        <v>463</v>
      </c>
      <c r="L53" s="5">
        <v>3</v>
      </c>
      <c r="M53" s="5">
        <v>485102</v>
      </c>
      <c r="N53" s="5">
        <v>3037240</v>
      </c>
      <c r="O53" s="5">
        <v>520828</v>
      </c>
      <c r="P53" s="5">
        <v>4433772</v>
      </c>
      <c r="Q53" s="5">
        <v>5272590</v>
      </c>
      <c r="R53" s="5">
        <v>1682784</v>
      </c>
      <c r="S53" s="5">
        <v>124269</v>
      </c>
      <c r="T53" s="5">
        <v>3140513</v>
      </c>
      <c r="U53" s="5">
        <v>4500766</v>
      </c>
      <c r="V53" s="5">
        <v>1360252</v>
      </c>
      <c r="W53" s="5">
        <v>1714</v>
      </c>
      <c r="X53" s="5">
        <v>65535</v>
      </c>
      <c r="Y53" s="5">
        <v>24872</v>
      </c>
      <c r="Z53" s="5">
        <v>244526</v>
      </c>
      <c r="AA53" s="5">
        <v>127135</v>
      </c>
    </row>
    <row r="54" spans="1:27">
      <c r="A54" s="5">
        <v>1385</v>
      </c>
      <c r="B54" s="5">
        <v>3</v>
      </c>
      <c r="C54" s="5" t="s">
        <v>250</v>
      </c>
      <c r="D54" s="5" t="s">
        <v>251</v>
      </c>
      <c r="E54" s="5">
        <v>170</v>
      </c>
      <c r="F54" s="5">
        <v>4940</v>
      </c>
      <c r="G54" s="5">
        <v>4576</v>
      </c>
      <c r="H54" s="5">
        <v>363</v>
      </c>
      <c r="I54" s="5">
        <v>4361</v>
      </c>
      <c r="J54" s="5">
        <v>363</v>
      </c>
      <c r="K54" s="5">
        <v>215</v>
      </c>
      <c r="L54" s="5">
        <v>0</v>
      </c>
      <c r="M54" s="5">
        <v>277121</v>
      </c>
      <c r="N54" s="5">
        <v>2083757</v>
      </c>
      <c r="O54" s="5">
        <v>408873</v>
      </c>
      <c r="P54" s="5">
        <v>2903062</v>
      </c>
      <c r="Q54" s="5">
        <v>3651156</v>
      </c>
      <c r="R54" s="5">
        <v>1409301</v>
      </c>
      <c r="S54" s="5">
        <v>95863</v>
      </c>
      <c r="T54" s="5">
        <v>2152188</v>
      </c>
      <c r="U54" s="5">
        <v>2962940</v>
      </c>
      <c r="V54" s="5">
        <v>810752</v>
      </c>
      <c r="W54" s="5">
        <v>506</v>
      </c>
      <c r="X54" s="5">
        <v>48515</v>
      </c>
      <c r="Y54" s="5">
        <v>22085</v>
      </c>
      <c r="Z54" s="5">
        <v>199159</v>
      </c>
      <c r="AA54" s="5">
        <v>85202</v>
      </c>
    </row>
    <row r="55" spans="1:27">
      <c r="A55" s="5">
        <v>1385</v>
      </c>
      <c r="B55" s="5">
        <v>4</v>
      </c>
      <c r="C55" s="5" t="s">
        <v>252</v>
      </c>
      <c r="D55" s="5" t="s">
        <v>253</v>
      </c>
      <c r="E55" s="5">
        <v>131</v>
      </c>
      <c r="F55" s="5">
        <v>4087</v>
      </c>
      <c r="G55" s="5">
        <v>3791</v>
      </c>
      <c r="H55" s="5">
        <v>295</v>
      </c>
      <c r="I55" s="5">
        <v>3603</v>
      </c>
      <c r="J55" s="5">
        <v>295</v>
      </c>
      <c r="K55" s="5">
        <v>188</v>
      </c>
      <c r="L55" s="5">
        <v>0</v>
      </c>
      <c r="M55" s="5">
        <v>199857</v>
      </c>
      <c r="N55" s="5">
        <v>1932112</v>
      </c>
      <c r="O55" s="5">
        <v>384927</v>
      </c>
      <c r="P55" s="5">
        <v>2617768</v>
      </c>
      <c r="Q55" s="5">
        <v>3179537</v>
      </c>
      <c r="R55" s="5">
        <v>1349539</v>
      </c>
      <c r="S55" s="5">
        <v>93672</v>
      </c>
      <c r="T55" s="5">
        <v>1985032</v>
      </c>
      <c r="U55" s="5">
        <v>2664718</v>
      </c>
      <c r="V55" s="5">
        <v>679686</v>
      </c>
      <c r="W55" s="5">
        <v>506</v>
      </c>
      <c r="X55" s="5">
        <v>40929</v>
      </c>
      <c r="Y55" s="5">
        <v>17507</v>
      </c>
      <c r="Z55" s="5">
        <v>204657</v>
      </c>
      <c r="AA55" s="5">
        <v>48317</v>
      </c>
    </row>
    <row r="56" spans="1:27">
      <c r="A56" s="5">
        <v>1385</v>
      </c>
      <c r="B56" s="5">
        <v>4</v>
      </c>
      <c r="C56" s="5" t="s">
        <v>254</v>
      </c>
      <c r="D56" s="5" t="s">
        <v>255</v>
      </c>
      <c r="E56" s="5">
        <v>39</v>
      </c>
      <c r="F56" s="5">
        <v>853</v>
      </c>
      <c r="G56" s="5">
        <v>785</v>
      </c>
      <c r="H56" s="5">
        <v>68</v>
      </c>
      <c r="I56" s="5">
        <v>758</v>
      </c>
      <c r="J56" s="5">
        <v>68</v>
      </c>
      <c r="K56" s="5">
        <v>27</v>
      </c>
      <c r="L56" s="5">
        <v>0</v>
      </c>
      <c r="M56" s="5">
        <v>77264</v>
      </c>
      <c r="N56" s="5">
        <v>151645</v>
      </c>
      <c r="O56" s="5">
        <v>23946</v>
      </c>
      <c r="P56" s="5">
        <v>285294</v>
      </c>
      <c r="Q56" s="5">
        <v>471619</v>
      </c>
      <c r="R56" s="5">
        <v>59762</v>
      </c>
      <c r="S56" s="5">
        <v>2191</v>
      </c>
      <c r="T56" s="5">
        <v>167156</v>
      </c>
      <c r="U56" s="5">
        <v>298221</v>
      </c>
      <c r="V56" s="5">
        <v>131065</v>
      </c>
      <c r="W56" s="5">
        <v>0</v>
      </c>
      <c r="X56" s="5">
        <v>7586</v>
      </c>
      <c r="Y56" s="5">
        <v>4578</v>
      </c>
      <c r="Z56" s="5">
        <v>-5498</v>
      </c>
      <c r="AA56" s="5">
        <v>36885</v>
      </c>
    </row>
    <row r="57" spans="1:27">
      <c r="A57" s="5">
        <v>1385</v>
      </c>
      <c r="B57" s="5">
        <v>3</v>
      </c>
      <c r="C57" s="5" t="s">
        <v>256</v>
      </c>
      <c r="D57" s="5" t="s">
        <v>257</v>
      </c>
      <c r="E57" s="5">
        <v>214</v>
      </c>
      <c r="F57" s="5">
        <v>6868</v>
      </c>
      <c r="G57" s="5">
        <v>6308</v>
      </c>
      <c r="H57" s="5">
        <v>560</v>
      </c>
      <c r="I57" s="5">
        <v>6060</v>
      </c>
      <c r="J57" s="5">
        <v>557</v>
      </c>
      <c r="K57" s="5">
        <v>248</v>
      </c>
      <c r="L57" s="5">
        <v>3</v>
      </c>
      <c r="M57" s="5">
        <v>207981</v>
      </c>
      <c r="N57" s="5">
        <v>953483</v>
      </c>
      <c r="O57" s="5">
        <v>111955</v>
      </c>
      <c r="P57" s="5">
        <v>1530710</v>
      </c>
      <c r="Q57" s="5">
        <v>1621434</v>
      </c>
      <c r="R57" s="5">
        <v>273483</v>
      </c>
      <c r="S57" s="5">
        <v>28406</v>
      </c>
      <c r="T57" s="5">
        <v>988325</v>
      </c>
      <c r="U57" s="5">
        <v>1537826</v>
      </c>
      <c r="V57" s="5">
        <v>549501</v>
      </c>
      <c r="W57" s="5">
        <v>1208</v>
      </c>
      <c r="X57" s="5">
        <v>17019</v>
      </c>
      <c r="Y57" s="5">
        <v>2787</v>
      </c>
      <c r="Z57" s="5">
        <v>45367</v>
      </c>
      <c r="AA57" s="5">
        <v>41933</v>
      </c>
    </row>
    <row r="58" spans="1:27">
      <c r="A58" s="5">
        <v>1385</v>
      </c>
      <c r="B58" s="5">
        <v>4</v>
      </c>
      <c r="C58" s="5" t="s">
        <v>258</v>
      </c>
      <c r="D58" s="5" t="s">
        <v>257</v>
      </c>
      <c r="E58" s="5">
        <v>214</v>
      </c>
      <c r="F58" s="5">
        <v>6868</v>
      </c>
      <c r="G58" s="5">
        <v>6308</v>
      </c>
      <c r="H58" s="5">
        <v>560</v>
      </c>
      <c r="I58" s="5">
        <v>6060</v>
      </c>
      <c r="J58" s="5">
        <v>557</v>
      </c>
      <c r="K58" s="5">
        <v>248</v>
      </c>
      <c r="L58" s="5">
        <v>3</v>
      </c>
      <c r="M58" s="5">
        <v>207981</v>
      </c>
      <c r="N58" s="5">
        <v>953483</v>
      </c>
      <c r="O58" s="5">
        <v>111955</v>
      </c>
      <c r="P58" s="5">
        <v>1530710</v>
      </c>
      <c r="Q58" s="5">
        <v>1621434</v>
      </c>
      <c r="R58" s="5">
        <v>273483</v>
      </c>
      <c r="S58" s="5">
        <v>28406</v>
      </c>
      <c r="T58" s="5">
        <v>988325</v>
      </c>
      <c r="U58" s="5">
        <v>1537826</v>
      </c>
      <c r="V58" s="5">
        <v>549501</v>
      </c>
      <c r="W58" s="5">
        <v>1208</v>
      </c>
      <c r="X58" s="5">
        <v>17019</v>
      </c>
      <c r="Y58" s="5">
        <v>2787</v>
      </c>
      <c r="Z58" s="5">
        <v>45367</v>
      </c>
      <c r="AA58" s="5">
        <v>41933</v>
      </c>
    </row>
    <row r="59" spans="1:27">
      <c r="A59" s="5">
        <v>1385</v>
      </c>
      <c r="B59" s="5">
        <v>2</v>
      </c>
      <c r="C59" s="5" t="s">
        <v>259</v>
      </c>
      <c r="D59" s="5" t="s">
        <v>260</v>
      </c>
      <c r="E59" s="5">
        <v>284</v>
      </c>
      <c r="F59" s="5">
        <v>11552</v>
      </c>
      <c r="G59" s="5">
        <v>11344</v>
      </c>
      <c r="H59" s="5">
        <v>208</v>
      </c>
      <c r="I59" s="5">
        <v>11219</v>
      </c>
      <c r="J59" s="5">
        <v>206</v>
      </c>
      <c r="K59" s="5">
        <v>125</v>
      </c>
      <c r="L59" s="5">
        <v>2</v>
      </c>
      <c r="M59" s="5">
        <v>667897</v>
      </c>
      <c r="N59" s="5">
        <v>2624450</v>
      </c>
      <c r="O59" s="5">
        <v>494704</v>
      </c>
      <c r="P59" s="5">
        <v>4657357</v>
      </c>
      <c r="Q59" s="5">
        <v>5479996</v>
      </c>
      <c r="R59" s="5">
        <v>15479</v>
      </c>
      <c r="S59" s="5">
        <v>1692</v>
      </c>
      <c r="T59" s="5">
        <v>2842742</v>
      </c>
      <c r="U59" s="5">
        <v>4775749</v>
      </c>
      <c r="V59" s="5">
        <v>1933007</v>
      </c>
      <c r="W59" s="5">
        <v>11664</v>
      </c>
      <c r="X59" s="5">
        <v>124295</v>
      </c>
      <c r="Y59" s="5">
        <v>26265</v>
      </c>
      <c r="Z59" s="5">
        <v>137356</v>
      </c>
      <c r="AA59" s="5">
        <v>221040</v>
      </c>
    </row>
    <row r="60" spans="1:27">
      <c r="A60" s="5">
        <v>1385</v>
      </c>
      <c r="B60" s="5">
        <v>3</v>
      </c>
      <c r="C60" s="5" t="s">
        <v>261</v>
      </c>
      <c r="D60" s="5" t="s">
        <v>262</v>
      </c>
      <c r="E60" s="5">
        <v>52</v>
      </c>
      <c r="F60" s="5">
        <v>1816</v>
      </c>
      <c r="G60" s="5">
        <v>1796</v>
      </c>
      <c r="H60" s="5">
        <v>20</v>
      </c>
      <c r="I60" s="5">
        <v>1778</v>
      </c>
      <c r="J60" s="5">
        <v>20</v>
      </c>
      <c r="K60" s="5">
        <v>18</v>
      </c>
      <c r="L60" s="5">
        <v>0</v>
      </c>
      <c r="M60" s="5">
        <v>95181</v>
      </c>
      <c r="N60" s="5">
        <v>231210</v>
      </c>
      <c r="O60" s="5">
        <v>32790</v>
      </c>
      <c r="P60" s="5">
        <v>461215</v>
      </c>
      <c r="Q60" s="5">
        <v>533500</v>
      </c>
      <c r="R60" s="5">
        <v>500</v>
      </c>
      <c r="S60" s="5">
        <v>56</v>
      </c>
      <c r="T60" s="5">
        <v>245466</v>
      </c>
      <c r="U60" s="5">
        <v>483634</v>
      </c>
      <c r="V60" s="5">
        <v>238167</v>
      </c>
      <c r="W60" s="5">
        <v>277</v>
      </c>
      <c r="X60" s="5">
        <v>12432</v>
      </c>
      <c r="Y60" s="5">
        <v>1566</v>
      </c>
      <c r="Z60" s="5">
        <v>-4814</v>
      </c>
      <c r="AA60" s="5">
        <v>25590</v>
      </c>
    </row>
    <row r="61" spans="1:27">
      <c r="A61" s="5">
        <v>1385</v>
      </c>
      <c r="B61" s="5">
        <v>4</v>
      </c>
      <c r="C61" s="5" t="s">
        <v>263</v>
      </c>
      <c r="D61" s="5" t="s">
        <v>262</v>
      </c>
      <c r="E61" s="5">
        <v>52</v>
      </c>
      <c r="F61" s="5">
        <v>1816</v>
      </c>
      <c r="G61" s="5">
        <v>1796</v>
      </c>
      <c r="H61" s="5">
        <v>20</v>
      </c>
      <c r="I61" s="5">
        <v>1778</v>
      </c>
      <c r="J61" s="5">
        <v>20</v>
      </c>
      <c r="K61" s="5">
        <v>18</v>
      </c>
      <c r="L61" s="5">
        <v>0</v>
      </c>
      <c r="M61" s="5">
        <v>95181</v>
      </c>
      <c r="N61" s="5">
        <v>231210</v>
      </c>
      <c r="O61" s="5">
        <v>32790</v>
      </c>
      <c r="P61" s="5">
        <v>461215</v>
      </c>
      <c r="Q61" s="5">
        <v>533500</v>
      </c>
      <c r="R61" s="5">
        <v>500</v>
      </c>
      <c r="S61" s="5">
        <v>56</v>
      </c>
      <c r="T61" s="5">
        <v>245466</v>
      </c>
      <c r="U61" s="5">
        <v>483634</v>
      </c>
      <c r="V61" s="5">
        <v>238167</v>
      </c>
      <c r="W61" s="5">
        <v>277</v>
      </c>
      <c r="X61" s="5">
        <v>12432</v>
      </c>
      <c r="Y61" s="5">
        <v>1566</v>
      </c>
      <c r="Z61" s="5">
        <v>-4814</v>
      </c>
      <c r="AA61" s="5">
        <v>25590</v>
      </c>
    </row>
    <row r="62" spans="1:27">
      <c r="A62" s="5">
        <v>1385</v>
      </c>
      <c r="B62" s="5">
        <v>3</v>
      </c>
      <c r="C62" s="5" t="s">
        <v>264</v>
      </c>
      <c r="D62" s="5" t="s">
        <v>265</v>
      </c>
      <c r="E62" s="5">
        <v>232</v>
      </c>
      <c r="F62" s="5">
        <v>9736</v>
      </c>
      <c r="G62" s="5">
        <v>9548</v>
      </c>
      <c r="H62" s="5">
        <v>188</v>
      </c>
      <c r="I62" s="5">
        <v>9441</v>
      </c>
      <c r="J62" s="5">
        <v>186</v>
      </c>
      <c r="K62" s="5">
        <v>107</v>
      </c>
      <c r="L62" s="5">
        <v>2</v>
      </c>
      <c r="M62" s="5">
        <v>572716</v>
      </c>
      <c r="N62" s="5">
        <v>2393240</v>
      </c>
      <c r="O62" s="5">
        <v>461914</v>
      </c>
      <c r="P62" s="5">
        <v>4196143</v>
      </c>
      <c r="Q62" s="5">
        <v>4946496</v>
      </c>
      <c r="R62" s="5">
        <v>14979</v>
      </c>
      <c r="S62" s="5">
        <v>1636</v>
      </c>
      <c r="T62" s="5">
        <v>2597276</v>
      </c>
      <c r="U62" s="5">
        <v>4292115</v>
      </c>
      <c r="V62" s="5">
        <v>1694839</v>
      </c>
      <c r="W62" s="5">
        <v>11387</v>
      </c>
      <c r="X62" s="5">
        <v>111863</v>
      </c>
      <c r="Y62" s="5">
        <v>24699</v>
      </c>
      <c r="Z62" s="5">
        <v>142170</v>
      </c>
      <c r="AA62" s="5">
        <v>195450</v>
      </c>
    </row>
    <row r="63" spans="1:27">
      <c r="A63" s="5">
        <v>1385</v>
      </c>
      <c r="B63" s="5">
        <v>4</v>
      </c>
      <c r="C63" s="5" t="s">
        <v>266</v>
      </c>
      <c r="D63" s="5" t="s">
        <v>267</v>
      </c>
      <c r="E63" s="5">
        <v>87</v>
      </c>
      <c r="F63" s="5">
        <v>6058</v>
      </c>
      <c r="G63" s="5">
        <v>5945</v>
      </c>
      <c r="H63" s="5">
        <v>113</v>
      </c>
      <c r="I63" s="5">
        <v>5886</v>
      </c>
      <c r="J63" s="5">
        <v>113</v>
      </c>
      <c r="K63" s="5">
        <v>59</v>
      </c>
      <c r="L63" s="5">
        <v>0</v>
      </c>
      <c r="M63" s="5">
        <v>364157</v>
      </c>
      <c r="N63" s="5">
        <v>1685328</v>
      </c>
      <c r="O63" s="5">
        <v>446443</v>
      </c>
      <c r="P63" s="5">
        <v>2799435</v>
      </c>
      <c r="Q63" s="5">
        <v>3002508</v>
      </c>
      <c r="R63" s="5">
        <v>14301</v>
      </c>
      <c r="S63" s="5">
        <v>1562</v>
      </c>
      <c r="T63" s="5">
        <v>1795962</v>
      </c>
      <c r="U63" s="5">
        <v>2838479</v>
      </c>
      <c r="V63" s="5">
        <v>1042516</v>
      </c>
      <c r="W63" s="5">
        <v>10144</v>
      </c>
      <c r="X63" s="5">
        <v>78090</v>
      </c>
      <c r="Y63" s="5">
        <v>1756</v>
      </c>
      <c r="Z63" s="5">
        <v>104337</v>
      </c>
      <c r="AA63" s="5">
        <v>74496</v>
      </c>
    </row>
    <row r="64" spans="1:27">
      <c r="A64" s="5">
        <v>1385</v>
      </c>
      <c r="B64" s="5">
        <v>4</v>
      </c>
      <c r="C64" s="5" t="s">
        <v>268</v>
      </c>
      <c r="D64" s="5" t="s">
        <v>269</v>
      </c>
      <c r="E64" s="5">
        <v>68</v>
      </c>
      <c r="F64" s="5">
        <v>2196</v>
      </c>
      <c r="G64" s="5">
        <v>2152</v>
      </c>
      <c r="H64" s="5">
        <v>44</v>
      </c>
      <c r="I64" s="5">
        <v>2123</v>
      </c>
      <c r="J64" s="5">
        <v>42</v>
      </c>
      <c r="K64" s="5">
        <v>29</v>
      </c>
      <c r="L64" s="5">
        <v>2</v>
      </c>
      <c r="M64" s="5">
        <v>122850</v>
      </c>
      <c r="N64" s="5">
        <v>346928</v>
      </c>
      <c r="O64" s="5">
        <v>7167</v>
      </c>
      <c r="P64" s="5">
        <v>777809</v>
      </c>
      <c r="Q64" s="5">
        <v>939907</v>
      </c>
      <c r="R64" s="5">
        <v>0</v>
      </c>
      <c r="S64" s="5">
        <v>0</v>
      </c>
      <c r="T64" s="5">
        <v>381104</v>
      </c>
      <c r="U64" s="5">
        <v>790263</v>
      </c>
      <c r="V64" s="5">
        <v>409159</v>
      </c>
      <c r="W64" s="5">
        <v>1234</v>
      </c>
      <c r="X64" s="5">
        <v>20045</v>
      </c>
      <c r="Y64" s="5">
        <v>18130</v>
      </c>
      <c r="Z64" s="5">
        <v>655</v>
      </c>
      <c r="AA64" s="5">
        <v>78512</v>
      </c>
    </row>
    <row r="65" spans="1:27">
      <c r="A65" s="5">
        <v>1385</v>
      </c>
      <c r="B65" s="5">
        <v>4</v>
      </c>
      <c r="C65" s="5" t="s">
        <v>270</v>
      </c>
      <c r="D65" s="5" t="s">
        <v>271</v>
      </c>
      <c r="E65" s="5">
        <v>64</v>
      </c>
      <c r="F65" s="5">
        <v>1217</v>
      </c>
      <c r="G65" s="5">
        <v>1195</v>
      </c>
      <c r="H65" s="5">
        <v>22</v>
      </c>
      <c r="I65" s="5">
        <v>1178</v>
      </c>
      <c r="J65" s="5">
        <v>22</v>
      </c>
      <c r="K65" s="5">
        <v>17</v>
      </c>
      <c r="L65" s="5">
        <v>0</v>
      </c>
      <c r="M65" s="5">
        <v>71537</v>
      </c>
      <c r="N65" s="5">
        <v>209241</v>
      </c>
      <c r="O65" s="5">
        <v>7944</v>
      </c>
      <c r="P65" s="5">
        <v>422026</v>
      </c>
      <c r="Q65" s="5">
        <v>663336</v>
      </c>
      <c r="R65" s="5">
        <v>600</v>
      </c>
      <c r="S65" s="5">
        <v>65</v>
      </c>
      <c r="T65" s="5">
        <v>265240</v>
      </c>
      <c r="U65" s="5">
        <v>464651</v>
      </c>
      <c r="V65" s="5">
        <v>199412</v>
      </c>
      <c r="W65" s="5">
        <v>9</v>
      </c>
      <c r="X65" s="5">
        <v>9862</v>
      </c>
      <c r="Y65" s="5">
        <v>4772</v>
      </c>
      <c r="Z65" s="5">
        <v>37276</v>
      </c>
      <c r="AA65" s="5">
        <v>30809</v>
      </c>
    </row>
    <row r="66" spans="1:27">
      <c r="A66" s="5">
        <v>1385</v>
      </c>
      <c r="B66" s="5">
        <v>4</v>
      </c>
      <c r="C66" s="5" t="s">
        <v>272</v>
      </c>
      <c r="D66" s="5" t="s">
        <v>273</v>
      </c>
      <c r="E66" s="5">
        <v>13</v>
      </c>
      <c r="F66" s="5">
        <v>265</v>
      </c>
      <c r="G66" s="5">
        <v>256</v>
      </c>
      <c r="H66" s="5">
        <v>9</v>
      </c>
      <c r="I66" s="5">
        <v>254</v>
      </c>
      <c r="J66" s="5">
        <v>9</v>
      </c>
      <c r="K66" s="5">
        <v>2</v>
      </c>
      <c r="L66" s="5">
        <v>0</v>
      </c>
      <c r="M66" s="5">
        <v>14171</v>
      </c>
      <c r="N66" s="5">
        <v>151743</v>
      </c>
      <c r="O66" s="5">
        <v>360</v>
      </c>
      <c r="P66" s="5">
        <v>196872</v>
      </c>
      <c r="Q66" s="5">
        <v>340745</v>
      </c>
      <c r="R66" s="5">
        <v>78</v>
      </c>
      <c r="S66" s="5">
        <v>9</v>
      </c>
      <c r="T66" s="5">
        <v>154969</v>
      </c>
      <c r="U66" s="5">
        <v>198722</v>
      </c>
      <c r="V66" s="5">
        <v>43753</v>
      </c>
      <c r="W66" s="5">
        <v>0</v>
      </c>
      <c r="X66" s="5">
        <v>3866</v>
      </c>
      <c r="Y66" s="5">
        <v>41</v>
      </c>
      <c r="Z66" s="5">
        <v>-98</v>
      </c>
      <c r="AA66" s="5">
        <v>11633</v>
      </c>
    </row>
    <row r="67" spans="1:27">
      <c r="A67" s="5">
        <v>1385</v>
      </c>
      <c r="B67" s="5">
        <v>2</v>
      </c>
      <c r="C67" s="5" t="s">
        <v>274</v>
      </c>
      <c r="D67" s="5" t="s">
        <v>275</v>
      </c>
      <c r="E67" s="5">
        <v>470</v>
      </c>
      <c r="F67" s="5">
        <v>23348</v>
      </c>
      <c r="G67" s="5">
        <v>20374</v>
      </c>
      <c r="H67" s="5">
        <v>2974</v>
      </c>
      <c r="I67" s="5">
        <v>20193</v>
      </c>
      <c r="J67" s="5">
        <v>2969</v>
      </c>
      <c r="K67" s="5">
        <v>181</v>
      </c>
      <c r="L67" s="5">
        <v>5</v>
      </c>
      <c r="M67" s="5">
        <v>1202026</v>
      </c>
      <c r="N67" s="5">
        <v>6521128</v>
      </c>
      <c r="O67" s="5">
        <v>1115462</v>
      </c>
      <c r="P67" s="5">
        <v>10018213</v>
      </c>
      <c r="Q67" s="5">
        <v>12181079</v>
      </c>
      <c r="R67" s="5">
        <v>124995</v>
      </c>
      <c r="S67" s="5">
        <v>13482</v>
      </c>
      <c r="T67" s="5">
        <v>6960087</v>
      </c>
      <c r="U67" s="5">
        <v>10428558</v>
      </c>
      <c r="V67" s="5">
        <v>3468472</v>
      </c>
      <c r="W67" s="5">
        <v>19429</v>
      </c>
      <c r="X67" s="5">
        <v>231649</v>
      </c>
      <c r="Y67" s="5">
        <v>22443</v>
      </c>
      <c r="Z67" s="5">
        <v>688615</v>
      </c>
      <c r="AA67" s="5">
        <v>860716</v>
      </c>
    </row>
    <row r="68" spans="1:27">
      <c r="A68" s="5">
        <v>1385</v>
      </c>
      <c r="B68" s="5">
        <v>3</v>
      </c>
      <c r="C68" s="5" t="s">
        <v>276</v>
      </c>
      <c r="D68" s="5" t="s">
        <v>275</v>
      </c>
      <c r="E68" s="5">
        <v>470</v>
      </c>
      <c r="F68" s="5">
        <v>23348</v>
      </c>
      <c r="G68" s="5">
        <v>20374</v>
      </c>
      <c r="H68" s="5">
        <v>2974</v>
      </c>
      <c r="I68" s="5">
        <v>20193</v>
      </c>
      <c r="J68" s="5">
        <v>2969</v>
      </c>
      <c r="K68" s="5">
        <v>181</v>
      </c>
      <c r="L68" s="5">
        <v>5</v>
      </c>
      <c r="M68" s="5">
        <v>1202026</v>
      </c>
      <c r="N68" s="5">
        <v>6521128</v>
      </c>
      <c r="O68" s="5">
        <v>1115462</v>
      </c>
      <c r="P68" s="5">
        <v>10018213</v>
      </c>
      <c r="Q68" s="5">
        <v>12181079</v>
      </c>
      <c r="R68" s="5">
        <v>124995</v>
      </c>
      <c r="S68" s="5">
        <v>13482</v>
      </c>
      <c r="T68" s="5">
        <v>6960087</v>
      </c>
      <c r="U68" s="5">
        <v>10428558</v>
      </c>
      <c r="V68" s="5">
        <v>3468472</v>
      </c>
      <c r="W68" s="5">
        <v>19429</v>
      </c>
      <c r="X68" s="5">
        <v>231649</v>
      </c>
      <c r="Y68" s="5">
        <v>22443</v>
      </c>
      <c r="Z68" s="5">
        <v>688615</v>
      </c>
      <c r="AA68" s="5">
        <v>860716</v>
      </c>
    </row>
    <row r="69" spans="1:27">
      <c r="A69" s="5">
        <v>1385</v>
      </c>
      <c r="B69" s="5">
        <v>4</v>
      </c>
      <c r="C69" s="5" t="s">
        <v>277</v>
      </c>
      <c r="D69" s="5" t="s">
        <v>278</v>
      </c>
      <c r="E69" s="5">
        <v>155</v>
      </c>
      <c r="F69" s="5">
        <v>10250</v>
      </c>
      <c r="G69" s="5">
        <v>9523</v>
      </c>
      <c r="H69" s="5">
        <v>727</v>
      </c>
      <c r="I69" s="5">
        <v>9473</v>
      </c>
      <c r="J69" s="5">
        <v>727</v>
      </c>
      <c r="K69" s="5">
        <v>50</v>
      </c>
      <c r="L69" s="5">
        <v>0</v>
      </c>
      <c r="M69" s="5">
        <v>656230</v>
      </c>
      <c r="N69" s="5">
        <v>2516927</v>
      </c>
      <c r="O69" s="5">
        <v>248632</v>
      </c>
      <c r="P69" s="5">
        <v>4560146</v>
      </c>
      <c r="Q69" s="5">
        <v>5316092</v>
      </c>
      <c r="R69" s="5">
        <v>43262</v>
      </c>
      <c r="S69" s="5">
        <v>4694</v>
      </c>
      <c r="T69" s="5">
        <v>2818940</v>
      </c>
      <c r="U69" s="5">
        <v>4736225</v>
      </c>
      <c r="V69" s="5">
        <v>1917286</v>
      </c>
      <c r="W69" s="5">
        <v>6282</v>
      </c>
      <c r="X69" s="5">
        <v>114634</v>
      </c>
      <c r="Y69" s="5">
        <v>2756</v>
      </c>
      <c r="Z69" s="5">
        <v>590090</v>
      </c>
      <c r="AA69" s="5">
        <v>323281</v>
      </c>
    </row>
    <row r="70" spans="1:27">
      <c r="A70" s="5">
        <v>1385</v>
      </c>
      <c r="B70" s="5">
        <v>4</v>
      </c>
      <c r="C70" s="5" t="s">
        <v>279</v>
      </c>
      <c r="D70" s="5" t="s">
        <v>280</v>
      </c>
      <c r="E70" s="5">
        <v>170</v>
      </c>
      <c r="F70" s="5">
        <v>6704</v>
      </c>
      <c r="G70" s="5">
        <v>6149</v>
      </c>
      <c r="H70" s="5">
        <v>555</v>
      </c>
      <c r="I70" s="5">
        <v>6055</v>
      </c>
      <c r="J70" s="5">
        <v>552</v>
      </c>
      <c r="K70" s="5">
        <v>94</v>
      </c>
      <c r="L70" s="5">
        <v>3</v>
      </c>
      <c r="M70" s="5">
        <v>302062</v>
      </c>
      <c r="N70" s="5">
        <v>2334723</v>
      </c>
      <c r="O70" s="5">
        <v>307062</v>
      </c>
      <c r="P70" s="5">
        <v>3161756</v>
      </c>
      <c r="Q70" s="5">
        <v>3589695</v>
      </c>
      <c r="R70" s="5">
        <v>43016</v>
      </c>
      <c r="S70" s="5">
        <v>4662</v>
      </c>
      <c r="T70" s="5">
        <v>2398973</v>
      </c>
      <c r="U70" s="5">
        <v>3276079</v>
      </c>
      <c r="V70" s="5">
        <v>877106</v>
      </c>
      <c r="W70" s="5">
        <v>794</v>
      </c>
      <c r="X70" s="5">
        <v>66190</v>
      </c>
      <c r="Y70" s="5">
        <v>5418</v>
      </c>
      <c r="Z70" s="5">
        <v>16815</v>
      </c>
      <c r="AA70" s="5">
        <v>338116</v>
      </c>
    </row>
    <row r="71" spans="1:27">
      <c r="A71" s="5">
        <v>1385</v>
      </c>
      <c r="B71" s="5">
        <v>4</v>
      </c>
      <c r="C71" s="5" t="s">
        <v>281</v>
      </c>
      <c r="D71" s="5" t="s">
        <v>282</v>
      </c>
      <c r="E71" s="5">
        <v>146</v>
      </c>
      <c r="F71" s="5">
        <v>6394</v>
      </c>
      <c r="G71" s="5">
        <v>4702</v>
      </c>
      <c r="H71" s="5">
        <v>1691</v>
      </c>
      <c r="I71" s="5">
        <v>4665</v>
      </c>
      <c r="J71" s="5">
        <v>1689</v>
      </c>
      <c r="K71" s="5">
        <v>37</v>
      </c>
      <c r="L71" s="5">
        <v>2</v>
      </c>
      <c r="M71" s="5">
        <v>243733</v>
      </c>
      <c r="N71" s="5">
        <v>1669478</v>
      </c>
      <c r="O71" s="5">
        <v>559768</v>
      </c>
      <c r="P71" s="5">
        <v>2296310</v>
      </c>
      <c r="Q71" s="5">
        <v>3275292</v>
      </c>
      <c r="R71" s="5">
        <v>38717</v>
      </c>
      <c r="S71" s="5">
        <v>4125</v>
      </c>
      <c r="T71" s="5">
        <v>1742174</v>
      </c>
      <c r="U71" s="5">
        <v>2416254</v>
      </c>
      <c r="V71" s="5">
        <v>674080</v>
      </c>
      <c r="W71" s="5">
        <v>12353</v>
      </c>
      <c r="X71" s="5">
        <v>50825</v>
      </c>
      <c r="Y71" s="5">
        <v>14268</v>
      </c>
      <c r="Z71" s="5">
        <v>81709</v>
      </c>
      <c r="AA71" s="5">
        <v>199319</v>
      </c>
    </row>
    <row r="72" spans="1:27">
      <c r="A72" s="5">
        <v>1385</v>
      </c>
      <c r="B72" s="5">
        <v>2</v>
      </c>
      <c r="C72" s="5" t="s">
        <v>283</v>
      </c>
      <c r="D72" s="5" t="s">
        <v>284</v>
      </c>
      <c r="E72" s="5">
        <v>497</v>
      </c>
      <c r="F72" s="5">
        <v>13630</v>
      </c>
      <c r="G72" s="5">
        <v>12626</v>
      </c>
      <c r="H72" s="5">
        <v>1004</v>
      </c>
      <c r="I72" s="5">
        <v>12458</v>
      </c>
      <c r="J72" s="5">
        <v>1002</v>
      </c>
      <c r="K72" s="5">
        <v>167</v>
      </c>
      <c r="L72" s="5">
        <v>2</v>
      </c>
      <c r="M72" s="5">
        <v>839936</v>
      </c>
      <c r="N72" s="5">
        <v>1559471</v>
      </c>
      <c r="O72" s="5">
        <v>224103</v>
      </c>
      <c r="P72" s="5">
        <v>2763053</v>
      </c>
      <c r="Q72" s="5">
        <v>3939477</v>
      </c>
      <c r="R72" s="5">
        <v>217090</v>
      </c>
      <c r="S72" s="5">
        <v>9661</v>
      </c>
      <c r="T72" s="5">
        <v>1809112</v>
      </c>
      <c r="U72" s="5">
        <v>3652363</v>
      </c>
      <c r="V72" s="5">
        <v>1843251</v>
      </c>
      <c r="W72" s="5">
        <v>17611</v>
      </c>
      <c r="X72" s="5">
        <v>117712</v>
      </c>
      <c r="Y72" s="5">
        <v>13481</v>
      </c>
      <c r="Z72" s="5">
        <v>85453</v>
      </c>
      <c r="AA72" s="5">
        <v>222622</v>
      </c>
    </row>
    <row r="73" spans="1:27">
      <c r="A73" s="5">
        <v>1385</v>
      </c>
      <c r="B73" s="5">
        <v>3</v>
      </c>
      <c r="C73" s="5" t="s">
        <v>285</v>
      </c>
      <c r="D73" s="5" t="s">
        <v>286</v>
      </c>
      <c r="E73" s="5">
        <v>497</v>
      </c>
      <c r="F73" s="5">
        <v>13630</v>
      </c>
      <c r="G73" s="5">
        <v>12626</v>
      </c>
      <c r="H73" s="5">
        <v>1004</v>
      </c>
      <c r="I73" s="5">
        <v>12458</v>
      </c>
      <c r="J73" s="5">
        <v>1002</v>
      </c>
      <c r="K73" s="5">
        <v>167</v>
      </c>
      <c r="L73" s="5">
        <v>2</v>
      </c>
      <c r="M73" s="5">
        <v>839936</v>
      </c>
      <c r="N73" s="5">
        <v>1559471</v>
      </c>
      <c r="O73" s="5">
        <v>224103</v>
      </c>
      <c r="P73" s="5">
        <v>2763053</v>
      </c>
      <c r="Q73" s="5">
        <v>3939477</v>
      </c>
      <c r="R73" s="5">
        <v>217090</v>
      </c>
      <c r="S73" s="5">
        <v>9661</v>
      </c>
      <c r="T73" s="5">
        <v>1809112</v>
      </c>
      <c r="U73" s="5">
        <v>3652363</v>
      </c>
      <c r="V73" s="5">
        <v>1843251</v>
      </c>
      <c r="W73" s="5">
        <v>17611</v>
      </c>
      <c r="X73" s="5">
        <v>117712</v>
      </c>
      <c r="Y73" s="5">
        <v>13481</v>
      </c>
      <c r="Z73" s="5">
        <v>85453</v>
      </c>
      <c r="AA73" s="5">
        <v>222622</v>
      </c>
    </row>
    <row r="74" spans="1:27">
      <c r="A74" s="5">
        <v>1385</v>
      </c>
      <c r="B74" s="5">
        <v>4</v>
      </c>
      <c r="C74" s="5" t="s">
        <v>287</v>
      </c>
      <c r="D74" s="5" t="s">
        <v>288</v>
      </c>
      <c r="E74" s="5">
        <v>390</v>
      </c>
      <c r="F74" s="5">
        <v>11793</v>
      </c>
      <c r="G74" s="5">
        <v>10957</v>
      </c>
      <c r="H74" s="5">
        <v>836</v>
      </c>
      <c r="I74" s="5">
        <v>10821</v>
      </c>
      <c r="J74" s="5">
        <v>834</v>
      </c>
      <c r="K74" s="5">
        <v>136</v>
      </c>
      <c r="L74" s="5">
        <v>2</v>
      </c>
      <c r="M74" s="5">
        <v>678473</v>
      </c>
      <c r="N74" s="5">
        <v>1305911</v>
      </c>
      <c r="O74" s="5">
        <v>200608</v>
      </c>
      <c r="P74" s="5">
        <v>2196563</v>
      </c>
      <c r="Q74" s="5">
        <v>3132449</v>
      </c>
      <c r="R74" s="5">
        <v>217090</v>
      </c>
      <c r="S74" s="5">
        <v>9661</v>
      </c>
      <c r="T74" s="5">
        <v>1466446</v>
      </c>
      <c r="U74" s="5">
        <v>3021486</v>
      </c>
      <c r="V74" s="5">
        <v>1555040</v>
      </c>
      <c r="W74" s="5">
        <v>16997</v>
      </c>
      <c r="X74" s="5">
        <v>102049</v>
      </c>
      <c r="Y74" s="5">
        <v>7699</v>
      </c>
      <c r="Z74" s="5">
        <v>-9156</v>
      </c>
      <c r="AA74" s="5">
        <v>174350</v>
      </c>
    </row>
    <row r="75" spans="1:27">
      <c r="A75" s="5">
        <v>1385</v>
      </c>
      <c r="B75" s="5">
        <v>4</v>
      </c>
      <c r="C75" s="5" t="s">
        <v>289</v>
      </c>
      <c r="D75" s="5" t="s">
        <v>290</v>
      </c>
      <c r="E75" s="5">
        <v>107</v>
      </c>
      <c r="F75" s="5">
        <v>1837</v>
      </c>
      <c r="G75" s="5">
        <v>1669</v>
      </c>
      <c r="H75" s="5">
        <v>168</v>
      </c>
      <c r="I75" s="5">
        <v>1637</v>
      </c>
      <c r="J75" s="5">
        <v>168</v>
      </c>
      <c r="K75" s="5">
        <v>31</v>
      </c>
      <c r="L75" s="5">
        <v>0</v>
      </c>
      <c r="M75" s="5">
        <v>161463</v>
      </c>
      <c r="N75" s="5">
        <v>253560</v>
      </c>
      <c r="O75" s="5">
        <v>23495</v>
      </c>
      <c r="P75" s="5">
        <v>566490</v>
      </c>
      <c r="Q75" s="5">
        <v>807028</v>
      </c>
      <c r="R75" s="5">
        <v>0</v>
      </c>
      <c r="S75" s="5">
        <v>0</v>
      </c>
      <c r="T75" s="5">
        <v>342665</v>
      </c>
      <c r="U75" s="5">
        <v>630877</v>
      </c>
      <c r="V75" s="5">
        <v>288211</v>
      </c>
      <c r="W75" s="5">
        <v>614</v>
      </c>
      <c r="X75" s="5">
        <v>15664</v>
      </c>
      <c r="Y75" s="5">
        <v>5782</v>
      </c>
      <c r="Z75" s="5">
        <v>94610</v>
      </c>
      <c r="AA75" s="5">
        <v>48272</v>
      </c>
    </row>
    <row r="76" spans="1:27">
      <c r="A76" s="5">
        <v>1385</v>
      </c>
      <c r="B76" s="5">
        <v>2</v>
      </c>
      <c r="C76" s="5" t="s">
        <v>291</v>
      </c>
      <c r="D76" s="5" t="s">
        <v>292</v>
      </c>
      <c r="E76" s="5">
        <v>187</v>
      </c>
      <c r="F76" s="5">
        <v>18295</v>
      </c>
      <c r="G76" s="5">
        <v>17593</v>
      </c>
      <c r="H76" s="5">
        <v>702</v>
      </c>
      <c r="I76" s="5">
        <v>17566</v>
      </c>
      <c r="J76" s="5">
        <v>701</v>
      </c>
      <c r="K76" s="5">
        <v>27</v>
      </c>
      <c r="L76" s="5">
        <v>1</v>
      </c>
      <c r="M76" s="5">
        <v>2640925</v>
      </c>
      <c r="N76" s="5">
        <v>31543123</v>
      </c>
      <c r="O76" s="5">
        <v>3718309</v>
      </c>
      <c r="P76" s="5">
        <v>62002532</v>
      </c>
      <c r="Q76" s="5">
        <v>66238595</v>
      </c>
      <c r="R76" s="5">
        <v>6737155</v>
      </c>
      <c r="S76" s="5">
        <v>608706</v>
      </c>
      <c r="T76" s="5">
        <v>32912955</v>
      </c>
      <c r="U76" s="5">
        <v>66471536</v>
      </c>
      <c r="V76" s="5">
        <v>33558581</v>
      </c>
      <c r="W76" s="5">
        <v>387725</v>
      </c>
      <c r="X76" s="5">
        <v>2180185</v>
      </c>
      <c r="Y76" s="5">
        <v>259688</v>
      </c>
      <c r="Z76" s="5">
        <v>2706146</v>
      </c>
      <c r="AA76" s="5">
        <v>1763555</v>
      </c>
    </row>
    <row r="77" spans="1:27">
      <c r="A77" s="5">
        <v>1385</v>
      </c>
      <c r="B77" s="5">
        <v>3</v>
      </c>
      <c r="C77" s="5" t="s">
        <v>293</v>
      </c>
      <c r="D77" s="5" t="s">
        <v>294</v>
      </c>
      <c r="E77" s="5">
        <v>15</v>
      </c>
      <c r="F77" s="5">
        <v>477</v>
      </c>
      <c r="G77" s="5">
        <v>465</v>
      </c>
      <c r="H77" s="5">
        <v>12</v>
      </c>
      <c r="I77" s="5">
        <v>465</v>
      </c>
      <c r="J77" s="5">
        <v>12</v>
      </c>
      <c r="K77" s="5">
        <v>0</v>
      </c>
      <c r="L77" s="5">
        <v>0</v>
      </c>
      <c r="M77" s="5">
        <v>16199</v>
      </c>
      <c r="N77" s="5">
        <v>190013</v>
      </c>
      <c r="O77" s="5">
        <v>18260</v>
      </c>
      <c r="P77" s="5">
        <v>290719</v>
      </c>
      <c r="Q77" s="5">
        <v>479024</v>
      </c>
      <c r="R77" s="5">
        <v>0</v>
      </c>
      <c r="S77" s="5">
        <v>0</v>
      </c>
      <c r="T77" s="5">
        <v>193398</v>
      </c>
      <c r="U77" s="5">
        <v>293550</v>
      </c>
      <c r="V77" s="5">
        <v>100152</v>
      </c>
      <c r="W77" s="5">
        <v>0</v>
      </c>
      <c r="X77" s="5">
        <v>1728</v>
      </c>
      <c r="Y77" s="5">
        <v>424</v>
      </c>
      <c r="Z77" s="5">
        <v>-1961</v>
      </c>
      <c r="AA77" s="5">
        <v>7094</v>
      </c>
    </row>
    <row r="78" spans="1:27">
      <c r="A78" s="5">
        <v>1385</v>
      </c>
      <c r="B78" s="5">
        <v>4</v>
      </c>
      <c r="C78" s="5" t="s">
        <v>295</v>
      </c>
      <c r="D78" s="5" t="s">
        <v>296</v>
      </c>
      <c r="E78" s="5">
        <v>15</v>
      </c>
      <c r="F78" s="5">
        <v>477</v>
      </c>
      <c r="G78" s="5">
        <v>465</v>
      </c>
      <c r="H78" s="5">
        <v>12</v>
      </c>
      <c r="I78" s="5">
        <v>465</v>
      </c>
      <c r="J78" s="5">
        <v>12</v>
      </c>
      <c r="K78" s="5">
        <v>0</v>
      </c>
      <c r="L78" s="5">
        <v>0</v>
      </c>
      <c r="M78" s="5">
        <v>16199</v>
      </c>
      <c r="N78" s="5">
        <v>190013</v>
      </c>
      <c r="O78" s="5">
        <v>18260</v>
      </c>
      <c r="P78" s="5">
        <v>290719</v>
      </c>
      <c r="Q78" s="5">
        <v>479024</v>
      </c>
      <c r="R78" s="5">
        <v>0</v>
      </c>
      <c r="S78" s="5">
        <v>0</v>
      </c>
      <c r="T78" s="5">
        <v>193398</v>
      </c>
      <c r="U78" s="5">
        <v>293550</v>
      </c>
      <c r="V78" s="5">
        <v>100152</v>
      </c>
      <c r="W78" s="5">
        <v>0</v>
      </c>
      <c r="X78" s="5">
        <v>1728</v>
      </c>
      <c r="Y78" s="5">
        <v>424</v>
      </c>
      <c r="Z78" s="5">
        <v>-1961</v>
      </c>
      <c r="AA78" s="5">
        <v>7094</v>
      </c>
    </row>
    <row r="79" spans="1:27">
      <c r="A79" s="5">
        <v>1385</v>
      </c>
      <c r="B79" s="5">
        <v>3</v>
      </c>
      <c r="C79" s="5" t="s">
        <v>297</v>
      </c>
      <c r="D79" s="5" t="s">
        <v>298</v>
      </c>
      <c r="E79" s="5">
        <v>172</v>
      </c>
      <c r="F79" s="5">
        <v>17818</v>
      </c>
      <c r="G79" s="5">
        <v>17128</v>
      </c>
      <c r="H79" s="5">
        <v>690</v>
      </c>
      <c r="I79" s="5">
        <v>17101</v>
      </c>
      <c r="J79" s="5">
        <v>689</v>
      </c>
      <c r="K79" s="5">
        <v>27</v>
      </c>
      <c r="L79" s="5">
        <v>1</v>
      </c>
      <c r="M79" s="5">
        <v>2624726</v>
      </c>
      <c r="N79" s="5">
        <v>31353110</v>
      </c>
      <c r="O79" s="5">
        <v>3700049</v>
      </c>
      <c r="P79" s="5">
        <v>61711814</v>
      </c>
      <c r="Q79" s="5">
        <v>65759571</v>
      </c>
      <c r="R79" s="5">
        <v>6737155</v>
      </c>
      <c r="S79" s="5">
        <v>608706</v>
      </c>
      <c r="T79" s="5">
        <v>32719557</v>
      </c>
      <c r="U79" s="5">
        <v>66177986</v>
      </c>
      <c r="V79" s="5">
        <v>33458429</v>
      </c>
      <c r="W79" s="5">
        <v>387725</v>
      </c>
      <c r="X79" s="5">
        <v>2178457</v>
      </c>
      <c r="Y79" s="5">
        <v>259263</v>
      </c>
      <c r="Z79" s="5">
        <v>2708106</v>
      </c>
      <c r="AA79" s="5">
        <v>1756461</v>
      </c>
    </row>
    <row r="80" spans="1:27">
      <c r="A80" s="5">
        <v>1385</v>
      </c>
      <c r="B80" s="5">
        <v>4</v>
      </c>
      <c r="C80" s="5" t="s">
        <v>299</v>
      </c>
      <c r="D80" s="5" t="s">
        <v>298</v>
      </c>
      <c r="E80" s="5">
        <v>172</v>
      </c>
      <c r="F80" s="5">
        <v>17818</v>
      </c>
      <c r="G80" s="5">
        <v>17128</v>
      </c>
      <c r="H80" s="5">
        <v>690</v>
      </c>
      <c r="I80" s="5">
        <v>17101</v>
      </c>
      <c r="J80" s="5">
        <v>689</v>
      </c>
      <c r="K80" s="5">
        <v>27</v>
      </c>
      <c r="L80" s="5">
        <v>1</v>
      </c>
      <c r="M80" s="5">
        <v>2624726</v>
      </c>
      <c r="N80" s="5">
        <v>31353110</v>
      </c>
      <c r="O80" s="5">
        <v>3700049</v>
      </c>
      <c r="P80" s="5">
        <v>61711814</v>
      </c>
      <c r="Q80" s="5">
        <v>65759571</v>
      </c>
      <c r="R80" s="5">
        <v>6737155</v>
      </c>
      <c r="S80" s="5">
        <v>608706</v>
      </c>
      <c r="T80" s="5">
        <v>32719557</v>
      </c>
      <c r="U80" s="5">
        <v>66177986</v>
      </c>
      <c r="V80" s="5">
        <v>33458429</v>
      </c>
      <c r="W80" s="5">
        <v>387725</v>
      </c>
      <c r="X80" s="5">
        <v>2178457</v>
      </c>
      <c r="Y80" s="5">
        <v>259263</v>
      </c>
      <c r="Z80" s="5">
        <v>2708106</v>
      </c>
      <c r="AA80" s="5">
        <v>1756461</v>
      </c>
    </row>
    <row r="81" spans="1:27">
      <c r="A81" s="5">
        <v>1385</v>
      </c>
      <c r="B81" s="5">
        <v>2</v>
      </c>
      <c r="C81" s="5" t="s">
        <v>300</v>
      </c>
      <c r="D81" s="5" t="s">
        <v>301</v>
      </c>
      <c r="E81" s="5">
        <v>1217</v>
      </c>
      <c r="F81" s="5">
        <v>70891</v>
      </c>
      <c r="G81" s="5">
        <v>64114</v>
      </c>
      <c r="H81" s="5">
        <v>6778</v>
      </c>
      <c r="I81" s="5">
        <v>63852</v>
      </c>
      <c r="J81" s="5">
        <v>6764</v>
      </c>
      <c r="K81" s="5">
        <v>261</v>
      </c>
      <c r="L81" s="5">
        <v>14</v>
      </c>
      <c r="M81" s="5">
        <v>4694797</v>
      </c>
      <c r="N81" s="5">
        <v>55117913</v>
      </c>
      <c r="O81" s="5">
        <v>5995329</v>
      </c>
      <c r="P81" s="5">
        <v>95649976</v>
      </c>
      <c r="Q81" s="5">
        <v>104686082</v>
      </c>
      <c r="R81" s="5">
        <v>32027165</v>
      </c>
      <c r="S81" s="5">
        <v>3383354</v>
      </c>
      <c r="T81" s="5">
        <v>58577189</v>
      </c>
      <c r="U81" s="5">
        <v>97188323</v>
      </c>
      <c r="V81" s="5">
        <v>38611134</v>
      </c>
      <c r="W81" s="5">
        <v>296050</v>
      </c>
      <c r="X81" s="5">
        <v>4252837</v>
      </c>
      <c r="Y81" s="5">
        <v>157715</v>
      </c>
      <c r="Z81" s="5">
        <v>5327820</v>
      </c>
      <c r="AA81" s="5">
        <v>14066121</v>
      </c>
    </row>
    <row r="82" spans="1:27">
      <c r="A82" s="5">
        <v>1385</v>
      </c>
      <c r="B82" s="5">
        <v>3</v>
      </c>
      <c r="C82" s="5" t="s">
        <v>302</v>
      </c>
      <c r="D82" s="5" t="s">
        <v>303</v>
      </c>
      <c r="E82" s="5">
        <v>607</v>
      </c>
      <c r="F82" s="5">
        <v>35259</v>
      </c>
      <c r="G82" s="5">
        <v>33148</v>
      </c>
      <c r="H82" s="5">
        <v>2111</v>
      </c>
      <c r="I82" s="5">
        <v>33013</v>
      </c>
      <c r="J82" s="5">
        <v>2107</v>
      </c>
      <c r="K82" s="5">
        <v>136</v>
      </c>
      <c r="L82" s="5">
        <v>4</v>
      </c>
      <c r="M82" s="5">
        <v>2759947</v>
      </c>
      <c r="N82" s="5">
        <v>39505160</v>
      </c>
      <c r="O82" s="5">
        <v>2203221</v>
      </c>
      <c r="P82" s="5">
        <v>71651596</v>
      </c>
      <c r="Q82" s="5">
        <v>76545134</v>
      </c>
      <c r="R82" s="5">
        <v>29523069</v>
      </c>
      <c r="S82" s="5">
        <v>3153298</v>
      </c>
      <c r="T82" s="5">
        <v>42318867</v>
      </c>
      <c r="U82" s="5">
        <v>72237217</v>
      </c>
      <c r="V82" s="5">
        <v>29918350</v>
      </c>
      <c r="W82" s="5">
        <v>271393</v>
      </c>
      <c r="X82" s="5">
        <v>2972096</v>
      </c>
      <c r="Y82" s="5">
        <v>75623</v>
      </c>
      <c r="Z82" s="5">
        <v>3950814</v>
      </c>
      <c r="AA82" s="5">
        <v>13025071</v>
      </c>
    </row>
    <row r="83" spans="1:27">
      <c r="A83" s="5">
        <v>1385</v>
      </c>
      <c r="B83" s="5">
        <v>4</v>
      </c>
      <c r="C83" s="5" t="s">
        <v>304</v>
      </c>
      <c r="D83" s="5" t="s">
        <v>305</v>
      </c>
      <c r="E83" s="5">
        <v>315</v>
      </c>
      <c r="F83" s="5">
        <v>13969</v>
      </c>
      <c r="G83" s="5">
        <v>13023</v>
      </c>
      <c r="H83" s="5">
        <v>946</v>
      </c>
      <c r="I83" s="5">
        <v>12941</v>
      </c>
      <c r="J83" s="5">
        <v>946</v>
      </c>
      <c r="K83" s="5">
        <v>82</v>
      </c>
      <c r="L83" s="5">
        <v>0</v>
      </c>
      <c r="M83" s="5">
        <v>935928</v>
      </c>
      <c r="N83" s="5">
        <v>7984422</v>
      </c>
      <c r="O83" s="5">
        <v>932515</v>
      </c>
      <c r="P83" s="5">
        <v>18575661</v>
      </c>
      <c r="Q83" s="5">
        <v>22593719</v>
      </c>
      <c r="R83" s="5">
        <v>8984597</v>
      </c>
      <c r="S83" s="5">
        <v>944690</v>
      </c>
      <c r="T83" s="5">
        <v>8873196</v>
      </c>
      <c r="U83" s="5">
        <v>18950395</v>
      </c>
      <c r="V83" s="5">
        <v>10077200</v>
      </c>
      <c r="W83" s="5">
        <v>50172</v>
      </c>
      <c r="X83" s="5">
        <v>1165608</v>
      </c>
      <c r="Y83" s="5">
        <v>40852</v>
      </c>
      <c r="Z83" s="5">
        <v>1431154</v>
      </c>
      <c r="AA83" s="5">
        <v>1131300</v>
      </c>
    </row>
    <row r="84" spans="1:27">
      <c r="A84" s="5">
        <v>1385</v>
      </c>
      <c r="B84" s="5">
        <v>4</v>
      </c>
      <c r="C84" s="5" t="s">
        <v>306</v>
      </c>
      <c r="D84" s="5" t="s">
        <v>307</v>
      </c>
      <c r="E84" s="5">
        <v>154</v>
      </c>
      <c r="F84" s="5">
        <v>7774</v>
      </c>
      <c r="G84" s="5">
        <v>7391</v>
      </c>
      <c r="H84" s="5">
        <v>383</v>
      </c>
      <c r="I84" s="5">
        <v>7371</v>
      </c>
      <c r="J84" s="5">
        <v>379</v>
      </c>
      <c r="K84" s="5">
        <v>20</v>
      </c>
      <c r="L84" s="5">
        <v>4</v>
      </c>
      <c r="M84" s="5">
        <v>620507</v>
      </c>
      <c r="N84" s="5">
        <v>1196926</v>
      </c>
      <c r="O84" s="5">
        <v>250840</v>
      </c>
      <c r="P84" s="5">
        <v>4143717</v>
      </c>
      <c r="Q84" s="5">
        <v>4668695</v>
      </c>
      <c r="R84" s="5">
        <v>1275864</v>
      </c>
      <c r="S84" s="5">
        <v>138128</v>
      </c>
      <c r="T84" s="5">
        <v>1634201</v>
      </c>
      <c r="U84" s="5">
        <v>4291303</v>
      </c>
      <c r="V84" s="5">
        <v>2657103</v>
      </c>
      <c r="W84" s="5">
        <v>20289</v>
      </c>
      <c r="X84" s="5">
        <v>257889</v>
      </c>
      <c r="Y84" s="5">
        <v>4208</v>
      </c>
      <c r="Z84" s="5">
        <v>280222</v>
      </c>
      <c r="AA84" s="5">
        <v>695735</v>
      </c>
    </row>
    <row r="85" spans="1:27">
      <c r="A85" s="5">
        <v>1385</v>
      </c>
      <c r="B85" s="5">
        <v>4</v>
      </c>
      <c r="C85" s="5" t="s">
        <v>308</v>
      </c>
      <c r="D85" s="5" t="s">
        <v>309</v>
      </c>
      <c r="E85" s="5">
        <v>138</v>
      </c>
      <c r="F85" s="5">
        <v>13516</v>
      </c>
      <c r="G85" s="5">
        <v>12734</v>
      </c>
      <c r="H85" s="5">
        <v>782</v>
      </c>
      <c r="I85" s="5">
        <v>12701</v>
      </c>
      <c r="J85" s="5">
        <v>782</v>
      </c>
      <c r="K85" s="5">
        <v>34</v>
      </c>
      <c r="L85" s="5">
        <v>0</v>
      </c>
      <c r="M85" s="5">
        <v>1203513</v>
      </c>
      <c r="N85" s="5">
        <v>30323812</v>
      </c>
      <c r="O85" s="5">
        <v>1019867</v>
      </c>
      <c r="P85" s="5">
        <v>48932217</v>
      </c>
      <c r="Q85" s="5">
        <v>49282720</v>
      </c>
      <c r="R85" s="5">
        <v>19262608</v>
      </c>
      <c r="S85" s="5">
        <v>2070481</v>
      </c>
      <c r="T85" s="5">
        <v>31811471</v>
      </c>
      <c r="U85" s="5">
        <v>48995519</v>
      </c>
      <c r="V85" s="5">
        <v>17184048</v>
      </c>
      <c r="W85" s="5">
        <v>200932</v>
      </c>
      <c r="X85" s="5">
        <v>1548598</v>
      </c>
      <c r="Y85" s="5">
        <v>30563</v>
      </c>
      <c r="Z85" s="5">
        <v>2239438</v>
      </c>
      <c r="AA85" s="5">
        <v>11198035</v>
      </c>
    </row>
    <row r="86" spans="1:27">
      <c r="A86" s="5">
        <v>1385</v>
      </c>
      <c r="B86" s="5">
        <v>3</v>
      </c>
      <c r="C86" s="5" t="s">
        <v>310</v>
      </c>
      <c r="D86" s="5" t="s">
        <v>311</v>
      </c>
      <c r="E86" s="5">
        <v>582</v>
      </c>
      <c r="F86" s="5">
        <v>31788</v>
      </c>
      <c r="G86" s="5">
        <v>27368</v>
      </c>
      <c r="H86" s="5">
        <v>4420</v>
      </c>
      <c r="I86" s="5">
        <v>27246</v>
      </c>
      <c r="J86" s="5">
        <v>4410</v>
      </c>
      <c r="K86" s="5">
        <v>122</v>
      </c>
      <c r="L86" s="5">
        <v>10</v>
      </c>
      <c r="M86" s="5">
        <v>1622639</v>
      </c>
      <c r="N86" s="5">
        <v>12950461</v>
      </c>
      <c r="O86" s="5">
        <v>2677623</v>
      </c>
      <c r="P86" s="5">
        <v>20231579</v>
      </c>
      <c r="Q86" s="5">
        <v>24198523</v>
      </c>
      <c r="R86" s="5">
        <v>2113738</v>
      </c>
      <c r="S86" s="5">
        <v>187299</v>
      </c>
      <c r="T86" s="5">
        <v>13458676</v>
      </c>
      <c r="U86" s="5">
        <v>21060261</v>
      </c>
      <c r="V86" s="5">
        <v>7601585</v>
      </c>
      <c r="W86" s="5">
        <v>24198</v>
      </c>
      <c r="X86" s="5">
        <v>1194337</v>
      </c>
      <c r="Y86" s="5">
        <v>75413</v>
      </c>
      <c r="Z86" s="5">
        <v>1305285</v>
      </c>
      <c r="AA86" s="5">
        <v>923627</v>
      </c>
    </row>
    <row r="87" spans="1:27">
      <c r="A87" s="5">
        <v>1385</v>
      </c>
      <c r="B87" s="5">
        <v>4</v>
      </c>
      <c r="C87" s="5" t="s">
        <v>312</v>
      </c>
      <c r="D87" s="5" t="s">
        <v>313</v>
      </c>
      <c r="E87" s="5">
        <v>34</v>
      </c>
      <c r="F87" s="5">
        <v>1617</v>
      </c>
      <c r="G87" s="5">
        <v>1434</v>
      </c>
      <c r="H87" s="5">
        <v>183</v>
      </c>
      <c r="I87" s="5">
        <v>1433</v>
      </c>
      <c r="J87" s="5">
        <v>183</v>
      </c>
      <c r="K87" s="5">
        <v>1</v>
      </c>
      <c r="L87" s="5">
        <v>0</v>
      </c>
      <c r="M87" s="5">
        <v>87113</v>
      </c>
      <c r="N87" s="5">
        <v>1121080</v>
      </c>
      <c r="O87" s="5">
        <v>367323</v>
      </c>
      <c r="P87" s="5">
        <v>1445258</v>
      </c>
      <c r="Q87" s="5">
        <v>1561396</v>
      </c>
      <c r="R87" s="5">
        <v>1043</v>
      </c>
      <c r="S87" s="5">
        <v>30</v>
      </c>
      <c r="T87" s="5">
        <v>1143808</v>
      </c>
      <c r="U87" s="5">
        <v>1464405</v>
      </c>
      <c r="V87" s="5">
        <v>320597</v>
      </c>
      <c r="W87" s="5">
        <v>0</v>
      </c>
      <c r="X87" s="5">
        <v>34187</v>
      </c>
      <c r="Y87" s="5">
        <v>2873</v>
      </c>
      <c r="Z87" s="5">
        <v>192510</v>
      </c>
      <c r="AA87" s="5">
        <v>43308</v>
      </c>
    </row>
    <row r="88" spans="1:27">
      <c r="A88" s="5">
        <v>1385</v>
      </c>
      <c r="B88" s="5">
        <v>4</v>
      </c>
      <c r="C88" s="5" t="s">
        <v>314</v>
      </c>
      <c r="D88" s="5" t="s">
        <v>315</v>
      </c>
      <c r="E88" s="5">
        <v>273</v>
      </c>
      <c r="F88" s="5">
        <v>10338</v>
      </c>
      <c r="G88" s="5">
        <v>9205</v>
      </c>
      <c r="H88" s="5">
        <v>1132</v>
      </c>
      <c r="I88" s="5">
        <v>9176</v>
      </c>
      <c r="J88" s="5">
        <v>1129</v>
      </c>
      <c r="K88" s="5">
        <v>29</v>
      </c>
      <c r="L88" s="5">
        <v>3</v>
      </c>
      <c r="M88" s="5">
        <v>468774</v>
      </c>
      <c r="N88" s="5">
        <v>3969018</v>
      </c>
      <c r="O88" s="5">
        <v>898245</v>
      </c>
      <c r="P88" s="5">
        <v>5907625</v>
      </c>
      <c r="Q88" s="5">
        <v>7366089</v>
      </c>
      <c r="R88" s="5">
        <v>627137</v>
      </c>
      <c r="S88" s="5">
        <v>27423</v>
      </c>
      <c r="T88" s="5">
        <v>4183589</v>
      </c>
      <c r="U88" s="5">
        <v>6005801</v>
      </c>
      <c r="V88" s="5">
        <v>1822212</v>
      </c>
      <c r="W88" s="5">
        <v>4769</v>
      </c>
      <c r="X88" s="5">
        <v>142945</v>
      </c>
      <c r="Y88" s="5">
        <v>27371</v>
      </c>
      <c r="Z88" s="5">
        <v>174118</v>
      </c>
      <c r="AA88" s="5">
        <v>290218</v>
      </c>
    </row>
    <row r="89" spans="1:27">
      <c r="A89" s="5">
        <v>1385</v>
      </c>
      <c r="B89" s="5">
        <v>4</v>
      </c>
      <c r="C89" s="5" t="s">
        <v>316</v>
      </c>
      <c r="D89" s="5" t="s">
        <v>317</v>
      </c>
      <c r="E89" s="5">
        <v>175</v>
      </c>
      <c r="F89" s="5">
        <v>14005</v>
      </c>
      <c r="G89" s="5">
        <v>11653</v>
      </c>
      <c r="H89" s="5">
        <v>2352</v>
      </c>
      <c r="I89" s="5">
        <v>11594</v>
      </c>
      <c r="J89" s="5">
        <v>2345</v>
      </c>
      <c r="K89" s="5">
        <v>59</v>
      </c>
      <c r="L89" s="5">
        <v>7</v>
      </c>
      <c r="M89" s="5">
        <v>799580</v>
      </c>
      <c r="N89" s="5">
        <v>6348850</v>
      </c>
      <c r="O89" s="5">
        <v>1092399</v>
      </c>
      <c r="P89" s="5">
        <v>9933754</v>
      </c>
      <c r="Q89" s="5">
        <v>11917457</v>
      </c>
      <c r="R89" s="5">
        <v>1408918</v>
      </c>
      <c r="S89" s="5">
        <v>151393</v>
      </c>
      <c r="T89" s="5">
        <v>6500912</v>
      </c>
      <c r="U89" s="5">
        <v>10183196</v>
      </c>
      <c r="V89" s="5">
        <v>3682284</v>
      </c>
      <c r="W89" s="5">
        <v>16015</v>
      </c>
      <c r="X89" s="5">
        <v>562177</v>
      </c>
      <c r="Y89" s="5">
        <v>39406</v>
      </c>
      <c r="Z89" s="5">
        <v>883032</v>
      </c>
      <c r="AA89" s="5">
        <v>293818</v>
      </c>
    </row>
    <row r="90" spans="1:27">
      <c r="A90" s="5">
        <v>1385</v>
      </c>
      <c r="B90" s="5">
        <v>4</v>
      </c>
      <c r="C90" s="5" t="s">
        <v>318</v>
      </c>
      <c r="D90" s="5" t="s">
        <v>319</v>
      </c>
      <c r="E90" s="5">
        <v>101</v>
      </c>
      <c r="F90" s="5">
        <v>5829</v>
      </c>
      <c r="G90" s="5">
        <v>5076</v>
      </c>
      <c r="H90" s="5">
        <v>753</v>
      </c>
      <c r="I90" s="5">
        <v>5043</v>
      </c>
      <c r="J90" s="5">
        <v>753</v>
      </c>
      <c r="K90" s="5">
        <v>33</v>
      </c>
      <c r="L90" s="5">
        <v>0</v>
      </c>
      <c r="M90" s="5">
        <v>267173</v>
      </c>
      <c r="N90" s="5">
        <v>1511512</v>
      </c>
      <c r="O90" s="5">
        <v>319656</v>
      </c>
      <c r="P90" s="5">
        <v>2944941</v>
      </c>
      <c r="Q90" s="5">
        <v>3353581</v>
      </c>
      <c r="R90" s="5">
        <v>76640</v>
      </c>
      <c r="S90" s="5">
        <v>8453</v>
      </c>
      <c r="T90" s="5">
        <v>1630367</v>
      </c>
      <c r="U90" s="5">
        <v>3406859</v>
      </c>
      <c r="V90" s="5">
        <v>1776492</v>
      </c>
      <c r="W90" s="5">
        <v>3414</v>
      </c>
      <c r="X90" s="5">
        <v>455028</v>
      </c>
      <c r="Y90" s="5">
        <v>5763</v>
      </c>
      <c r="Z90" s="5">
        <v>55624</v>
      </c>
      <c r="AA90" s="5">
        <v>296284</v>
      </c>
    </row>
    <row r="91" spans="1:27">
      <c r="A91" s="5">
        <v>1385</v>
      </c>
      <c r="B91" s="5">
        <v>3</v>
      </c>
      <c r="C91" s="5" t="s">
        <v>320</v>
      </c>
      <c r="D91" s="5" t="s">
        <v>321</v>
      </c>
      <c r="E91" s="5">
        <v>28</v>
      </c>
      <c r="F91" s="5">
        <v>3844</v>
      </c>
      <c r="G91" s="5">
        <v>3597</v>
      </c>
      <c r="H91" s="5">
        <v>247</v>
      </c>
      <c r="I91" s="5">
        <v>3594</v>
      </c>
      <c r="J91" s="5">
        <v>247</v>
      </c>
      <c r="K91" s="5">
        <v>3</v>
      </c>
      <c r="L91" s="5">
        <v>0</v>
      </c>
      <c r="M91" s="5">
        <v>312211</v>
      </c>
      <c r="N91" s="5">
        <v>2662292</v>
      </c>
      <c r="O91" s="5">
        <v>1114485</v>
      </c>
      <c r="P91" s="5">
        <v>3766802</v>
      </c>
      <c r="Q91" s="5">
        <v>3942426</v>
      </c>
      <c r="R91" s="5">
        <v>390358</v>
      </c>
      <c r="S91" s="5">
        <v>42756</v>
      </c>
      <c r="T91" s="5">
        <v>2799646</v>
      </c>
      <c r="U91" s="5">
        <v>3890844</v>
      </c>
      <c r="V91" s="5">
        <v>1091199</v>
      </c>
      <c r="W91" s="5">
        <v>459</v>
      </c>
      <c r="X91" s="5">
        <v>86404</v>
      </c>
      <c r="Y91" s="5">
        <v>6679</v>
      </c>
      <c r="Z91" s="5">
        <v>71722</v>
      </c>
      <c r="AA91" s="5">
        <v>117422</v>
      </c>
    </row>
    <row r="92" spans="1:27">
      <c r="A92" s="5">
        <v>1385</v>
      </c>
      <c r="B92" s="5">
        <v>4</v>
      </c>
      <c r="C92" s="5" t="s">
        <v>322</v>
      </c>
      <c r="D92" s="5" t="s">
        <v>321</v>
      </c>
      <c r="E92" s="5">
        <v>28</v>
      </c>
      <c r="F92" s="5">
        <v>3844</v>
      </c>
      <c r="G92" s="5">
        <v>3597</v>
      </c>
      <c r="H92" s="5">
        <v>247</v>
      </c>
      <c r="I92" s="5">
        <v>3594</v>
      </c>
      <c r="J92" s="5">
        <v>247</v>
      </c>
      <c r="K92" s="5">
        <v>3</v>
      </c>
      <c r="L92" s="5">
        <v>0</v>
      </c>
      <c r="M92" s="5">
        <v>312211</v>
      </c>
      <c r="N92" s="5">
        <v>2662292</v>
      </c>
      <c r="O92" s="5">
        <v>1114485</v>
      </c>
      <c r="P92" s="5">
        <v>3766802</v>
      </c>
      <c r="Q92" s="5">
        <v>3942426</v>
      </c>
      <c r="R92" s="5">
        <v>390358</v>
      </c>
      <c r="S92" s="5">
        <v>42756</v>
      </c>
      <c r="T92" s="5">
        <v>2799646</v>
      </c>
      <c r="U92" s="5">
        <v>3890844</v>
      </c>
      <c r="V92" s="5">
        <v>1091199</v>
      </c>
      <c r="W92" s="5">
        <v>459</v>
      </c>
      <c r="X92" s="5">
        <v>86404</v>
      </c>
      <c r="Y92" s="5">
        <v>6679</v>
      </c>
      <c r="Z92" s="5">
        <v>71722</v>
      </c>
      <c r="AA92" s="5">
        <v>117422</v>
      </c>
    </row>
    <row r="93" spans="1:27">
      <c r="A93" s="5">
        <v>1385</v>
      </c>
      <c r="B93" s="5">
        <v>2</v>
      </c>
      <c r="C93" s="5" t="s">
        <v>323</v>
      </c>
      <c r="D93" s="5" t="s">
        <v>324</v>
      </c>
      <c r="E93" s="5">
        <v>199</v>
      </c>
      <c r="F93" s="5">
        <v>22020</v>
      </c>
      <c r="G93" s="5">
        <v>17001</v>
      </c>
      <c r="H93" s="5">
        <v>5018</v>
      </c>
      <c r="I93" s="5">
        <v>16965</v>
      </c>
      <c r="J93" s="5">
        <v>5001</v>
      </c>
      <c r="K93" s="5">
        <v>37</v>
      </c>
      <c r="L93" s="5">
        <v>17</v>
      </c>
      <c r="M93" s="5">
        <v>1371553</v>
      </c>
      <c r="N93" s="5">
        <v>8277188</v>
      </c>
      <c r="O93" s="5">
        <v>3154970</v>
      </c>
      <c r="P93" s="5">
        <v>13683705</v>
      </c>
      <c r="Q93" s="5">
        <v>15325203</v>
      </c>
      <c r="R93" s="5">
        <v>463572</v>
      </c>
      <c r="S93" s="5">
        <v>45343</v>
      </c>
      <c r="T93" s="5">
        <v>8586886</v>
      </c>
      <c r="U93" s="5">
        <v>13885185</v>
      </c>
      <c r="V93" s="5">
        <v>5298299</v>
      </c>
      <c r="W93" s="5">
        <v>497</v>
      </c>
      <c r="X93" s="5">
        <v>399961</v>
      </c>
      <c r="Y93" s="5">
        <v>24653</v>
      </c>
      <c r="Z93" s="5">
        <v>446877</v>
      </c>
      <c r="AA93" s="5">
        <v>649895</v>
      </c>
    </row>
    <row r="94" spans="1:27">
      <c r="A94" s="5">
        <v>1385</v>
      </c>
      <c r="B94" s="5">
        <v>3</v>
      </c>
      <c r="C94" s="5" t="s">
        <v>325</v>
      </c>
      <c r="D94" s="5" t="s">
        <v>324</v>
      </c>
      <c r="E94" s="5">
        <v>199</v>
      </c>
      <c r="F94" s="5">
        <v>22020</v>
      </c>
      <c r="G94" s="5">
        <v>17001</v>
      </c>
      <c r="H94" s="5">
        <v>5018</v>
      </c>
      <c r="I94" s="5">
        <v>16965</v>
      </c>
      <c r="J94" s="5">
        <v>5001</v>
      </c>
      <c r="K94" s="5">
        <v>37</v>
      </c>
      <c r="L94" s="5">
        <v>17</v>
      </c>
      <c r="M94" s="5">
        <v>1371553</v>
      </c>
      <c r="N94" s="5">
        <v>8277188</v>
      </c>
      <c r="O94" s="5">
        <v>3154970</v>
      </c>
      <c r="P94" s="5">
        <v>13683705</v>
      </c>
      <c r="Q94" s="5">
        <v>15325203</v>
      </c>
      <c r="R94" s="5">
        <v>463572</v>
      </c>
      <c r="S94" s="5">
        <v>45343</v>
      </c>
      <c r="T94" s="5">
        <v>8586886</v>
      </c>
      <c r="U94" s="5">
        <v>13885185</v>
      </c>
      <c r="V94" s="5">
        <v>5298299</v>
      </c>
      <c r="W94" s="5">
        <v>497</v>
      </c>
      <c r="X94" s="5">
        <v>399961</v>
      </c>
      <c r="Y94" s="5">
        <v>24653</v>
      </c>
      <c r="Z94" s="5">
        <v>446877</v>
      </c>
      <c r="AA94" s="5">
        <v>649895</v>
      </c>
    </row>
    <row r="95" spans="1:27">
      <c r="A95" s="5">
        <v>1385</v>
      </c>
      <c r="B95" s="5">
        <v>4</v>
      </c>
      <c r="C95" s="5" t="s">
        <v>326</v>
      </c>
      <c r="D95" s="5" t="s">
        <v>324</v>
      </c>
      <c r="E95" s="5">
        <v>199</v>
      </c>
      <c r="F95" s="5">
        <v>22020</v>
      </c>
      <c r="G95" s="5">
        <v>17001</v>
      </c>
      <c r="H95" s="5">
        <v>5018</v>
      </c>
      <c r="I95" s="5">
        <v>16965</v>
      </c>
      <c r="J95" s="5">
        <v>5001</v>
      </c>
      <c r="K95" s="5">
        <v>37</v>
      </c>
      <c r="L95" s="5">
        <v>17</v>
      </c>
      <c r="M95" s="5">
        <v>1371553</v>
      </c>
      <c r="N95" s="5">
        <v>8277188</v>
      </c>
      <c r="O95" s="5">
        <v>3154970</v>
      </c>
      <c r="P95" s="5">
        <v>13683705</v>
      </c>
      <c r="Q95" s="5">
        <v>15325203</v>
      </c>
      <c r="R95" s="5">
        <v>463572</v>
      </c>
      <c r="S95" s="5">
        <v>45343</v>
      </c>
      <c r="T95" s="5">
        <v>8586886</v>
      </c>
      <c r="U95" s="5">
        <v>13885185</v>
      </c>
      <c r="V95" s="5">
        <v>5298299</v>
      </c>
      <c r="W95" s="5">
        <v>497</v>
      </c>
      <c r="X95" s="5">
        <v>399961</v>
      </c>
      <c r="Y95" s="5">
        <v>24653</v>
      </c>
      <c r="Z95" s="5">
        <v>446877</v>
      </c>
      <c r="AA95" s="5">
        <v>649895</v>
      </c>
    </row>
    <row r="96" spans="1:27">
      <c r="A96" s="5">
        <v>1385</v>
      </c>
      <c r="B96" s="5">
        <v>2</v>
      </c>
      <c r="C96" s="5" t="s">
        <v>327</v>
      </c>
      <c r="D96" s="5" t="s">
        <v>328</v>
      </c>
      <c r="E96" s="5">
        <v>1515</v>
      </c>
      <c r="F96" s="5">
        <v>72351</v>
      </c>
      <c r="G96" s="5">
        <v>64799</v>
      </c>
      <c r="H96" s="5">
        <v>7552</v>
      </c>
      <c r="I96" s="5">
        <v>64109</v>
      </c>
      <c r="J96" s="5">
        <v>7549</v>
      </c>
      <c r="K96" s="5">
        <v>690</v>
      </c>
      <c r="L96" s="5">
        <v>3</v>
      </c>
      <c r="M96" s="5">
        <v>3249939</v>
      </c>
      <c r="N96" s="5">
        <v>19369164</v>
      </c>
      <c r="O96" s="5">
        <v>3594112</v>
      </c>
      <c r="P96" s="5">
        <v>29489418</v>
      </c>
      <c r="Q96" s="5">
        <v>38902202</v>
      </c>
      <c r="R96" s="5">
        <v>3488636</v>
      </c>
      <c r="S96" s="5">
        <v>168111</v>
      </c>
      <c r="T96" s="5">
        <v>20371822</v>
      </c>
      <c r="U96" s="5">
        <v>30246037</v>
      </c>
      <c r="V96" s="5">
        <v>9874215</v>
      </c>
      <c r="W96" s="5">
        <v>27250</v>
      </c>
      <c r="X96" s="5">
        <v>832904</v>
      </c>
      <c r="Y96" s="5">
        <v>206024</v>
      </c>
      <c r="Z96" s="5">
        <v>1372639</v>
      </c>
      <c r="AA96" s="5">
        <v>3104376</v>
      </c>
    </row>
    <row r="97" spans="1:27">
      <c r="A97" s="5">
        <v>1385</v>
      </c>
      <c r="B97" s="5">
        <v>3</v>
      </c>
      <c r="C97" s="5" t="s">
        <v>329</v>
      </c>
      <c r="D97" s="5" t="s">
        <v>330</v>
      </c>
      <c r="E97" s="5">
        <v>196</v>
      </c>
      <c r="F97" s="5">
        <v>21760</v>
      </c>
      <c r="G97" s="5">
        <v>20161</v>
      </c>
      <c r="H97" s="5">
        <v>1599</v>
      </c>
      <c r="I97" s="5">
        <v>20100</v>
      </c>
      <c r="J97" s="5">
        <v>1599</v>
      </c>
      <c r="K97" s="5">
        <v>61</v>
      </c>
      <c r="L97" s="5">
        <v>0</v>
      </c>
      <c r="M97" s="5">
        <v>1251314</v>
      </c>
      <c r="N97" s="5">
        <v>5918949</v>
      </c>
      <c r="O97" s="5">
        <v>1682420</v>
      </c>
      <c r="P97" s="5">
        <v>10002562</v>
      </c>
      <c r="Q97" s="5">
        <v>11019631</v>
      </c>
      <c r="R97" s="5">
        <v>415827</v>
      </c>
      <c r="S97" s="5">
        <v>27753</v>
      </c>
      <c r="T97" s="5">
        <v>6226658</v>
      </c>
      <c r="U97" s="5">
        <v>10179269</v>
      </c>
      <c r="V97" s="5">
        <v>3952611</v>
      </c>
      <c r="W97" s="5">
        <v>1398</v>
      </c>
      <c r="X97" s="5">
        <v>249720</v>
      </c>
      <c r="Y97" s="5">
        <v>40380</v>
      </c>
      <c r="Z97" s="5">
        <v>333998</v>
      </c>
      <c r="AA97" s="5">
        <v>872713</v>
      </c>
    </row>
    <row r="98" spans="1:27">
      <c r="A98" s="5">
        <v>1385</v>
      </c>
      <c r="B98" s="5">
        <v>4</v>
      </c>
      <c r="C98" s="5" t="s">
        <v>331</v>
      </c>
      <c r="D98" s="5" t="s">
        <v>332</v>
      </c>
      <c r="E98" s="5">
        <v>53</v>
      </c>
      <c r="F98" s="5">
        <v>12466</v>
      </c>
      <c r="G98" s="5">
        <v>12125</v>
      </c>
      <c r="H98" s="5">
        <v>341</v>
      </c>
      <c r="I98" s="5">
        <v>12116</v>
      </c>
      <c r="J98" s="5">
        <v>341</v>
      </c>
      <c r="K98" s="5">
        <v>9</v>
      </c>
      <c r="L98" s="5">
        <v>0</v>
      </c>
      <c r="M98" s="5">
        <v>780285</v>
      </c>
      <c r="N98" s="5">
        <v>4018599</v>
      </c>
      <c r="O98" s="5">
        <v>1340865</v>
      </c>
      <c r="P98" s="5">
        <v>6643047</v>
      </c>
      <c r="Q98" s="5">
        <v>6849612</v>
      </c>
      <c r="R98" s="5">
        <v>152863</v>
      </c>
      <c r="S98" s="5">
        <v>15670</v>
      </c>
      <c r="T98" s="5">
        <v>4242282</v>
      </c>
      <c r="U98" s="5">
        <v>6776200</v>
      </c>
      <c r="V98" s="5">
        <v>2533918</v>
      </c>
      <c r="W98" s="5">
        <v>675</v>
      </c>
      <c r="X98" s="5">
        <v>146677</v>
      </c>
      <c r="Y98" s="5">
        <v>30743</v>
      </c>
      <c r="Z98" s="5">
        <v>266717</v>
      </c>
      <c r="AA98" s="5">
        <v>568301</v>
      </c>
    </row>
    <row r="99" spans="1:27">
      <c r="A99" s="5">
        <v>1385</v>
      </c>
      <c r="B99" s="5">
        <v>4</v>
      </c>
      <c r="C99" s="5" t="s">
        <v>333</v>
      </c>
      <c r="D99" s="5" t="s">
        <v>334</v>
      </c>
      <c r="E99" s="5">
        <v>143</v>
      </c>
      <c r="F99" s="5">
        <v>9294</v>
      </c>
      <c r="G99" s="5">
        <v>8036</v>
      </c>
      <c r="H99" s="5">
        <v>1258</v>
      </c>
      <c r="I99" s="5">
        <v>7984</v>
      </c>
      <c r="J99" s="5">
        <v>1258</v>
      </c>
      <c r="K99" s="5">
        <v>52</v>
      </c>
      <c r="L99" s="5">
        <v>0</v>
      </c>
      <c r="M99" s="5">
        <v>471029</v>
      </c>
      <c r="N99" s="5">
        <v>1900350</v>
      </c>
      <c r="O99" s="5">
        <v>341555</v>
      </c>
      <c r="P99" s="5">
        <v>3359516</v>
      </c>
      <c r="Q99" s="5">
        <v>4170020</v>
      </c>
      <c r="R99" s="5">
        <v>262963</v>
      </c>
      <c r="S99" s="5">
        <v>12083</v>
      </c>
      <c r="T99" s="5">
        <v>1984376</v>
      </c>
      <c r="U99" s="5">
        <v>3403069</v>
      </c>
      <c r="V99" s="5">
        <v>1418693</v>
      </c>
      <c r="W99" s="5">
        <v>723</v>
      </c>
      <c r="X99" s="5">
        <v>103043</v>
      </c>
      <c r="Y99" s="5">
        <v>9638</v>
      </c>
      <c r="Z99" s="5">
        <v>67281</v>
      </c>
      <c r="AA99" s="5">
        <v>304412</v>
      </c>
    </row>
    <row r="100" spans="1:27">
      <c r="A100" s="5">
        <v>1385</v>
      </c>
      <c r="B100" s="5">
        <v>3</v>
      </c>
      <c r="C100" s="5" t="s">
        <v>335</v>
      </c>
      <c r="D100" s="5" t="s">
        <v>336</v>
      </c>
      <c r="E100" s="5">
        <v>1319</v>
      </c>
      <c r="F100" s="5">
        <v>50591</v>
      </c>
      <c r="G100" s="5">
        <v>44638</v>
      </c>
      <c r="H100" s="5">
        <v>5953</v>
      </c>
      <c r="I100" s="5">
        <v>44009</v>
      </c>
      <c r="J100" s="5">
        <v>5950</v>
      </c>
      <c r="K100" s="5">
        <v>629</v>
      </c>
      <c r="L100" s="5">
        <v>3</v>
      </c>
      <c r="M100" s="5">
        <v>1998625</v>
      </c>
      <c r="N100" s="5">
        <v>13450215</v>
      </c>
      <c r="O100" s="5">
        <v>1911692</v>
      </c>
      <c r="P100" s="5">
        <v>19486855</v>
      </c>
      <c r="Q100" s="5">
        <v>27882570</v>
      </c>
      <c r="R100" s="5">
        <v>3072810</v>
      </c>
      <c r="S100" s="5">
        <v>140358</v>
      </c>
      <c r="T100" s="5">
        <v>14145165</v>
      </c>
      <c r="U100" s="5">
        <v>20066768</v>
      </c>
      <c r="V100" s="5">
        <v>5921604</v>
      </c>
      <c r="W100" s="5">
        <v>25852</v>
      </c>
      <c r="X100" s="5">
        <v>583184</v>
      </c>
      <c r="Y100" s="5">
        <v>165644</v>
      </c>
      <c r="Z100" s="5">
        <v>1038641</v>
      </c>
      <c r="AA100" s="5">
        <v>2231663</v>
      </c>
    </row>
    <row r="101" spans="1:27">
      <c r="A101" s="5">
        <v>1385</v>
      </c>
      <c r="B101" s="5">
        <v>4</v>
      </c>
      <c r="C101" s="5" t="s">
        <v>337</v>
      </c>
      <c r="D101" s="5" t="s">
        <v>336</v>
      </c>
      <c r="E101" s="5">
        <v>1319</v>
      </c>
      <c r="F101" s="5">
        <v>50591</v>
      </c>
      <c r="G101" s="5">
        <v>44638</v>
      </c>
      <c r="H101" s="5">
        <v>5953</v>
      </c>
      <c r="I101" s="5">
        <v>44009</v>
      </c>
      <c r="J101" s="5">
        <v>5950</v>
      </c>
      <c r="K101" s="5">
        <v>629</v>
      </c>
      <c r="L101" s="5">
        <v>3</v>
      </c>
      <c r="M101" s="5">
        <v>1998625</v>
      </c>
      <c r="N101" s="5">
        <v>13450215</v>
      </c>
      <c r="O101" s="5">
        <v>1911692</v>
      </c>
      <c r="P101" s="5">
        <v>19486855</v>
      </c>
      <c r="Q101" s="5">
        <v>27882570</v>
      </c>
      <c r="R101" s="5">
        <v>3072810</v>
      </c>
      <c r="S101" s="5">
        <v>140358</v>
      </c>
      <c r="T101" s="5">
        <v>14145165</v>
      </c>
      <c r="U101" s="5">
        <v>20066768</v>
      </c>
      <c r="V101" s="5">
        <v>5921604</v>
      </c>
      <c r="W101" s="5">
        <v>25852</v>
      </c>
      <c r="X101" s="5">
        <v>583184</v>
      </c>
      <c r="Y101" s="5">
        <v>165644</v>
      </c>
      <c r="Z101" s="5">
        <v>1038641</v>
      </c>
      <c r="AA101" s="5">
        <v>2231663</v>
      </c>
    </row>
    <row r="102" spans="1:27">
      <c r="A102" s="5">
        <v>1385</v>
      </c>
      <c r="B102" s="5">
        <v>2</v>
      </c>
      <c r="C102" s="5" t="s">
        <v>338</v>
      </c>
      <c r="D102" s="5" t="s">
        <v>339</v>
      </c>
      <c r="E102" s="5">
        <v>5138</v>
      </c>
      <c r="F102" s="5">
        <v>201056</v>
      </c>
      <c r="G102" s="5">
        <v>188045</v>
      </c>
      <c r="H102" s="5">
        <v>13011</v>
      </c>
      <c r="I102" s="5">
        <v>183233</v>
      </c>
      <c r="J102" s="5">
        <v>12967</v>
      </c>
      <c r="K102" s="5">
        <v>4812</v>
      </c>
      <c r="L102" s="5">
        <v>45</v>
      </c>
      <c r="M102" s="5">
        <v>9427935</v>
      </c>
      <c r="N102" s="5">
        <v>22518468</v>
      </c>
      <c r="O102" s="5">
        <v>2207408</v>
      </c>
      <c r="P102" s="5">
        <v>58654056</v>
      </c>
      <c r="Q102" s="5">
        <v>69784717</v>
      </c>
      <c r="R102" s="5">
        <v>3241917</v>
      </c>
      <c r="S102" s="5">
        <v>292335</v>
      </c>
      <c r="T102" s="5">
        <v>28949606</v>
      </c>
      <c r="U102" s="5">
        <v>60767197</v>
      </c>
      <c r="V102" s="5">
        <v>31817590</v>
      </c>
      <c r="W102" s="5">
        <v>525092</v>
      </c>
      <c r="X102" s="5">
        <v>2362818</v>
      </c>
      <c r="Y102" s="5">
        <v>498816</v>
      </c>
      <c r="Z102" s="5">
        <v>5802595</v>
      </c>
      <c r="AA102" s="5">
        <v>7380293</v>
      </c>
    </row>
    <row r="103" spans="1:27">
      <c r="A103" s="5">
        <v>1385</v>
      </c>
      <c r="B103" s="5">
        <v>3</v>
      </c>
      <c r="C103" s="5" t="s">
        <v>340</v>
      </c>
      <c r="D103" s="5" t="s">
        <v>341</v>
      </c>
      <c r="E103" s="5">
        <v>263</v>
      </c>
      <c r="F103" s="5">
        <v>17005</v>
      </c>
      <c r="G103" s="5">
        <v>16221</v>
      </c>
      <c r="H103" s="5">
        <v>784</v>
      </c>
      <c r="I103" s="5">
        <v>16081</v>
      </c>
      <c r="J103" s="5">
        <v>782</v>
      </c>
      <c r="K103" s="5">
        <v>140</v>
      </c>
      <c r="L103" s="5">
        <v>2</v>
      </c>
      <c r="M103" s="5">
        <v>858341</v>
      </c>
      <c r="N103" s="5">
        <v>3123321</v>
      </c>
      <c r="O103" s="5">
        <v>726053</v>
      </c>
      <c r="P103" s="5">
        <v>5753570</v>
      </c>
      <c r="Q103" s="5">
        <v>6653407</v>
      </c>
      <c r="R103" s="5">
        <v>700882</v>
      </c>
      <c r="S103" s="5">
        <v>63867</v>
      </c>
      <c r="T103" s="5">
        <v>3754760</v>
      </c>
      <c r="U103" s="5">
        <v>6291504</v>
      </c>
      <c r="V103" s="5">
        <v>2536744</v>
      </c>
      <c r="W103" s="5">
        <v>633</v>
      </c>
      <c r="X103" s="5">
        <v>212361</v>
      </c>
      <c r="Y103" s="5">
        <v>27799</v>
      </c>
      <c r="Z103" s="5">
        <v>281835</v>
      </c>
      <c r="AA103" s="5">
        <v>1507497</v>
      </c>
    </row>
    <row r="104" spans="1:27">
      <c r="A104" s="5">
        <v>1385</v>
      </c>
      <c r="B104" s="5">
        <v>4</v>
      </c>
      <c r="C104" s="5" t="s">
        <v>342</v>
      </c>
      <c r="D104" s="5" t="s">
        <v>341</v>
      </c>
      <c r="E104" s="5">
        <v>263</v>
      </c>
      <c r="F104" s="5">
        <v>17005</v>
      </c>
      <c r="G104" s="5">
        <v>16221</v>
      </c>
      <c r="H104" s="5">
        <v>784</v>
      </c>
      <c r="I104" s="5">
        <v>16081</v>
      </c>
      <c r="J104" s="5">
        <v>782</v>
      </c>
      <c r="K104" s="5">
        <v>140</v>
      </c>
      <c r="L104" s="5">
        <v>2</v>
      </c>
      <c r="M104" s="5">
        <v>858341</v>
      </c>
      <c r="N104" s="5">
        <v>3123321</v>
      </c>
      <c r="O104" s="5">
        <v>726053</v>
      </c>
      <c r="P104" s="5">
        <v>5753570</v>
      </c>
      <c r="Q104" s="5">
        <v>6653407</v>
      </c>
      <c r="R104" s="5">
        <v>700882</v>
      </c>
      <c r="S104" s="5">
        <v>63867</v>
      </c>
      <c r="T104" s="5">
        <v>3754760</v>
      </c>
      <c r="U104" s="5">
        <v>6291504</v>
      </c>
      <c r="V104" s="5">
        <v>2536744</v>
      </c>
      <c r="W104" s="5">
        <v>633</v>
      </c>
      <c r="X104" s="5">
        <v>212361</v>
      </c>
      <c r="Y104" s="5">
        <v>27799</v>
      </c>
      <c r="Z104" s="5">
        <v>281835</v>
      </c>
      <c r="AA104" s="5">
        <v>1507497</v>
      </c>
    </row>
    <row r="105" spans="1:27">
      <c r="A105" s="5">
        <v>1385</v>
      </c>
      <c r="B105" s="5">
        <v>3</v>
      </c>
      <c r="C105" s="5" t="s">
        <v>343</v>
      </c>
      <c r="D105" s="5" t="s">
        <v>344</v>
      </c>
      <c r="E105" s="5">
        <v>4875</v>
      </c>
      <c r="F105" s="5">
        <v>184051</v>
      </c>
      <c r="G105" s="5">
        <v>171824</v>
      </c>
      <c r="H105" s="5">
        <v>12228</v>
      </c>
      <c r="I105" s="5">
        <v>167152</v>
      </c>
      <c r="J105" s="5">
        <v>12185</v>
      </c>
      <c r="K105" s="5">
        <v>4672</v>
      </c>
      <c r="L105" s="5">
        <v>42</v>
      </c>
      <c r="M105" s="5">
        <v>8569594</v>
      </c>
      <c r="N105" s="5">
        <v>19395147</v>
      </c>
      <c r="O105" s="5">
        <v>1481355</v>
      </c>
      <c r="P105" s="5">
        <v>52900486</v>
      </c>
      <c r="Q105" s="5">
        <v>63131309</v>
      </c>
      <c r="R105" s="5">
        <v>2541035</v>
      </c>
      <c r="S105" s="5">
        <v>228467</v>
      </c>
      <c r="T105" s="5">
        <v>25194846</v>
      </c>
      <c r="U105" s="5">
        <v>54475692</v>
      </c>
      <c r="V105" s="5">
        <v>29280846</v>
      </c>
      <c r="W105" s="5">
        <v>524458</v>
      </c>
      <c r="X105" s="5">
        <v>2150457</v>
      </c>
      <c r="Y105" s="5">
        <v>471017</v>
      </c>
      <c r="Z105" s="5">
        <v>5520760</v>
      </c>
      <c r="AA105" s="5">
        <v>5872796</v>
      </c>
    </row>
    <row r="106" spans="1:27">
      <c r="A106" s="5">
        <v>1385</v>
      </c>
      <c r="B106" s="5">
        <v>4</v>
      </c>
      <c r="C106" s="5" t="s">
        <v>345</v>
      </c>
      <c r="D106" s="5" t="s">
        <v>346</v>
      </c>
      <c r="E106" s="5">
        <v>101</v>
      </c>
      <c r="F106" s="5">
        <v>3214</v>
      </c>
      <c r="G106" s="5">
        <v>3051</v>
      </c>
      <c r="H106" s="5">
        <v>163</v>
      </c>
      <c r="I106" s="5">
        <v>3011</v>
      </c>
      <c r="J106" s="5">
        <v>163</v>
      </c>
      <c r="K106" s="5">
        <v>40</v>
      </c>
      <c r="L106" s="5">
        <v>0</v>
      </c>
      <c r="M106" s="5">
        <v>196044</v>
      </c>
      <c r="N106" s="5">
        <v>483246</v>
      </c>
      <c r="O106" s="5">
        <v>140152</v>
      </c>
      <c r="P106" s="5">
        <v>1168990</v>
      </c>
      <c r="Q106" s="5">
        <v>1468492</v>
      </c>
      <c r="R106" s="5">
        <v>10332</v>
      </c>
      <c r="S106" s="5">
        <v>1124</v>
      </c>
      <c r="T106" s="5">
        <v>691203</v>
      </c>
      <c r="U106" s="5">
        <v>1248463</v>
      </c>
      <c r="V106" s="5">
        <v>557260</v>
      </c>
      <c r="W106" s="5">
        <v>813</v>
      </c>
      <c r="X106" s="5">
        <v>44919</v>
      </c>
      <c r="Y106" s="5">
        <v>1529</v>
      </c>
      <c r="Z106" s="5">
        <v>2314</v>
      </c>
      <c r="AA106" s="5">
        <v>80219</v>
      </c>
    </row>
    <row r="107" spans="1:27">
      <c r="A107" s="5">
        <v>1385</v>
      </c>
      <c r="B107" s="5">
        <v>4</v>
      </c>
      <c r="C107" s="5" t="s">
        <v>347</v>
      </c>
      <c r="D107" s="5" t="s">
        <v>348</v>
      </c>
      <c r="E107" s="5">
        <v>2278</v>
      </c>
      <c r="F107" s="5">
        <v>91512</v>
      </c>
      <c r="G107" s="5">
        <v>84229</v>
      </c>
      <c r="H107" s="5">
        <v>7282</v>
      </c>
      <c r="I107" s="5">
        <v>81341</v>
      </c>
      <c r="J107" s="5">
        <v>7261</v>
      </c>
      <c r="K107" s="5">
        <v>2888</v>
      </c>
      <c r="L107" s="5">
        <v>21</v>
      </c>
      <c r="M107" s="5">
        <v>3591172</v>
      </c>
      <c r="N107" s="5">
        <v>4773355</v>
      </c>
      <c r="O107" s="5">
        <v>418468</v>
      </c>
      <c r="P107" s="5">
        <v>15220440</v>
      </c>
      <c r="Q107" s="5">
        <v>18635581</v>
      </c>
      <c r="R107" s="5">
        <v>1155599</v>
      </c>
      <c r="S107" s="5">
        <v>109884</v>
      </c>
      <c r="T107" s="5">
        <v>6852860</v>
      </c>
      <c r="U107" s="5">
        <v>15530425</v>
      </c>
      <c r="V107" s="5">
        <v>8677566</v>
      </c>
      <c r="W107" s="5">
        <v>398686</v>
      </c>
      <c r="X107" s="5">
        <v>807597</v>
      </c>
      <c r="Y107" s="5">
        <v>178058</v>
      </c>
      <c r="Z107" s="5">
        <v>518018</v>
      </c>
      <c r="AA107" s="5">
        <v>1234623</v>
      </c>
    </row>
    <row r="108" spans="1:27">
      <c r="A108" s="5">
        <v>1385</v>
      </c>
      <c r="B108" s="5">
        <v>4</v>
      </c>
      <c r="C108" s="5" t="s">
        <v>349</v>
      </c>
      <c r="D108" s="5" t="s">
        <v>350</v>
      </c>
      <c r="E108" s="5">
        <v>75</v>
      </c>
      <c r="F108" s="5">
        <v>8699</v>
      </c>
      <c r="G108" s="5">
        <v>6397</v>
      </c>
      <c r="H108" s="5">
        <v>2302</v>
      </c>
      <c r="I108" s="5">
        <v>6372</v>
      </c>
      <c r="J108" s="5">
        <v>2302</v>
      </c>
      <c r="K108" s="5">
        <v>25</v>
      </c>
      <c r="L108" s="5">
        <v>0</v>
      </c>
      <c r="M108" s="5">
        <v>304132</v>
      </c>
      <c r="N108" s="5">
        <v>590722</v>
      </c>
      <c r="O108" s="5">
        <v>73256</v>
      </c>
      <c r="P108" s="5">
        <v>1632998</v>
      </c>
      <c r="Q108" s="5">
        <v>1813746</v>
      </c>
      <c r="R108" s="5">
        <v>55953</v>
      </c>
      <c r="S108" s="5">
        <v>5999</v>
      </c>
      <c r="T108" s="5">
        <v>677809</v>
      </c>
      <c r="U108" s="5">
        <v>1679923</v>
      </c>
      <c r="V108" s="5">
        <v>1002114</v>
      </c>
      <c r="W108" s="5">
        <v>921</v>
      </c>
      <c r="X108" s="5">
        <v>39998</v>
      </c>
      <c r="Y108" s="5">
        <v>6969</v>
      </c>
      <c r="Z108" s="5">
        <v>135491</v>
      </c>
      <c r="AA108" s="5">
        <v>77862</v>
      </c>
    </row>
    <row r="109" spans="1:27">
      <c r="A109" s="5">
        <v>1385</v>
      </c>
      <c r="B109" s="5">
        <v>4</v>
      </c>
      <c r="C109" s="5" t="s">
        <v>351</v>
      </c>
      <c r="D109" s="5" t="s">
        <v>352</v>
      </c>
      <c r="E109" s="5">
        <v>212</v>
      </c>
      <c r="F109" s="5">
        <v>23218</v>
      </c>
      <c r="G109" s="5">
        <v>22630</v>
      </c>
      <c r="H109" s="5">
        <v>588</v>
      </c>
      <c r="I109" s="5">
        <v>22535</v>
      </c>
      <c r="J109" s="5">
        <v>587</v>
      </c>
      <c r="K109" s="5">
        <v>95</v>
      </c>
      <c r="L109" s="5">
        <v>1</v>
      </c>
      <c r="M109" s="5">
        <v>1891440</v>
      </c>
      <c r="N109" s="5">
        <v>2541744</v>
      </c>
      <c r="O109" s="5">
        <v>150143</v>
      </c>
      <c r="P109" s="5">
        <v>14984094</v>
      </c>
      <c r="Q109" s="5">
        <v>16832351</v>
      </c>
      <c r="R109" s="5">
        <v>583594</v>
      </c>
      <c r="S109" s="5">
        <v>53904</v>
      </c>
      <c r="T109" s="5">
        <v>4818382</v>
      </c>
      <c r="U109" s="5">
        <v>15381346</v>
      </c>
      <c r="V109" s="5">
        <v>10562964</v>
      </c>
      <c r="W109" s="5">
        <v>2028</v>
      </c>
      <c r="X109" s="5">
        <v>479230</v>
      </c>
      <c r="Y109" s="5">
        <v>111548</v>
      </c>
      <c r="Z109" s="5">
        <v>415664</v>
      </c>
      <c r="AA109" s="5">
        <v>2815688</v>
      </c>
    </row>
    <row r="110" spans="1:27">
      <c r="A110" s="5">
        <v>1385</v>
      </c>
      <c r="B110" s="5">
        <v>4</v>
      </c>
      <c r="C110" s="5" t="s">
        <v>353</v>
      </c>
      <c r="D110" s="5" t="s">
        <v>354</v>
      </c>
      <c r="E110" s="5">
        <v>703</v>
      </c>
      <c r="F110" s="5">
        <v>24688</v>
      </c>
      <c r="G110" s="5">
        <v>23799</v>
      </c>
      <c r="H110" s="5">
        <v>889</v>
      </c>
      <c r="I110" s="5">
        <v>23387</v>
      </c>
      <c r="J110" s="5">
        <v>885</v>
      </c>
      <c r="K110" s="5">
        <v>412</v>
      </c>
      <c r="L110" s="5">
        <v>4</v>
      </c>
      <c r="M110" s="5">
        <v>1173595</v>
      </c>
      <c r="N110" s="5">
        <v>4547489</v>
      </c>
      <c r="O110" s="5">
        <v>563782</v>
      </c>
      <c r="P110" s="5">
        <v>8479501</v>
      </c>
      <c r="Q110" s="5">
        <v>10117907</v>
      </c>
      <c r="R110" s="5">
        <v>225239</v>
      </c>
      <c r="S110" s="5">
        <v>23026</v>
      </c>
      <c r="T110" s="5">
        <v>4972408</v>
      </c>
      <c r="U110" s="5">
        <v>8742159</v>
      </c>
      <c r="V110" s="5">
        <v>3769751</v>
      </c>
      <c r="W110" s="5">
        <v>59907</v>
      </c>
      <c r="X110" s="5">
        <v>360353</v>
      </c>
      <c r="Y110" s="5">
        <v>40752</v>
      </c>
      <c r="Z110" s="5">
        <v>108947</v>
      </c>
      <c r="AA110" s="5">
        <v>402697</v>
      </c>
    </row>
    <row r="111" spans="1:27">
      <c r="A111" s="5">
        <v>1385</v>
      </c>
      <c r="B111" s="5">
        <v>4</v>
      </c>
      <c r="C111" s="5" t="s">
        <v>355</v>
      </c>
      <c r="D111" s="5" t="s">
        <v>356</v>
      </c>
      <c r="E111" s="5">
        <v>926</v>
      </c>
      <c r="F111" s="5">
        <v>16065</v>
      </c>
      <c r="G111" s="5">
        <v>15685</v>
      </c>
      <c r="H111" s="5">
        <v>380</v>
      </c>
      <c r="I111" s="5">
        <v>14762</v>
      </c>
      <c r="J111" s="5">
        <v>367</v>
      </c>
      <c r="K111" s="5">
        <v>923</v>
      </c>
      <c r="L111" s="5">
        <v>13</v>
      </c>
      <c r="M111" s="5">
        <v>631265</v>
      </c>
      <c r="N111" s="5">
        <v>2571815</v>
      </c>
      <c r="O111" s="5">
        <v>82290</v>
      </c>
      <c r="P111" s="5">
        <v>4621061</v>
      </c>
      <c r="Q111" s="5">
        <v>5091578</v>
      </c>
      <c r="R111" s="5">
        <v>301291</v>
      </c>
      <c r="S111" s="5">
        <v>19751</v>
      </c>
      <c r="T111" s="5">
        <v>2861765</v>
      </c>
      <c r="U111" s="5">
        <v>4911062</v>
      </c>
      <c r="V111" s="5">
        <v>2049297</v>
      </c>
      <c r="W111" s="5">
        <v>4841</v>
      </c>
      <c r="X111" s="5">
        <v>138955</v>
      </c>
      <c r="Y111" s="5">
        <v>101760</v>
      </c>
      <c r="Z111" s="5">
        <v>229723</v>
      </c>
      <c r="AA111" s="5">
        <v>667616</v>
      </c>
    </row>
    <row r="112" spans="1:27">
      <c r="A112" s="5">
        <v>1385</v>
      </c>
      <c r="B112" s="5">
        <v>4</v>
      </c>
      <c r="C112" s="5" t="s">
        <v>357</v>
      </c>
      <c r="D112" s="5" t="s">
        <v>358</v>
      </c>
      <c r="E112" s="5">
        <v>580</v>
      </c>
      <c r="F112" s="5">
        <v>16656</v>
      </c>
      <c r="G112" s="5">
        <v>16032</v>
      </c>
      <c r="H112" s="5">
        <v>624</v>
      </c>
      <c r="I112" s="5">
        <v>15743</v>
      </c>
      <c r="J112" s="5">
        <v>621</v>
      </c>
      <c r="K112" s="5">
        <v>289</v>
      </c>
      <c r="L112" s="5">
        <v>3</v>
      </c>
      <c r="M112" s="5">
        <v>781946</v>
      </c>
      <c r="N112" s="5">
        <v>3886777</v>
      </c>
      <c r="O112" s="5">
        <v>53264</v>
      </c>
      <c r="P112" s="5">
        <v>6793401</v>
      </c>
      <c r="Q112" s="5">
        <v>9171655</v>
      </c>
      <c r="R112" s="5">
        <v>209027</v>
      </c>
      <c r="S112" s="5">
        <v>14779</v>
      </c>
      <c r="T112" s="5">
        <v>4320420</v>
      </c>
      <c r="U112" s="5">
        <v>6982314</v>
      </c>
      <c r="V112" s="5">
        <v>2661894</v>
      </c>
      <c r="W112" s="5">
        <v>57262</v>
      </c>
      <c r="X112" s="5">
        <v>279407</v>
      </c>
      <c r="Y112" s="5">
        <v>30401</v>
      </c>
      <c r="Z112" s="5">
        <v>4110602</v>
      </c>
      <c r="AA112" s="5">
        <v>594091</v>
      </c>
    </row>
    <row r="113" spans="1:27">
      <c r="A113" s="5">
        <v>1385</v>
      </c>
      <c r="B113" s="5">
        <v>2</v>
      </c>
      <c r="C113" s="5" t="s">
        <v>359</v>
      </c>
      <c r="D113" s="5" t="s">
        <v>360</v>
      </c>
      <c r="E113" s="5">
        <v>988</v>
      </c>
      <c r="F113" s="5">
        <v>89762</v>
      </c>
      <c r="G113" s="5">
        <v>87326</v>
      </c>
      <c r="H113" s="5">
        <v>2436</v>
      </c>
      <c r="I113" s="5">
        <v>87059</v>
      </c>
      <c r="J113" s="5">
        <v>2434</v>
      </c>
      <c r="K113" s="5">
        <v>267</v>
      </c>
      <c r="L113" s="5">
        <v>2</v>
      </c>
      <c r="M113" s="5">
        <v>7665629</v>
      </c>
      <c r="N113" s="5">
        <v>85945840</v>
      </c>
      <c r="O113" s="5">
        <v>13831175</v>
      </c>
      <c r="P113" s="5">
        <v>142970067</v>
      </c>
      <c r="Q113" s="5">
        <v>162893017</v>
      </c>
      <c r="R113" s="5">
        <v>23120518</v>
      </c>
      <c r="S113" s="5">
        <v>2374541</v>
      </c>
      <c r="T113" s="5">
        <v>94001845</v>
      </c>
      <c r="U113" s="5">
        <v>146768798</v>
      </c>
      <c r="V113" s="5">
        <v>52766953</v>
      </c>
      <c r="W113" s="5">
        <v>190567</v>
      </c>
      <c r="X113" s="5">
        <v>6019579</v>
      </c>
      <c r="Y113" s="5">
        <v>307147</v>
      </c>
      <c r="Z113" s="5">
        <v>2390240</v>
      </c>
      <c r="AA113" s="5">
        <v>8643941</v>
      </c>
    </row>
    <row r="114" spans="1:27">
      <c r="A114" s="5">
        <v>1385</v>
      </c>
      <c r="B114" s="5">
        <v>3</v>
      </c>
      <c r="C114" s="5" t="s">
        <v>361</v>
      </c>
      <c r="D114" s="5" t="s">
        <v>362</v>
      </c>
      <c r="E114" s="5">
        <v>332</v>
      </c>
      <c r="F114" s="5">
        <v>48912</v>
      </c>
      <c r="G114" s="5">
        <v>47791</v>
      </c>
      <c r="H114" s="5">
        <v>1121</v>
      </c>
      <c r="I114" s="5">
        <v>47719</v>
      </c>
      <c r="J114" s="5">
        <v>1121</v>
      </c>
      <c r="K114" s="5">
        <v>73</v>
      </c>
      <c r="L114" s="5">
        <v>0</v>
      </c>
      <c r="M114" s="5">
        <v>4563216</v>
      </c>
      <c r="N114" s="5">
        <v>62640042</v>
      </c>
      <c r="O114" s="5">
        <v>8216843</v>
      </c>
      <c r="P114" s="5">
        <v>101324160</v>
      </c>
      <c r="Q114" s="5">
        <v>116459689</v>
      </c>
      <c r="R114" s="5">
        <v>10090889</v>
      </c>
      <c r="S114" s="5">
        <v>1064692</v>
      </c>
      <c r="T114" s="5">
        <v>68218728</v>
      </c>
      <c r="U114" s="5">
        <v>104297680</v>
      </c>
      <c r="V114" s="5">
        <v>36078953</v>
      </c>
      <c r="W114" s="5">
        <v>179882</v>
      </c>
      <c r="X114" s="5">
        <v>4498810</v>
      </c>
      <c r="Y114" s="5">
        <v>237096</v>
      </c>
      <c r="Z114" s="5">
        <v>1138439</v>
      </c>
      <c r="AA114" s="5">
        <v>6202338</v>
      </c>
    </row>
    <row r="115" spans="1:27">
      <c r="A115" s="5">
        <v>1385</v>
      </c>
      <c r="B115" s="5">
        <v>4</v>
      </c>
      <c r="C115" s="5" t="s">
        <v>363</v>
      </c>
      <c r="D115" s="5" t="s">
        <v>362</v>
      </c>
      <c r="E115" s="5">
        <v>332</v>
      </c>
      <c r="F115" s="5">
        <v>48912</v>
      </c>
      <c r="G115" s="5">
        <v>47791</v>
      </c>
      <c r="H115" s="5">
        <v>1121</v>
      </c>
      <c r="I115" s="5">
        <v>47719</v>
      </c>
      <c r="J115" s="5">
        <v>1121</v>
      </c>
      <c r="K115" s="5">
        <v>73</v>
      </c>
      <c r="L115" s="5">
        <v>0</v>
      </c>
      <c r="M115" s="5">
        <v>4563216</v>
      </c>
      <c r="N115" s="5">
        <v>62640042</v>
      </c>
      <c r="O115" s="5">
        <v>8216843</v>
      </c>
      <c r="P115" s="5">
        <v>101324160</v>
      </c>
      <c r="Q115" s="5">
        <v>116459689</v>
      </c>
      <c r="R115" s="5">
        <v>10090889</v>
      </c>
      <c r="S115" s="5">
        <v>1064692</v>
      </c>
      <c r="T115" s="5">
        <v>68218728</v>
      </c>
      <c r="U115" s="5">
        <v>104297680</v>
      </c>
      <c r="V115" s="5">
        <v>36078953</v>
      </c>
      <c r="W115" s="5">
        <v>179882</v>
      </c>
      <c r="X115" s="5">
        <v>4498810</v>
      </c>
      <c r="Y115" s="5">
        <v>237096</v>
      </c>
      <c r="Z115" s="5">
        <v>1138439</v>
      </c>
      <c r="AA115" s="5">
        <v>6202338</v>
      </c>
    </row>
    <row r="116" spans="1:27">
      <c r="A116" s="5">
        <v>1385</v>
      </c>
      <c r="B116" s="5">
        <v>3</v>
      </c>
      <c r="C116" s="5" t="s">
        <v>364</v>
      </c>
      <c r="D116" s="5" t="s">
        <v>365</v>
      </c>
      <c r="E116" s="5">
        <v>320</v>
      </c>
      <c r="F116" s="5">
        <v>23750</v>
      </c>
      <c r="G116" s="5">
        <v>22940</v>
      </c>
      <c r="H116" s="5">
        <v>810</v>
      </c>
      <c r="I116" s="5">
        <v>22862</v>
      </c>
      <c r="J116" s="5">
        <v>810</v>
      </c>
      <c r="K116" s="5">
        <v>79</v>
      </c>
      <c r="L116" s="5">
        <v>0</v>
      </c>
      <c r="M116" s="5">
        <v>2135180</v>
      </c>
      <c r="N116" s="5">
        <v>20425863</v>
      </c>
      <c r="O116" s="5">
        <v>5468531</v>
      </c>
      <c r="P116" s="5">
        <v>35603047</v>
      </c>
      <c r="Q116" s="5">
        <v>38172017</v>
      </c>
      <c r="R116" s="5">
        <v>11916028</v>
      </c>
      <c r="S116" s="5">
        <v>1264560</v>
      </c>
      <c r="T116" s="5">
        <v>22354321</v>
      </c>
      <c r="U116" s="5">
        <v>36351860</v>
      </c>
      <c r="V116" s="5">
        <v>13997539</v>
      </c>
      <c r="W116" s="5">
        <v>5863</v>
      </c>
      <c r="X116" s="5">
        <v>1257108</v>
      </c>
      <c r="Y116" s="5">
        <v>39426</v>
      </c>
      <c r="Z116" s="5">
        <v>815525</v>
      </c>
      <c r="AA116" s="5">
        <v>816620</v>
      </c>
    </row>
    <row r="117" spans="1:27">
      <c r="A117" s="5">
        <v>1385</v>
      </c>
      <c r="B117" s="5">
        <v>4</v>
      </c>
      <c r="C117" s="5" t="s">
        <v>366</v>
      </c>
      <c r="D117" s="5" t="s">
        <v>365</v>
      </c>
      <c r="E117" s="5">
        <v>320</v>
      </c>
      <c r="F117" s="5">
        <v>23750</v>
      </c>
      <c r="G117" s="5">
        <v>22940</v>
      </c>
      <c r="H117" s="5">
        <v>810</v>
      </c>
      <c r="I117" s="5">
        <v>22862</v>
      </c>
      <c r="J117" s="5">
        <v>810</v>
      </c>
      <c r="K117" s="5">
        <v>79</v>
      </c>
      <c r="L117" s="5">
        <v>0</v>
      </c>
      <c r="M117" s="5">
        <v>2135180</v>
      </c>
      <c r="N117" s="5">
        <v>20425863</v>
      </c>
      <c r="O117" s="5">
        <v>5468531</v>
      </c>
      <c r="P117" s="5">
        <v>35603047</v>
      </c>
      <c r="Q117" s="5">
        <v>38172017</v>
      </c>
      <c r="R117" s="5">
        <v>11916028</v>
      </c>
      <c r="S117" s="5">
        <v>1264560</v>
      </c>
      <c r="T117" s="5">
        <v>22354321</v>
      </c>
      <c r="U117" s="5">
        <v>36351860</v>
      </c>
      <c r="V117" s="5">
        <v>13997539</v>
      </c>
      <c r="W117" s="5">
        <v>5863</v>
      </c>
      <c r="X117" s="5">
        <v>1257108</v>
      </c>
      <c r="Y117" s="5">
        <v>39426</v>
      </c>
      <c r="Z117" s="5">
        <v>815525</v>
      </c>
      <c r="AA117" s="5">
        <v>816620</v>
      </c>
    </row>
    <row r="118" spans="1:27">
      <c r="A118" s="5">
        <v>1385</v>
      </c>
      <c r="B118" s="5">
        <v>3</v>
      </c>
      <c r="C118" s="5" t="s">
        <v>367</v>
      </c>
      <c r="D118" s="5" t="s">
        <v>368</v>
      </c>
      <c r="E118" s="5">
        <v>336</v>
      </c>
      <c r="F118" s="5">
        <v>17099</v>
      </c>
      <c r="G118" s="5">
        <v>16594</v>
      </c>
      <c r="H118" s="5">
        <v>505</v>
      </c>
      <c r="I118" s="5">
        <v>16479</v>
      </c>
      <c r="J118" s="5">
        <v>503</v>
      </c>
      <c r="K118" s="5">
        <v>116</v>
      </c>
      <c r="L118" s="5">
        <v>2</v>
      </c>
      <c r="M118" s="5">
        <v>967233</v>
      </c>
      <c r="N118" s="5">
        <v>2879935</v>
      </c>
      <c r="O118" s="5">
        <v>145801</v>
      </c>
      <c r="P118" s="5">
        <v>6042859</v>
      </c>
      <c r="Q118" s="5">
        <v>8261310</v>
      </c>
      <c r="R118" s="5">
        <v>1113601</v>
      </c>
      <c r="S118" s="5">
        <v>45289</v>
      </c>
      <c r="T118" s="5">
        <v>3428796</v>
      </c>
      <c r="U118" s="5">
        <v>6119258</v>
      </c>
      <c r="V118" s="5">
        <v>2690462</v>
      </c>
      <c r="W118" s="5">
        <v>4823</v>
      </c>
      <c r="X118" s="5">
        <v>263662</v>
      </c>
      <c r="Y118" s="5">
        <v>30625</v>
      </c>
      <c r="Z118" s="5">
        <v>436277</v>
      </c>
      <c r="AA118" s="5">
        <v>1624984</v>
      </c>
    </row>
    <row r="119" spans="1:27">
      <c r="A119" s="5">
        <v>1385</v>
      </c>
      <c r="B119" s="5">
        <v>4</v>
      </c>
      <c r="C119" s="5" t="s">
        <v>369</v>
      </c>
      <c r="D119" s="5" t="s">
        <v>370</v>
      </c>
      <c r="E119" s="5">
        <v>273</v>
      </c>
      <c r="F119" s="5">
        <v>15218</v>
      </c>
      <c r="G119" s="5">
        <v>14767</v>
      </c>
      <c r="H119" s="5">
        <v>452</v>
      </c>
      <c r="I119" s="5">
        <v>14692</v>
      </c>
      <c r="J119" s="5">
        <v>450</v>
      </c>
      <c r="K119" s="5">
        <v>75</v>
      </c>
      <c r="L119" s="5">
        <v>2</v>
      </c>
      <c r="M119" s="5">
        <v>886493</v>
      </c>
      <c r="N119" s="5">
        <v>2505998</v>
      </c>
      <c r="O119" s="5">
        <v>141408</v>
      </c>
      <c r="P119" s="5">
        <v>5463334</v>
      </c>
      <c r="Q119" s="5">
        <v>7329416</v>
      </c>
      <c r="R119" s="5">
        <v>1113601</v>
      </c>
      <c r="S119" s="5">
        <v>45289</v>
      </c>
      <c r="T119" s="5">
        <v>3024460</v>
      </c>
      <c r="U119" s="5">
        <v>5540473</v>
      </c>
      <c r="V119" s="5">
        <v>2516013</v>
      </c>
      <c r="W119" s="5">
        <v>4486</v>
      </c>
      <c r="X119" s="5">
        <v>252681</v>
      </c>
      <c r="Y119" s="5">
        <v>26094</v>
      </c>
      <c r="Z119" s="5">
        <v>444737</v>
      </c>
      <c r="AA119" s="5">
        <v>1532957</v>
      </c>
    </row>
    <row r="120" spans="1:27">
      <c r="A120" s="5">
        <v>1385</v>
      </c>
      <c r="B120" s="5">
        <v>4</v>
      </c>
      <c r="C120" s="5" t="s">
        <v>371</v>
      </c>
      <c r="D120" s="5" t="s">
        <v>372</v>
      </c>
      <c r="E120" s="5">
        <v>63</v>
      </c>
      <c r="F120" s="5">
        <v>1881</v>
      </c>
      <c r="G120" s="5">
        <v>1828</v>
      </c>
      <c r="H120" s="5">
        <v>53</v>
      </c>
      <c r="I120" s="5">
        <v>1787</v>
      </c>
      <c r="J120" s="5">
        <v>53</v>
      </c>
      <c r="K120" s="5">
        <v>41</v>
      </c>
      <c r="L120" s="5">
        <v>0</v>
      </c>
      <c r="M120" s="5">
        <v>80739</v>
      </c>
      <c r="N120" s="5">
        <v>373937</v>
      </c>
      <c r="O120" s="5">
        <v>4394</v>
      </c>
      <c r="P120" s="5">
        <v>579526</v>
      </c>
      <c r="Q120" s="5">
        <v>931895</v>
      </c>
      <c r="R120" s="5">
        <v>0</v>
      </c>
      <c r="S120" s="5">
        <v>0</v>
      </c>
      <c r="T120" s="5">
        <v>404336</v>
      </c>
      <c r="U120" s="5">
        <v>578785</v>
      </c>
      <c r="V120" s="5">
        <v>174449</v>
      </c>
      <c r="W120" s="5">
        <v>337</v>
      </c>
      <c r="X120" s="5">
        <v>10981</v>
      </c>
      <c r="Y120" s="5">
        <v>4530</v>
      </c>
      <c r="Z120" s="5">
        <v>-8460</v>
      </c>
      <c r="AA120" s="5">
        <v>92027</v>
      </c>
    </row>
    <row r="121" spans="1:27">
      <c r="A121" s="5">
        <v>1385</v>
      </c>
      <c r="B121" s="5">
        <v>2</v>
      </c>
      <c r="C121" s="5" t="s">
        <v>373</v>
      </c>
      <c r="D121" s="5" t="s">
        <v>374</v>
      </c>
      <c r="E121" s="5">
        <v>2274</v>
      </c>
      <c r="F121" s="5">
        <v>95756</v>
      </c>
      <c r="G121" s="5">
        <v>91034</v>
      </c>
      <c r="H121" s="5">
        <v>4722</v>
      </c>
      <c r="I121" s="5">
        <v>90307</v>
      </c>
      <c r="J121" s="5">
        <v>4713</v>
      </c>
      <c r="K121" s="5">
        <v>728</v>
      </c>
      <c r="L121" s="5">
        <v>9</v>
      </c>
      <c r="M121" s="5">
        <v>4809944</v>
      </c>
      <c r="N121" s="5">
        <v>25567314</v>
      </c>
      <c r="O121" s="5">
        <v>3796825</v>
      </c>
      <c r="P121" s="5">
        <v>38821165</v>
      </c>
      <c r="Q121" s="5">
        <v>49921667</v>
      </c>
      <c r="R121" s="5">
        <v>2330030</v>
      </c>
      <c r="S121" s="5">
        <v>138225</v>
      </c>
      <c r="T121" s="5">
        <v>26881032</v>
      </c>
      <c r="U121" s="5">
        <v>41532941</v>
      </c>
      <c r="V121" s="5">
        <v>14651908</v>
      </c>
      <c r="W121" s="5">
        <v>70160</v>
      </c>
      <c r="X121" s="5">
        <v>1054926</v>
      </c>
      <c r="Y121" s="5">
        <v>138234</v>
      </c>
      <c r="Z121" s="5">
        <v>1120367</v>
      </c>
      <c r="AA121" s="5">
        <v>2969378</v>
      </c>
    </row>
    <row r="122" spans="1:27">
      <c r="A122" s="5">
        <v>1385</v>
      </c>
      <c r="B122" s="5">
        <v>3</v>
      </c>
      <c r="C122" s="5" t="s">
        <v>375</v>
      </c>
      <c r="D122" s="5" t="s">
        <v>376</v>
      </c>
      <c r="E122" s="5">
        <v>782</v>
      </c>
      <c r="F122" s="5">
        <v>41669</v>
      </c>
      <c r="G122" s="5">
        <v>39969</v>
      </c>
      <c r="H122" s="5">
        <v>1700</v>
      </c>
      <c r="I122" s="5">
        <v>39754</v>
      </c>
      <c r="J122" s="5">
        <v>1699</v>
      </c>
      <c r="K122" s="5">
        <v>215</v>
      </c>
      <c r="L122" s="5">
        <v>1</v>
      </c>
      <c r="M122" s="5">
        <v>2349905</v>
      </c>
      <c r="N122" s="5">
        <v>10231927</v>
      </c>
      <c r="O122" s="5">
        <v>910707</v>
      </c>
      <c r="P122" s="5">
        <v>16768689</v>
      </c>
      <c r="Q122" s="5">
        <v>22444124</v>
      </c>
      <c r="R122" s="5">
        <v>771209</v>
      </c>
      <c r="S122" s="5">
        <v>64794</v>
      </c>
      <c r="T122" s="5">
        <v>10891570</v>
      </c>
      <c r="U122" s="5">
        <v>18207941</v>
      </c>
      <c r="V122" s="5">
        <v>7316371</v>
      </c>
      <c r="W122" s="5">
        <v>34418</v>
      </c>
      <c r="X122" s="5">
        <v>561252</v>
      </c>
      <c r="Y122" s="5">
        <v>65063</v>
      </c>
      <c r="Z122" s="5">
        <v>574966</v>
      </c>
      <c r="AA122" s="5">
        <v>1731508</v>
      </c>
    </row>
    <row r="123" spans="1:27">
      <c r="A123" s="5">
        <v>1385</v>
      </c>
      <c r="B123" s="5">
        <v>4</v>
      </c>
      <c r="C123" s="5" t="s">
        <v>377</v>
      </c>
      <c r="D123" s="5" t="s">
        <v>378</v>
      </c>
      <c r="E123" s="5">
        <v>469</v>
      </c>
      <c r="F123" s="5">
        <v>23723</v>
      </c>
      <c r="G123" s="5">
        <v>22770</v>
      </c>
      <c r="H123" s="5">
        <v>953</v>
      </c>
      <c r="I123" s="5">
        <v>22605</v>
      </c>
      <c r="J123" s="5">
        <v>952</v>
      </c>
      <c r="K123" s="5">
        <v>166</v>
      </c>
      <c r="L123" s="5">
        <v>1</v>
      </c>
      <c r="M123" s="5">
        <v>1088738</v>
      </c>
      <c r="N123" s="5">
        <v>6653497</v>
      </c>
      <c r="O123" s="5">
        <v>312272</v>
      </c>
      <c r="P123" s="5">
        <v>10414249</v>
      </c>
      <c r="Q123" s="5">
        <v>12336209</v>
      </c>
      <c r="R123" s="5">
        <v>143501</v>
      </c>
      <c r="S123" s="5">
        <v>6759</v>
      </c>
      <c r="T123" s="5">
        <v>6933436</v>
      </c>
      <c r="U123" s="5">
        <v>11039661</v>
      </c>
      <c r="V123" s="5">
        <v>4106225</v>
      </c>
      <c r="W123" s="5">
        <v>27890</v>
      </c>
      <c r="X123" s="5">
        <v>241659</v>
      </c>
      <c r="Y123" s="5">
        <v>41518</v>
      </c>
      <c r="Z123" s="5">
        <v>372351</v>
      </c>
      <c r="AA123" s="5">
        <v>567680</v>
      </c>
    </row>
    <row r="124" spans="1:27">
      <c r="A124" s="5">
        <v>1385</v>
      </c>
      <c r="B124" s="5">
        <v>4</v>
      </c>
      <c r="C124" s="5" t="s">
        <v>379</v>
      </c>
      <c r="D124" s="5" t="s">
        <v>380</v>
      </c>
      <c r="E124" s="5">
        <v>308</v>
      </c>
      <c r="F124" s="5">
        <v>17777</v>
      </c>
      <c r="G124" s="5">
        <v>17047</v>
      </c>
      <c r="H124" s="5">
        <v>730</v>
      </c>
      <c r="I124" s="5">
        <v>16999</v>
      </c>
      <c r="J124" s="5">
        <v>730</v>
      </c>
      <c r="K124" s="5">
        <v>49</v>
      </c>
      <c r="L124" s="5">
        <v>0</v>
      </c>
      <c r="M124" s="5">
        <v>1255371</v>
      </c>
      <c r="N124" s="5">
        <v>3559415</v>
      </c>
      <c r="O124" s="5">
        <v>596326</v>
      </c>
      <c r="P124" s="5">
        <v>6335412</v>
      </c>
      <c r="Q124" s="5">
        <v>10088451</v>
      </c>
      <c r="R124" s="5">
        <v>627708</v>
      </c>
      <c r="S124" s="5">
        <v>58035</v>
      </c>
      <c r="T124" s="5">
        <v>3938227</v>
      </c>
      <c r="U124" s="5">
        <v>7131056</v>
      </c>
      <c r="V124" s="5">
        <v>3192829</v>
      </c>
      <c r="W124" s="5">
        <v>6528</v>
      </c>
      <c r="X124" s="5">
        <v>318917</v>
      </c>
      <c r="Y124" s="5">
        <v>23524</v>
      </c>
      <c r="Z124" s="5">
        <v>202596</v>
      </c>
      <c r="AA124" s="5">
        <v>1163699</v>
      </c>
    </row>
    <row r="125" spans="1:27">
      <c r="A125" s="5">
        <v>1385</v>
      </c>
      <c r="B125" s="5">
        <v>4</v>
      </c>
      <c r="C125" s="5" t="s">
        <v>381</v>
      </c>
      <c r="D125" s="5" t="s">
        <v>382</v>
      </c>
      <c r="E125" s="5">
        <v>4</v>
      </c>
      <c r="F125" s="5">
        <v>169</v>
      </c>
      <c r="G125" s="5">
        <v>151</v>
      </c>
      <c r="H125" s="5">
        <v>18</v>
      </c>
      <c r="I125" s="5">
        <v>151</v>
      </c>
      <c r="J125" s="5">
        <v>18</v>
      </c>
      <c r="K125" s="5">
        <v>0</v>
      </c>
      <c r="L125" s="5">
        <v>0</v>
      </c>
      <c r="M125" s="5">
        <v>5796</v>
      </c>
      <c r="N125" s="5">
        <v>19016</v>
      </c>
      <c r="O125" s="5">
        <v>2109</v>
      </c>
      <c r="P125" s="5">
        <v>19028</v>
      </c>
      <c r="Q125" s="5">
        <v>19465</v>
      </c>
      <c r="R125" s="5">
        <v>0</v>
      </c>
      <c r="S125" s="5">
        <v>0</v>
      </c>
      <c r="T125" s="5">
        <v>19907</v>
      </c>
      <c r="U125" s="5">
        <v>37224</v>
      </c>
      <c r="V125" s="5">
        <v>17316</v>
      </c>
      <c r="W125" s="5">
        <v>0</v>
      </c>
      <c r="X125" s="5">
        <v>676</v>
      </c>
      <c r="Y125" s="5">
        <v>21</v>
      </c>
      <c r="Z125" s="5">
        <v>19</v>
      </c>
      <c r="AA125" s="5">
        <v>128</v>
      </c>
    </row>
    <row r="126" spans="1:27">
      <c r="A126" s="5">
        <v>1385</v>
      </c>
      <c r="B126" s="5">
        <v>3</v>
      </c>
      <c r="C126" s="5" t="s">
        <v>383</v>
      </c>
      <c r="D126" s="5" t="s">
        <v>384</v>
      </c>
      <c r="E126" s="5">
        <v>1492</v>
      </c>
      <c r="F126" s="5">
        <v>54087</v>
      </c>
      <c r="G126" s="5">
        <v>51066</v>
      </c>
      <c r="H126" s="5">
        <v>3021</v>
      </c>
      <c r="I126" s="5">
        <v>50552</v>
      </c>
      <c r="J126" s="5">
        <v>3013</v>
      </c>
      <c r="K126" s="5">
        <v>513</v>
      </c>
      <c r="L126" s="5">
        <v>8</v>
      </c>
      <c r="M126" s="5">
        <v>2460039</v>
      </c>
      <c r="N126" s="5">
        <v>15335386</v>
      </c>
      <c r="O126" s="5">
        <v>2886118</v>
      </c>
      <c r="P126" s="5">
        <v>22052477</v>
      </c>
      <c r="Q126" s="5">
        <v>27477543</v>
      </c>
      <c r="R126" s="5">
        <v>1558821</v>
      </c>
      <c r="S126" s="5">
        <v>73431</v>
      </c>
      <c r="T126" s="5">
        <v>15989462</v>
      </c>
      <c r="U126" s="5">
        <v>23325000</v>
      </c>
      <c r="V126" s="5">
        <v>7335538</v>
      </c>
      <c r="W126" s="5">
        <v>35741</v>
      </c>
      <c r="X126" s="5">
        <v>493674</v>
      </c>
      <c r="Y126" s="5">
        <v>73171</v>
      </c>
      <c r="Z126" s="5">
        <v>545401</v>
      </c>
      <c r="AA126" s="5">
        <v>1237870</v>
      </c>
    </row>
    <row r="127" spans="1:27">
      <c r="A127" s="5">
        <v>1385</v>
      </c>
      <c r="B127" s="5">
        <v>4</v>
      </c>
      <c r="C127" s="5" t="s">
        <v>385</v>
      </c>
      <c r="D127" s="5" t="s">
        <v>386</v>
      </c>
      <c r="E127" s="5">
        <v>105</v>
      </c>
      <c r="F127" s="5">
        <v>2399</v>
      </c>
      <c r="G127" s="5">
        <v>2281</v>
      </c>
      <c r="H127" s="5">
        <v>119</v>
      </c>
      <c r="I127" s="5">
        <v>2250</v>
      </c>
      <c r="J127" s="5">
        <v>119</v>
      </c>
      <c r="K127" s="5">
        <v>31</v>
      </c>
      <c r="L127" s="5">
        <v>0</v>
      </c>
      <c r="M127" s="5">
        <v>103413</v>
      </c>
      <c r="N127" s="5">
        <v>839229</v>
      </c>
      <c r="O127" s="5">
        <v>46746</v>
      </c>
      <c r="P127" s="5">
        <v>1232704</v>
      </c>
      <c r="Q127" s="5">
        <v>1535144</v>
      </c>
      <c r="R127" s="5">
        <v>0</v>
      </c>
      <c r="S127" s="5">
        <v>0</v>
      </c>
      <c r="T127" s="5">
        <v>890345</v>
      </c>
      <c r="U127" s="5">
        <v>1353816</v>
      </c>
      <c r="V127" s="5">
        <v>463471</v>
      </c>
      <c r="W127" s="5">
        <v>150</v>
      </c>
      <c r="X127" s="5">
        <v>25830</v>
      </c>
      <c r="Y127" s="5">
        <v>5768</v>
      </c>
      <c r="Z127" s="5">
        <v>15333</v>
      </c>
      <c r="AA127" s="5">
        <v>136190</v>
      </c>
    </row>
    <row r="128" spans="1:27">
      <c r="A128" s="5">
        <v>1385</v>
      </c>
      <c r="B128" s="5">
        <v>4</v>
      </c>
      <c r="C128" s="5" t="s">
        <v>387</v>
      </c>
      <c r="D128" s="5" t="s">
        <v>388</v>
      </c>
      <c r="E128" s="5">
        <v>456</v>
      </c>
      <c r="F128" s="5">
        <v>11992</v>
      </c>
      <c r="G128" s="5">
        <v>11504</v>
      </c>
      <c r="H128" s="5">
        <v>488</v>
      </c>
      <c r="I128" s="5">
        <v>11319</v>
      </c>
      <c r="J128" s="5">
        <v>484</v>
      </c>
      <c r="K128" s="5">
        <v>185</v>
      </c>
      <c r="L128" s="5">
        <v>4</v>
      </c>
      <c r="M128" s="5">
        <v>667777</v>
      </c>
      <c r="N128" s="5">
        <v>3735139</v>
      </c>
      <c r="O128" s="5">
        <v>26590</v>
      </c>
      <c r="P128" s="5">
        <v>5385485</v>
      </c>
      <c r="Q128" s="5">
        <v>6459551</v>
      </c>
      <c r="R128" s="5">
        <v>34529</v>
      </c>
      <c r="S128" s="5">
        <v>3150</v>
      </c>
      <c r="T128" s="5">
        <v>3914998</v>
      </c>
      <c r="U128" s="5">
        <v>5976916</v>
      </c>
      <c r="V128" s="5">
        <v>2061918</v>
      </c>
      <c r="W128" s="5">
        <v>4194</v>
      </c>
      <c r="X128" s="5">
        <v>124718</v>
      </c>
      <c r="Y128" s="5">
        <v>16801</v>
      </c>
      <c r="Z128" s="5">
        <v>33212</v>
      </c>
      <c r="AA128" s="5">
        <v>509141</v>
      </c>
    </row>
    <row r="129" spans="1:27">
      <c r="A129" s="5">
        <v>1385</v>
      </c>
      <c r="B129" s="5">
        <v>4</v>
      </c>
      <c r="C129" s="5" t="s">
        <v>389</v>
      </c>
      <c r="D129" s="5" t="s">
        <v>390</v>
      </c>
      <c r="E129" s="5">
        <v>130</v>
      </c>
      <c r="F129" s="5">
        <v>6249</v>
      </c>
      <c r="G129" s="5">
        <v>5704</v>
      </c>
      <c r="H129" s="5">
        <v>546</v>
      </c>
      <c r="I129" s="5">
        <v>5665</v>
      </c>
      <c r="J129" s="5">
        <v>546</v>
      </c>
      <c r="K129" s="5">
        <v>39</v>
      </c>
      <c r="L129" s="5">
        <v>0</v>
      </c>
      <c r="M129" s="5">
        <v>287504</v>
      </c>
      <c r="N129" s="5">
        <v>1067150</v>
      </c>
      <c r="O129" s="5">
        <v>47412</v>
      </c>
      <c r="P129" s="5">
        <v>2060962</v>
      </c>
      <c r="Q129" s="5">
        <v>2253365</v>
      </c>
      <c r="R129" s="5">
        <v>23999</v>
      </c>
      <c r="S129" s="5">
        <v>1616</v>
      </c>
      <c r="T129" s="5">
        <v>1130504</v>
      </c>
      <c r="U129" s="5">
        <v>2111456</v>
      </c>
      <c r="V129" s="5">
        <v>980951</v>
      </c>
      <c r="W129" s="5">
        <v>899</v>
      </c>
      <c r="X129" s="5">
        <v>78742</v>
      </c>
      <c r="Y129" s="5">
        <v>9958</v>
      </c>
      <c r="Z129" s="5">
        <v>113023</v>
      </c>
      <c r="AA129" s="5">
        <v>83298</v>
      </c>
    </row>
    <row r="130" spans="1:27">
      <c r="A130" s="5">
        <v>1385</v>
      </c>
      <c r="B130" s="5">
        <v>4</v>
      </c>
      <c r="C130" s="5" t="s">
        <v>391</v>
      </c>
      <c r="D130" s="5" t="s">
        <v>392</v>
      </c>
      <c r="E130" s="5">
        <v>801</v>
      </c>
      <c r="F130" s="5">
        <v>33446</v>
      </c>
      <c r="G130" s="5">
        <v>31577</v>
      </c>
      <c r="H130" s="5">
        <v>1869</v>
      </c>
      <c r="I130" s="5">
        <v>31319</v>
      </c>
      <c r="J130" s="5">
        <v>1865</v>
      </c>
      <c r="K130" s="5">
        <v>258</v>
      </c>
      <c r="L130" s="5">
        <v>4</v>
      </c>
      <c r="M130" s="5">
        <v>1401345</v>
      </c>
      <c r="N130" s="5">
        <v>9693869</v>
      </c>
      <c r="O130" s="5">
        <v>2765370</v>
      </c>
      <c r="P130" s="5">
        <v>13373326</v>
      </c>
      <c r="Q130" s="5">
        <v>17229483</v>
      </c>
      <c r="R130" s="5">
        <v>1500293</v>
      </c>
      <c r="S130" s="5">
        <v>68666</v>
      </c>
      <c r="T130" s="5">
        <v>10053615</v>
      </c>
      <c r="U130" s="5">
        <v>13882812</v>
      </c>
      <c r="V130" s="5">
        <v>3829197</v>
      </c>
      <c r="W130" s="5">
        <v>30499</v>
      </c>
      <c r="X130" s="5">
        <v>264384</v>
      </c>
      <c r="Y130" s="5">
        <v>40644</v>
      </c>
      <c r="Z130" s="5">
        <v>383832</v>
      </c>
      <c r="AA130" s="5">
        <v>509240</v>
      </c>
    </row>
    <row r="131" spans="1:27">
      <c r="A131" s="5">
        <v>1385</v>
      </c>
      <c r="B131" s="5">
        <v>2</v>
      </c>
      <c r="C131" s="5" t="s">
        <v>393</v>
      </c>
      <c r="D131" s="5" t="s">
        <v>394</v>
      </c>
      <c r="E131" s="5">
        <v>460</v>
      </c>
      <c r="F131" s="5">
        <v>26286</v>
      </c>
      <c r="G131" s="5">
        <v>21434</v>
      </c>
      <c r="H131" s="5">
        <v>4853</v>
      </c>
      <c r="I131" s="5">
        <v>21388</v>
      </c>
      <c r="J131" s="5">
        <v>4853</v>
      </c>
      <c r="K131" s="5">
        <v>46</v>
      </c>
      <c r="L131" s="5">
        <v>0</v>
      </c>
      <c r="M131" s="5">
        <v>1802481</v>
      </c>
      <c r="N131" s="5">
        <v>7060848</v>
      </c>
      <c r="O131" s="5">
        <v>2496738</v>
      </c>
      <c r="P131" s="5">
        <v>11516125</v>
      </c>
      <c r="Q131" s="5">
        <v>16362982</v>
      </c>
      <c r="R131" s="5">
        <v>239139</v>
      </c>
      <c r="S131" s="5">
        <v>13249</v>
      </c>
      <c r="T131" s="5">
        <v>7377881</v>
      </c>
      <c r="U131" s="5">
        <v>12172146</v>
      </c>
      <c r="V131" s="5">
        <v>4794265</v>
      </c>
      <c r="W131" s="5">
        <v>130414</v>
      </c>
      <c r="X131" s="5">
        <v>621984</v>
      </c>
      <c r="Y131" s="5">
        <v>44486</v>
      </c>
      <c r="Z131" s="5">
        <v>-283837</v>
      </c>
      <c r="AA131" s="5">
        <v>915628</v>
      </c>
    </row>
    <row r="132" spans="1:27">
      <c r="A132" s="5">
        <v>1385</v>
      </c>
      <c r="B132" s="5">
        <v>3</v>
      </c>
      <c r="C132" s="5" t="s">
        <v>395</v>
      </c>
      <c r="D132" s="5" t="s">
        <v>396</v>
      </c>
      <c r="E132" s="5">
        <v>139</v>
      </c>
      <c r="F132" s="5">
        <v>5086</v>
      </c>
      <c r="G132" s="5">
        <v>4071</v>
      </c>
      <c r="H132" s="5">
        <v>1015</v>
      </c>
      <c r="I132" s="5">
        <v>4058</v>
      </c>
      <c r="J132" s="5">
        <v>1015</v>
      </c>
      <c r="K132" s="5">
        <v>13</v>
      </c>
      <c r="L132" s="5">
        <v>0</v>
      </c>
      <c r="M132" s="5">
        <v>482705</v>
      </c>
      <c r="N132" s="5">
        <v>2093029</v>
      </c>
      <c r="O132" s="5">
        <v>224526</v>
      </c>
      <c r="P132" s="5">
        <v>3499525</v>
      </c>
      <c r="Q132" s="5">
        <v>7163931</v>
      </c>
      <c r="R132" s="5">
        <v>174691</v>
      </c>
      <c r="S132" s="5">
        <v>6464</v>
      </c>
      <c r="T132" s="5">
        <v>2177291</v>
      </c>
      <c r="U132" s="5">
        <v>3506495</v>
      </c>
      <c r="V132" s="5">
        <v>1329204</v>
      </c>
      <c r="W132" s="5">
        <v>104223</v>
      </c>
      <c r="X132" s="5">
        <v>238289</v>
      </c>
      <c r="Y132" s="5">
        <v>5890</v>
      </c>
      <c r="Z132" s="5">
        <v>-28288</v>
      </c>
      <c r="AA132" s="5">
        <v>162230</v>
      </c>
    </row>
    <row r="133" spans="1:27">
      <c r="A133" s="5">
        <v>1385</v>
      </c>
      <c r="B133" s="5">
        <v>4</v>
      </c>
      <c r="C133" s="5" t="s">
        <v>397</v>
      </c>
      <c r="D133" s="5" t="s">
        <v>396</v>
      </c>
      <c r="E133" s="5">
        <v>139</v>
      </c>
      <c r="F133" s="5">
        <v>5086</v>
      </c>
      <c r="G133" s="5">
        <v>4071</v>
      </c>
      <c r="H133" s="5">
        <v>1015</v>
      </c>
      <c r="I133" s="5">
        <v>4058</v>
      </c>
      <c r="J133" s="5">
        <v>1015</v>
      </c>
      <c r="K133" s="5">
        <v>13</v>
      </c>
      <c r="L133" s="5">
        <v>0</v>
      </c>
      <c r="M133" s="5">
        <v>482705</v>
      </c>
      <c r="N133" s="5">
        <v>2093029</v>
      </c>
      <c r="O133" s="5">
        <v>224526</v>
      </c>
      <c r="P133" s="5">
        <v>3499525</v>
      </c>
      <c r="Q133" s="5">
        <v>7163931</v>
      </c>
      <c r="R133" s="5">
        <v>174691</v>
      </c>
      <c r="S133" s="5">
        <v>6464</v>
      </c>
      <c r="T133" s="5">
        <v>2177291</v>
      </c>
      <c r="U133" s="5">
        <v>3506495</v>
      </c>
      <c r="V133" s="5">
        <v>1329204</v>
      </c>
      <c r="W133" s="5">
        <v>104223</v>
      </c>
      <c r="X133" s="5">
        <v>238289</v>
      </c>
      <c r="Y133" s="5">
        <v>5890</v>
      </c>
      <c r="Z133" s="5">
        <v>-28288</v>
      </c>
      <c r="AA133" s="5">
        <v>162230</v>
      </c>
    </row>
    <row r="134" spans="1:27">
      <c r="A134" s="5">
        <v>1385</v>
      </c>
      <c r="B134" s="5">
        <v>3</v>
      </c>
      <c r="C134" s="5" t="s">
        <v>398</v>
      </c>
      <c r="D134" s="5" t="s">
        <v>399</v>
      </c>
      <c r="E134" s="5">
        <v>66</v>
      </c>
      <c r="F134" s="5">
        <v>2761</v>
      </c>
      <c r="G134" s="5">
        <v>1983</v>
      </c>
      <c r="H134" s="5">
        <v>778</v>
      </c>
      <c r="I134" s="5">
        <v>1979</v>
      </c>
      <c r="J134" s="5">
        <v>778</v>
      </c>
      <c r="K134" s="5">
        <v>4</v>
      </c>
      <c r="L134" s="5">
        <v>0</v>
      </c>
      <c r="M134" s="5">
        <v>213280</v>
      </c>
      <c r="N134" s="5">
        <v>341053</v>
      </c>
      <c r="O134" s="5">
        <v>142122</v>
      </c>
      <c r="P134" s="5">
        <v>569085</v>
      </c>
      <c r="Q134" s="5">
        <v>787684</v>
      </c>
      <c r="R134" s="5">
        <v>1268</v>
      </c>
      <c r="S134" s="5">
        <v>145</v>
      </c>
      <c r="T134" s="5">
        <v>357193</v>
      </c>
      <c r="U134" s="5">
        <v>912752</v>
      </c>
      <c r="V134" s="5">
        <v>555559</v>
      </c>
      <c r="W134" s="5">
        <v>9324</v>
      </c>
      <c r="X134" s="5">
        <v>48659</v>
      </c>
      <c r="Y134" s="5">
        <v>4581</v>
      </c>
      <c r="Z134" s="5">
        <v>46007</v>
      </c>
      <c r="AA134" s="5">
        <v>289591</v>
      </c>
    </row>
    <row r="135" spans="1:27">
      <c r="A135" s="5">
        <v>1385</v>
      </c>
      <c r="B135" s="5">
        <v>4</v>
      </c>
      <c r="C135" s="5" t="s">
        <v>400</v>
      </c>
      <c r="D135" s="5" t="s">
        <v>399</v>
      </c>
      <c r="E135" s="5">
        <v>66</v>
      </c>
      <c r="F135" s="5">
        <v>2761</v>
      </c>
      <c r="G135" s="5">
        <v>1983</v>
      </c>
      <c r="H135" s="5">
        <v>778</v>
      </c>
      <c r="I135" s="5">
        <v>1979</v>
      </c>
      <c r="J135" s="5">
        <v>778</v>
      </c>
      <c r="K135" s="5">
        <v>4</v>
      </c>
      <c r="L135" s="5">
        <v>0</v>
      </c>
      <c r="M135" s="5">
        <v>213280</v>
      </c>
      <c r="N135" s="5">
        <v>341053</v>
      </c>
      <c r="O135" s="5">
        <v>142122</v>
      </c>
      <c r="P135" s="5">
        <v>569085</v>
      </c>
      <c r="Q135" s="5">
        <v>787684</v>
      </c>
      <c r="R135" s="5">
        <v>1268</v>
      </c>
      <c r="S135" s="5">
        <v>145</v>
      </c>
      <c r="T135" s="5">
        <v>357193</v>
      </c>
      <c r="U135" s="5">
        <v>912752</v>
      </c>
      <c r="V135" s="5">
        <v>555559</v>
      </c>
      <c r="W135" s="5">
        <v>9324</v>
      </c>
      <c r="X135" s="5">
        <v>48659</v>
      </c>
      <c r="Y135" s="5">
        <v>4581</v>
      </c>
      <c r="Z135" s="5">
        <v>46007</v>
      </c>
      <c r="AA135" s="5">
        <v>289591</v>
      </c>
    </row>
    <row r="136" spans="1:27">
      <c r="A136" s="5">
        <v>1385</v>
      </c>
      <c r="B136" s="5">
        <v>3</v>
      </c>
      <c r="C136" s="5" t="s">
        <v>401</v>
      </c>
      <c r="D136" s="5" t="s">
        <v>402</v>
      </c>
      <c r="E136" s="5">
        <v>56</v>
      </c>
      <c r="F136" s="5">
        <v>7173</v>
      </c>
      <c r="G136" s="5">
        <v>6036</v>
      </c>
      <c r="H136" s="5">
        <v>1137</v>
      </c>
      <c r="I136" s="5">
        <v>6027</v>
      </c>
      <c r="J136" s="5">
        <v>1137</v>
      </c>
      <c r="K136" s="5">
        <v>9</v>
      </c>
      <c r="L136" s="5">
        <v>0</v>
      </c>
      <c r="M136" s="5">
        <v>432242</v>
      </c>
      <c r="N136" s="5">
        <v>1686782</v>
      </c>
      <c r="O136" s="5">
        <v>639468</v>
      </c>
      <c r="P136" s="5">
        <v>2992981</v>
      </c>
      <c r="Q136" s="5">
        <v>3104009</v>
      </c>
      <c r="R136" s="5">
        <v>20161</v>
      </c>
      <c r="S136" s="5">
        <v>2227</v>
      </c>
      <c r="T136" s="5">
        <v>1742975</v>
      </c>
      <c r="U136" s="5">
        <v>2917030</v>
      </c>
      <c r="V136" s="5">
        <v>1174055</v>
      </c>
      <c r="W136" s="5">
        <v>6978</v>
      </c>
      <c r="X136" s="5">
        <v>118697</v>
      </c>
      <c r="Y136" s="5">
        <v>16010</v>
      </c>
      <c r="Z136" s="5">
        <v>-395716</v>
      </c>
      <c r="AA136" s="5">
        <v>131593</v>
      </c>
    </row>
    <row r="137" spans="1:27">
      <c r="A137" s="5">
        <v>1385</v>
      </c>
      <c r="B137" s="5">
        <v>4</v>
      </c>
      <c r="C137" s="5" t="s">
        <v>403</v>
      </c>
      <c r="D137" s="5" t="s">
        <v>402</v>
      </c>
      <c r="E137" s="5">
        <v>56</v>
      </c>
      <c r="F137" s="5">
        <v>7173</v>
      </c>
      <c r="G137" s="5">
        <v>6036</v>
      </c>
      <c r="H137" s="5">
        <v>1137</v>
      </c>
      <c r="I137" s="5">
        <v>6027</v>
      </c>
      <c r="J137" s="5">
        <v>1137</v>
      </c>
      <c r="K137" s="5">
        <v>9</v>
      </c>
      <c r="L137" s="5">
        <v>0</v>
      </c>
      <c r="M137" s="5">
        <v>432242</v>
      </c>
      <c r="N137" s="5">
        <v>1686782</v>
      </c>
      <c r="O137" s="5">
        <v>639468</v>
      </c>
      <c r="P137" s="5">
        <v>2992981</v>
      </c>
      <c r="Q137" s="5">
        <v>3104009</v>
      </c>
      <c r="R137" s="5">
        <v>20161</v>
      </c>
      <c r="S137" s="5">
        <v>2227</v>
      </c>
      <c r="T137" s="5">
        <v>1742975</v>
      </c>
      <c r="U137" s="5">
        <v>2917030</v>
      </c>
      <c r="V137" s="5">
        <v>1174055</v>
      </c>
      <c r="W137" s="5">
        <v>6978</v>
      </c>
      <c r="X137" s="5">
        <v>118697</v>
      </c>
      <c r="Y137" s="5">
        <v>16010</v>
      </c>
      <c r="Z137" s="5">
        <v>-395716</v>
      </c>
      <c r="AA137" s="5">
        <v>131593</v>
      </c>
    </row>
    <row r="138" spans="1:27">
      <c r="A138" s="5">
        <v>1385</v>
      </c>
      <c r="B138" s="5">
        <v>3</v>
      </c>
      <c r="C138" s="5" t="s">
        <v>404</v>
      </c>
      <c r="D138" s="5" t="s">
        <v>405</v>
      </c>
      <c r="E138" s="5">
        <v>51</v>
      </c>
      <c r="F138" s="5">
        <v>3820</v>
      </c>
      <c r="G138" s="5">
        <v>3013</v>
      </c>
      <c r="H138" s="5">
        <v>807</v>
      </c>
      <c r="I138" s="5">
        <v>3011</v>
      </c>
      <c r="J138" s="5">
        <v>807</v>
      </c>
      <c r="K138" s="5">
        <v>2</v>
      </c>
      <c r="L138" s="5">
        <v>0</v>
      </c>
      <c r="M138" s="5">
        <v>249540</v>
      </c>
      <c r="N138" s="5">
        <v>1612112</v>
      </c>
      <c r="O138" s="5">
        <v>1079619</v>
      </c>
      <c r="P138" s="5">
        <v>2290743</v>
      </c>
      <c r="Q138" s="5">
        <v>2465439</v>
      </c>
      <c r="R138" s="5">
        <v>4194</v>
      </c>
      <c r="S138" s="5">
        <v>147</v>
      </c>
      <c r="T138" s="5">
        <v>1659901</v>
      </c>
      <c r="U138" s="5">
        <v>2341333</v>
      </c>
      <c r="V138" s="5">
        <v>681432</v>
      </c>
      <c r="W138" s="5">
        <v>8817</v>
      </c>
      <c r="X138" s="5">
        <v>76368</v>
      </c>
      <c r="Y138" s="5">
        <v>7095</v>
      </c>
      <c r="Z138" s="5">
        <v>89203</v>
      </c>
      <c r="AA138" s="5">
        <v>88507</v>
      </c>
    </row>
    <row r="139" spans="1:27">
      <c r="A139" s="5">
        <v>1385</v>
      </c>
      <c r="B139" s="5">
        <v>4</v>
      </c>
      <c r="C139" s="5" t="s">
        <v>406</v>
      </c>
      <c r="D139" s="5" t="s">
        <v>405</v>
      </c>
      <c r="E139" s="5">
        <v>51</v>
      </c>
      <c r="F139" s="5">
        <v>3820</v>
      </c>
      <c r="G139" s="5">
        <v>3013</v>
      </c>
      <c r="H139" s="5">
        <v>807</v>
      </c>
      <c r="I139" s="5">
        <v>3011</v>
      </c>
      <c r="J139" s="5">
        <v>807</v>
      </c>
      <c r="K139" s="5">
        <v>2</v>
      </c>
      <c r="L139" s="5">
        <v>0</v>
      </c>
      <c r="M139" s="5">
        <v>249540</v>
      </c>
      <c r="N139" s="5">
        <v>1612112</v>
      </c>
      <c r="O139" s="5">
        <v>1079619</v>
      </c>
      <c r="P139" s="5">
        <v>2290743</v>
      </c>
      <c r="Q139" s="5">
        <v>2465439</v>
      </c>
      <c r="R139" s="5">
        <v>4194</v>
      </c>
      <c r="S139" s="5">
        <v>147</v>
      </c>
      <c r="T139" s="5">
        <v>1659901</v>
      </c>
      <c r="U139" s="5">
        <v>2341333</v>
      </c>
      <c r="V139" s="5">
        <v>681432</v>
      </c>
      <c r="W139" s="5">
        <v>8817</v>
      </c>
      <c r="X139" s="5">
        <v>76368</v>
      </c>
      <c r="Y139" s="5">
        <v>7095</v>
      </c>
      <c r="Z139" s="5">
        <v>89203</v>
      </c>
      <c r="AA139" s="5">
        <v>88507</v>
      </c>
    </row>
    <row r="140" spans="1:27">
      <c r="A140" s="5">
        <v>1385</v>
      </c>
      <c r="B140" s="5">
        <v>3</v>
      </c>
      <c r="C140" s="5" t="s">
        <v>407</v>
      </c>
      <c r="D140" s="5" t="s">
        <v>408</v>
      </c>
      <c r="E140" s="5">
        <v>97</v>
      </c>
      <c r="F140" s="5">
        <v>5748</v>
      </c>
      <c r="G140" s="5">
        <v>4898</v>
      </c>
      <c r="H140" s="5">
        <v>851</v>
      </c>
      <c r="I140" s="5">
        <v>4888</v>
      </c>
      <c r="J140" s="5">
        <v>851</v>
      </c>
      <c r="K140" s="5">
        <v>10</v>
      </c>
      <c r="L140" s="5">
        <v>0</v>
      </c>
      <c r="M140" s="5">
        <v>304749</v>
      </c>
      <c r="N140" s="5">
        <v>837792</v>
      </c>
      <c r="O140" s="5">
        <v>203649</v>
      </c>
      <c r="P140" s="5">
        <v>1399928</v>
      </c>
      <c r="Q140" s="5">
        <v>1986061</v>
      </c>
      <c r="R140" s="5">
        <v>18648</v>
      </c>
      <c r="S140" s="5">
        <v>2077</v>
      </c>
      <c r="T140" s="5">
        <v>905676</v>
      </c>
      <c r="U140" s="5">
        <v>1556488</v>
      </c>
      <c r="V140" s="5">
        <v>650812</v>
      </c>
      <c r="W140" s="5">
        <v>1038</v>
      </c>
      <c r="X140" s="5">
        <v>82597</v>
      </c>
      <c r="Y140" s="5">
        <v>9189</v>
      </c>
      <c r="Z140" s="5">
        <v>-32166</v>
      </c>
      <c r="AA140" s="5">
        <v>51673</v>
      </c>
    </row>
    <row r="141" spans="1:27">
      <c r="A141" s="5">
        <v>1385</v>
      </c>
      <c r="B141" s="5">
        <v>4</v>
      </c>
      <c r="C141" s="5" t="s">
        <v>409</v>
      </c>
      <c r="D141" s="5" t="s">
        <v>410</v>
      </c>
      <c r="E141" s="5">
        <v>75</v>
      </c>
      <c r="F141" s="5">
        <v>5058</v>
      </c>
      <c r="G141" s="5">
        <v>4396</v>
      </c>
      <c r="H141" s="5">
        <v>662</v>
      </c>
      <c r="I141" s="5">
        <v>4391</v>
      </c>
      <c r="J141" s="5">
        <v>662</v>
      </c>
      <c r="K141" s="5">
        <v>5</v>
      </c>
      <c r="L141" s="5">
        <v>0</v>
      </c>
      <c r="M141" s="5">
        <v>245468</v>
      </c>
      <c r="N141" s="5">
        <v>669840</v>
      </c>
      <c r="O141" s="5">
        <v>116135</v>
      </c>
      <c r="P141" s="5">
        <v>1122444</v>
      </c>
      <c r="Q141" s="5">
        <v>1609846</v>
      </c>
      <c r="R141" s="5">
        <v>18648</v>
      </c>
      <c r="S141" s="5">
        <v>2077</v>
      </c>
      <c r="T141" s="5">
        <v>729061</v>
      </c>
      <c r="U141" s="5">
        <v>1276528</v>
      </c>
      <c r="V141" s="5">
        <v>547468</v>
      </c>
      <c r="W141" s="5">
        <v>1026</v>
      </c>
      <c r="X141" s="5">
        <v>75757</v>
      </c>
      <c r="Y141" s="5">
        <v>8624</v>
      </c>
      <c r="Z141" s="5">
        <v>-31240</v>
      </c>
      <c r="AA141" s="5">
        <v>48538</v>
      </c>
    </row>
    <row r="142" spans="1:27">
      <c r="A142" s="5">
        <v>1385</v>
      </c>
      <c r="B142" s="5">
        <v>4</v>
      </c>
      <c r="C142" s="5" t="s">
        <v>411</v>
      </c>
      <c r="D142" s="5" t="s">
        <v>412</v>
      </c>
      <c r="E142" s="5">
        <v>22</v>
      </c>
      <c r="F142" s="5">
        <v>690</v>
      </c>
      <c r="G142" s="5">
        <v>502</v>
      </c>
      <c r="H142" s="5">
        <v>189</v>
      </c>
      <c r="I142" s="5">
        <v>497</v>
      </c>
      <c r="J142" s="5">
        <v>189</v>
      </c>
      <c r="K142" s="5">
        <v>5</v>
      </c>
      <c r="L142" s="5">
        <v>0</v>
      </c>
      <c r="M142" s="5">
        <v>59281</v>
      </c>
      <c r="N142" s="5">
        <v>167952</v>
      </c>
      <c r="O142" s="5">
        <v>87515</v>
      </c>
      <c r="P142" s="5">
        <v>277484</v>
      </c>
      <c r="Q142" s="5">
        <v>376216</v>
      </c>
      <c r="R142" s="5">
        <v>0</v>
      </c>
      <c r="S142" s="5">
        <v>0</v>
      </c>
      <c r="T142" s="5">
        <v>176615</v>
      </c>
      <c r="U142" s="5">
        <v>279960</v>
      </c>
      <c r="V142" s="5">
        <v>103344</v>
      </c>
      <c r="W142" s="5">
        <v>12</v>
      </c>
      <c r="X142" s="5">
        <v>6840</v>
      </c>
      <c r="Y142" s="5">
        <v>564</v>
      </c>
      <c r="Z142" s="5">
        <v>-926</v>
      </c>
      <c r="AA142" s="5">
        <v>3135</v>
      </c>
    </row>
    <row r="143" spans="1:27">
      <c r="A143" s="5">
        <v>1385</v>
      </c>
      <c r="B143" s="5">
        <v>3</v>
      </c>
      <c r="C143" s="5" t="s">
        <v>413</v>
      </c>
      <c r="D143" s="5" t="s">
        <v>414</v>
      </c>
      <c r="E143" s="5">
        <v>21</v>
      </c>
      <c r="F143" s="5">
        <v>621</v>
      </c>
      <c r="G143" s="5">
        <v>471</v>
      </c>
      <c r="H143" s="5">
        <v>150</v>
      </c>
      <c r="I143" s="5">
        <v>466</v>
      </c>
      <c r="J143" s="5">
        <v>150</v>
      </c>
      <c r="K143" s="5">
        <v>5</v>
      </c>
      <c r="L143" s="5">
        <v>0</v>
      </c>
      <c r="M143" s="5">
        <v>24768</v>
      </c>
      <c r="N143" s="5">
        <v>149300</v>
      </c>
      <c r="O143" s="5">
        <v>40038</v>
      </c>
      <c r="P143" s="5">
        <v>241105</v>
      </c>
      <c r="Q143" s="5">
        <v>327231</v>
      </c>
      <c r="R143" s="5">
        <v>8554</v>
      </c>
      <c r="S143" s="5">
        <v>937</v>
      </c>
      <c r="T143" s="5">
        <v>158747</v>
      </c>
      <c r="U143" s="5">
        <v>250693</v>
      </c>
      <c r="V143" s="5">
        <v>91946</v>
      </c>
      <c r="W143" s="5">
        <v>0</v>
      </c>
      <c r="X143" s="5">
        <v>9456</v>
      </c>
      <c r="Y143" s="5">
        <v>418</v>
      </c>
      <c r="Z143" s="5">
        <v>-4360</v>
      </c>
      <c r="AA143" s="5">
        <v>11556</v>
      </c>
    </row>
    <row r="144" spans="1:27">
      <c r="A144" s="5">
        <v>1385</v>
      </c>
      <c r="B144" s="5">
        <v>4</v>
      </c>
      <c r="C144" s="5" t="s">
        <v>415</v>
      </c>
      <c r="D144" s="5" t="s">
        <v>414</v>
      </c>
      <c r="E144" s="5">
        <v>21</v>
      </c>
      <c r="F144" s="5">
        <v>621</v>
      </c>
      <c r="G144" s="5">
        <v>471</v>
      </c>
      <c r="H144" s="5">
        <v>150</v>
      </c>
      <c r="I144" s="5">
        <v>466</v>
      </c>
      <c r="J144" s="5">
        <v>150</v>
      </c>
      <c r="K144" s="5">
        <v>5</v>
      </c>
      <c r="L144" s="5">
        <v>0</v>
      </c>
      <c r="M144" s="5">
        <v>24768</v>
      </c>
      <c r="N144" s="5">
        <v>149300</v>
      </c>
      <c r="O144" s="5">
        <v>40038</v>
      </c>
      <c r="P144" s="5">
        <v>241105</v>
      </c>
      <c r="Q144" s="5">
        <v>327231</v>
      </c>
      <c r="R144" s="5">
        <v>8554</v>
      </c>
      <c r="S144" s="5">
        <v>937</v>
      </c>
      <c r="T144" s="5">
        <v>158747</v>
      </c>
      <c r="U144" s="5">
        <v>250693</v>
      </c>
      <c r="V144" s="5">
        <v>91946</v>
      </c>
      <c r="W144" s="5">
        <v>0</v>
      </c>
      <c r="X144" s="5">
        <v>9456</v>
      </c>
      <c r="Y144" s="5">
        <v>418</v>
      </c>
      <c r="Z144" s="5">
        <v>-4360</v>
      </c>
      <c r="AA144" s="5">
        <v>11556</v>
      </c>
    </row>
    <row r="145" spans="1:27">
      <c r="A145" s="5">
        <v>1385</v>
      </c>
      <c r="B145" s="5">
        <v>3</v>
      </c>
      <c r="C145" s="5" t="s">
        <v>416</v>
      </c>
      <c r="D145" s="5" t="s">
        <v>417</v>
      </c>
      <c r="E145" s="5">
        <v>30</v>
      </c>
      <c r="F145" s="5">
        <v>1077</v>
      </c>
      <c r="G145" s="5">
        <v>962</v>
      </c>
      <c r="H145" s="5">
        <v>115</v>
      </c>
      <c r="I145" s="5">
        <v>959</v>
      </c>
      <c r="J145" s="5">
        <v>115</v>
      </c>
      <c r="K145" s="5">
        <v>3</v>
      </c>
      <c r="L145" s="5">
        <v>0</v>
      </c>
      <c r="M145" s="5">
        <v>95196</v>
      </c>
      <c r="N145" s="5">
        <v>340780</v>
      </c>
      <c r="O145" s="5">
        <v>167315</v>
      </c>
      <c r="P145" s="5">
        <v>522758</v>
      </c>
      <c r="Q145" s="5">
        <v>528627</v>
      </c>
      <c r="R145" s="5">
        <v>11624</v>
      </c>
      <c r="S145" s="5">
        <v>1253</v>
      </c>
      <c r="T145" s="5">
        <v>376098</v>
      </c>
      <c r="U145" s="5">
        <v>687355</v>
      </c>
      <c r="V145" s="5">
        <v>311256</v>
      </c>
      <c r="W145" s="5">
        <v>34</v>
      </c>
      <c r="X145" s="5">
        <v>47917</v>
      </c>
      <c r="Y145" s="5">
        <v>1302</v>
      </c>
      <c r="Z145" s="5">
        <v>41484</v>
      </c>
      <c r="AA145" s="5">
        <v>180478</v>
      </c>
    </row>
    <row r="146" spans="1:27">
      <c r="A146" s="5">
        <v>1385</v>
      </c>
      <c r="B146" s="5">
        <v>4</v>
      </c>
      <c r="C146" s="5" t="s">
        <v>418</v>
      </c>
      <c r="D146" s="5" t="s">
        <v>417</v>
      </c>
      <c r="E146" s="5">
        <v>30</v>
      </c>
      <c r="F146" s="5">
        <v>1077</v>
      </c>
      <c r="G146" s="5">
        <v>962</v>
      </c>
      <c r="H146" s="5">
        <v>115</v>
      </c>
      <c r="I146" s="5">
        <v>959</v>
      </c>
      <c r="J146" s="5">
        <v>115</v>
      </c>
      <c r="K146" s="5">
        <v>3</v>
      </c>
      <c r="L146" s="5">
        <v>0</v>
      </c>
      <c r="M146" s="5">
        <v>95196</v>
      </c>
      <c r="N146" s="5">
        <v>340780</v>
      </c>
      <c r="O146" s="5">
        <v>167315</v>
      </c>
      <c r="P146" s="5">
        <v>522758</v>
      </c>
      <c r="Q146" s="5">
        <v>528627</v>
      </c>
      <c r="R146" s="5">
        <v>11624</v>
      </c>
      <c r="S146" s="5">
        <v>1253</v>
      </c>
      <c r="T146" s="5">
        <v>376098</v>
      </c>
      <c r="U146" s="5">
        <v>687355</v>
      </c>
      <c r="V146" s="5">
        <v>311256</v>
      </c>
      <c r="W146" s="5">
        <v>34</v>
      </c>
      <c r="X146" s="5">
        <v>47917</v>
      </c>
      <c r="Y146" s="5">
        <v>1302</v>
      </c>
      <c r="Z146" s="5">
        <v>41484</v>
      </c>
      <c r="AA146" s="5">
        <v>180478</v>
      </c>
    </row>
    <row r="147" spans="1:27">
      <c r="A147" s="5">
        <v>1385</v>
      </c>
      <c r="B147" s="5">
        <v>2</v>
      </c>
      <c r="C147" s="5" t="s">
        <v>419</v>
      </c>
      <c r="D147" s="5" t="s">
        <v>420</v>
      </c>
      <c r="E147" s="5">
        <v>1037</v>
      </c>
      <c r="F147" s="5">
        <v>73940</v>
      </c>
      <c r="G147" s="5">
        <v>66031</v>
      </c>
      <c r="H147" s="5">
        <v>7908</v>
      </c>
      <c r="I147" s="5">
        <v>65756</v>
      </c>
      <c r="J147" s="5">
        <v>7898</v>
      </c>
      <c r="K147" s="5">
        <v>276</v>
      </c>
      <c r="L147" s="5">
        <v>10</v>
      </c>
      <c r="M147" s="5">
        <v>3781393</v>
      </c>
      <c r="N147" s="5">
        <v>23852623</v>
      </c>
      <c r="O147" s="5">
        <v>4081960</v>
      </c>
      <c r="P147" s="5">
        <v>35163297</v>
      </c>
      <c r="Q147" s="5">
        <v>42210983</v>
      </c>
      <c r="R147" s="5">
        <v>1955417</v>
      </c>
      <c r="S147" s="5">
        <v>130241</v>
      </c>
      <c r="T147" s="5">
        <v>24551225</v>
      </c>
      <c r="U147" s="5">
        <v>37625354</v>
      </c>
      <c r="V147" s="5">
        <v>13074129</v>
      </c>
      <c r="W147" s="5">
        <v>25308</v>
      </c>
      <c r="X147" s="5">
        <v>1284119</v>
      </c>
      <c r="Y147" s="5">
        <v>179675</v>
      </c>
      <c r="Z147" s="5">
        <v>1096004</v>
      </c>
      <c r="AA147" s="5">
        <v>1084537</v>
      </c>
    </row>
    <row r="148" spans="1:27">
      <c r="A148" s="5">
        <v>1385</v>
      </c>
      <c r="B148" s="5">
        <v>3</v>
      </c>
      <c r="C148" s="5" t="s">
        <v>421</v>
      </c>
      <c r="D148" s="5" t="s">
        <v>422</v>
      </c>
      <c r="E148" s="5">
        <v>289</v>
      </c>
      <c r="F148" s="5">
        <v>21387</v>
      </c>
      <c r="G148" s="5">
        <v>18219</v>
      </c>
      <c r="H148" s="5">
        <v>3169</v>
      </c>
      <c r="I148" s="5">
        <v>18131</v>
      </c>
      <c r="J148" s="5">
        <v>3169</v>
      </c>
      <c r="K148" s="5">
        <v>88</v>
      </c>
      <c r="L148" s="5">
        <v>0</v>
      </c>
      <c r="M148" s="5">
        <v>1139186</v>
      </c>
      <c r="N148" s="5">
        <v>5542089</v>
      </c>
      <c r="O148" s="5">
        <v>1523589</v>
      </c>
      <c r="P148" s="5">
        <v>8172641</v>
      </c>
      <c r="Q148" s="5">
        <v>8455483</v>
      </c>
      <c r="R148" s="5">
        <v>469544</v>
      </c>
      <c r="S148" s="5">
        <v>50069</v>
      </c>
      <c r="T148" s="5">
        <v>5757379</v>
      </c>
      <c r="U148" s="5">
        <v>9878323</v>
      </c>
      <c r="V148" s="5">
        <v>4120945</v>
      </c>
      <c r="W148" s="5">
        <v>11898</v>
      </c>
      <c r="X148" s="5">
        <v>327858</v>
      </c>
      <c r="Y148" s="5">
        <v>58117</v>
      </c>
      <c r="Z148" s="5">
        <v>586673</v>
      </c>
      <c r="AA148" s="5">
        <v>320751</v>
      </c>
    </row>
    <row r="149" spans="1:27">
      <c r="A149" s="5">
        <v>1385</v>
      </c>
      <c r="B149" s="5">
        <v>4</v>
      </c>
      <c r="C149" s="5" t="s">
        <v>423</v>
      </c>
      <c r="D149" s="5" t="s">
        <v>422</v>
      </c>
      <c r="E149" s="5">
        <v>289</v>
      </c>
      <c r="F149" s="5">
        <v>21387</v>
      </c>
      <c r="G149" s="5">
        <v>18219</v>
      </c>
      <c r="H149" s="5">
        <v>3169</v>
      </c>
      <c r="I149" s="5">
        <v>18131</v>
      </c>
      <c r="J149" s="5">
        <v>3169</v>
      </c>
      <c r="K149" s="5">
        <v>88</v>
      </c>
      <c r="L149" s="5">
        <v>0</v>
      </c>
      <c r="M149" s="5">
        <v>1139186</v>
      </c>
      <c r="N149" s="5">
        <v>5542089</v>
      </c>
      <c r="O149" s="5">
        <v>1523589</v>
      </c>
      <c r="P149" s="5">
        <v>8172641</v>
      </c>
      <c r="Q149" s="5">
        <v>8455483</v>
      </c>
      <c r="R149" s="5">
        <v>469544</v>
      </c>
      <c r="S149" s="5">
        <v>50069</v>
      </c>
      <c r="T149" s="5">
        <v>5757379</v>
      </c>
      <c r="U149" s="5">
        <v>9878323</v>
      </c>
      <c r="V149" s="5">
        <v>4120945</v>
      </c>
      <c r="W149" s="5">
        <v>11898</v>
      </c>
      <c r="X149" s="5">
        <v>327858</v>
      </c>
      <c r="Y149" s="5">
        <v>58117</v>
      </c>
      <c r="Z149" s="5">
        <v>586673</v>
      </c>
      <c r="AA149" s="5">
        <v>320751</v>
      </c>
    </row>
    <row r="150" spans="1:27">
      <c r="A150" s="5">
        <v>1385</v>
      </c>
      <c r="B150" s="5">
        <v>3</v>
      </c>
      <c r="C150" s="5" t="s">
        <v>424</v>
      </c>
      <c r="D150" s="5" t="s">
        <v>425</v>
      </c>
      <c r="E150" s="5">
        <v>30</v>
      </c>
      <c r="F150" s="5">
        <v>4908</v>
      </c>
      <c r="G150" s="5">
        <v>4728</v>
      </c>
      <c r="H150" s="5">
        <v>180</v>
      </c>
      <c r="I150" s="5">
        <v>4723</v>
      </c>
      <c r="J150" s="5">
        <v>180</v>
      </c>
      <c r="K150" s="5">
        <v>5</v>
      </c>
      <c r="L150" s="5">
        <v>0</v>
      </c>
      <c r="M150" s="5">
        <v>257836</v>
      </c>
      <c r="N150" s="5">
        <v>1352425</v>
      </c>
      <c r="O150" s="5">
        <v>264478</v>
      </c>
      <c r="P150" s="5">
        <v>1900979</v>
      </c>
      <c r="Q150" s="5">
        <v>1856102</v>
      </c>
      <c r="R150" s="5">
        <v>32947</v>
      </c>
      <c r="S150" s="5">
        <v>2135</v>
      </c>
      <c r="T150" s="5">
        <v>1404131</v>
      </c>
      <c r="U150" s="5">
        <v>1976830</v>
      </c>
      <c r="V150" s="5">
        <v>572699</v>
      </c>
      <c r="W150" s="5">
        <v>3</v>
      </c>
      <c r="X150" s="5">
        <v>52204</v>
      </c>
      <c r="Y150" s="5">
        <v>16844</v>
      </c>
      <c r="Z150" s="5">
        <v>51590</v>
      </c>
      <c r="AA150" s="5">
        <v>91998</v>
      </c>
    </row>
    <row r="151" spans="1:27">
      <c r="A151" s="5">
        <v>1385</v>
      </c>
      <c r="B151" s="5">
        <v>4</v>
      </c>
      <c r="C151" s="5" t="s">
        <v>426</v>
      </c>
      <c r="D151" s="5" t="s">
        <v>425</v>
      </c>
      <c r="E151" s="5">
        <v>30</v>
      </c>
      <c r="F151" s="5">
        <v>4908</v>
      </c>
      <c r="G151" s="5">
        <v>4728</v>
      </c>
      <c r="H151" s="5">
        <v>180</v>
      </c>
      <c r="I151" s="5">
        <v>4723</v>
      </c>
      <c r="J151" s="5">
        <v>180</v>
      </c>
      <c r="K151" s="5">
        <v>5</v>
      </c>
      <c r="L151" s="5">
        <v>0</v>
      </c>
      <c r="M151" s="5">
        <v>257836</v>
      </c>
      <c r="N151" s="5">
        <v>1352425</v>
      </c>
      <c r="O151" s="5">
        <v>264478</v>
      </c>
      <c r="P151" s="5">
        <v>1900979</v>
      </c>
      <c r="Q151" s="5">
        <v>1856102</v>
      </c>
      <c r="R151" s="5">
        <v>32947</v>
      </c>
      <c r="S151" s="5">
        <v>2135</v>
      </c>
      <c r="T151" s="5">
        <v>1404131</v>
      </c>
      <c r="U151" s="5">
        <v>1976830</v>
      </c>
      <c r="V151" s="5">
        <v>572699</v>
      </c>
      <c r="W151" s="5">
        <v>3</v>
      </c>
      <c r="X151" s="5">
        <v>52204</v>
      </c>
      <c r="Y151" s="5">
        <v>16844</v>
      </c>
      <c r="Z151" s="5">
        <v>51590</v>
      </c>
      <c r="AA151" s="5">
        <v>91998</v>
      </c>
    </row>
    <row r="152" spans="1:27">
      <c r="A152" s="5">
        <v>1385</v>
      </c>
      <c r="B152" s="5">
        <v>3</v>
      </c>
      <c r="C152" s="5" t="s">
        <v>427</v>
      </c>
      <c r="D152" s="5" t="s">
        <v>428</v>
      </c>
      <c r="E152" s="5">
        <v>222</v>
      </c>
      <c r="F152" s="5">
        <v>11996</v>
      </c>
      <c r="G152" s="5">
        <v>11137</v>
      </c>
      <c r="H152" s="5">
        <v>859</v>
      </c>
      <c r="I152" s="5">
        <v>11115</v>
      </c>
      <c r="J152" s="5">
        <v>857</v>
      </c>
      <c r="K152" s="5">
        <v>22</v>
      </c>
      <c r="L152" s="5">
        <v>2</v>
      </c>
      <c r="M152" s="5">
        <v>583106</v>
      </c>
      <c r="N152" s="5">
        <v>7616272</v>
      </c>
      <c r="O152" s="5">
        <v>665980</v>
      </c>
      <c r="P152" s="5">
        <v>10672698</v>
      </c>
      <c r="Q152" s="5">
        <v>12489007</v>
      </c>
      <c r="R152" s="5">
        <v>1029916</v>
      </c>
      <c r="S152" s="5">
        <v>50689</v>
      </c>
      <c r="T152" s="5">
        <v>7742956</v>
      </c>
      <c r="U152" s="5">
        <v>10829389</v>
      </c>
      <c r="V152" s="5">
        <v>3086433</v>
      </c>
      <c r="W152" s="5">
        <v>2424</v>
      </c>
      <c r="X152" s="5">
        <v>186085</v>
      </c>
      <c r="Y152" s="5">
        <v>56186</v>
      </c>
      <c r="Z152" s="5">
        <v>152418</v>
      </c>
      <c r="AA152" s="5">
        <v>247566</v>
      </c>
    </row>
    <row r="153" spans="1:27">
      <c r="A153" s="5">
        <v>1385</v>
      </c>
      <c r="B153" s="5">
        <v>4</v>
      </c>
      <c r="C153" s="5" t="s">
        <v>429</v>
      </c>
      <c r="D153" s="5" t="s">
        <v>430</v>
      </c>
      <c r="E153" s="5">
        <v>222</v>
      </c>
      <c r="F153" s="5">
        <v>11996</v>
      </c>
      <c r="G153" s="5">
        <v>11137</v>
      </c>
      <c r="H153" s="5">
        <v>859</v>
      </c>
      <c r="I153" s="5">
        <v>11115</v>
      </c>
      <c r="J153" s="5">
        <v>857</v>
      </c>
      <c r="K153" s="5">
        <v>22</v>
      </c>
      <c r="L153" s="5">
        <v>2</v>
      </c>
      <c r="M153" s="5">
        <v>583106</v>
      </c>
      <c r="N153" s="5">
        <v>7616272</v>
      </c>
      <c r="O153" s="5">
        <v>665980</v>
      </c>
      <c r="P153" s="5">
        <v>10672698</v>
      </c>
      <c r="Q153" s="5">
        <v>12489007</v>
      </c>
      <c r="R153" s="5">
        <v>1029916</v>
      </c>
      <c r="S153" s="5">
        <v>50689</v>
      </c>
      <c r="T153" s="5">
        <v>7742956</v>
      </c>
      <c r="U153" s="5">
        <v>10829389</v>
      </c>
      <c r="V153" s="5">
        <v>3086433</v>
      </c>
      <c r="W153" s="5">
        <v>2424</v>
      </c>
      <c r="X153" s="5">
        <v>186085</v>
      </c>
      <c r="Y153" s="5">
        <v>56186</v>
      </c>
      <c r="Z153" s="5">
        <v>152418</v>
      </c>
      <c r="AA153" s="5">
        <v>247566</v>
      </c>
    </row>
    <row r="154" spans="1:27">
      <c r="A154" s="5">
        <v>1385</v>
      </c>
      <c r="B154" s="5">
        <v>3</v>
      </c>
      <c r="C154" s="5" t="s">
        <v>431</v>
      </c>
      <c r="D154" s="5" t="s">
        <v>432</v>
      </c>
      <c r="E154" s="5">
        <v>101</v>
      </c>
      <c r="F154" s="5">
        <v>6499</v>
      </c>
      <c r="G154" s="5">
        <v>5600</v>
      </c>
      <c r="H154" s="5">
        <v>900</v>
      </c>
      <c r="I154" s="5">
        <v>5567</v>
      </c>
      <c r="J154" s="5">
        <v>897</v>
      </c>
      <c r="K154" s="5">
        <v>33</v>
      </c>
      <c r="L154" s="5">
        <v>3</v>
      </c>
      <c r="M154" s="5">
        <v>284185</v>
      </c>
      <c r="N154" s="5">
        <v>821056</v>
      </c>
      <c r="O154" s="5">
        <v>188033</v>
      </c>
      <c r="P154" s="5">
        <v>1476995</v>
      </c>
      <c r="Q154" s="5">
        <v>1705809</v>
      </c>
      <c r="R154" s="5">
        <v>35534</v>
      </c>
      <c r="S154" s="5">
        <v>3804</v>
      </c>
      <c r="T154" s="5">
        <v>876614</v>
      </c>
      <c r="U154" s="5">
        <v>1508715</v>
      </c>
      <c r="V154" s="5">
        <v>632101</v>
      </c>
      <c r="W154" s="5">
        <v>275</v>
      </c>
      <c r="X154" s="5">
        <v>41114</v>
      </c>
      <c r="Y154" s="5">
        <v>6837</v>
      </c>
      <c r="Z154" s="5">
        <v>10468</v>
      </c>
      <c r="AA154" s="5">
        <v>96440</v>
      </c>
    </row>
    <row r="155" spans="1:27">
      <c r="A155" s="5">
        <v>1385</v>
      </c>
      <c r="B155" s="5">
        <v>4</v>
      </c>
      <c r="C155" s="5" t="s">
        <v>433</v>
      </c>
      <c r="D155" s="5" t="s">
        <v>432</v>
      </c>
      <c r="E155" s="5">
        <v>101</v>
      </c>
      <c r="F155" s="5">
        <v>6499</v>
      </c>
      <c r="G155" s="5">
        <v>5600</v>
      </c>
      <c r="H155" s="5">
        <v>900</v>
      </c>
      <c r="I155" s="5">
        <v>5567</v>
      </c>
      <c r="J155" s="5">
        <v>897</v>
      </c>
      <c r="K155" s="5">
        <v>33</v>
      </c>
      <c r="L155" s="5">
        <v>3</v>
      </c>
      <c r="M155" s="5">
        <v>284185</v>
      </c>
      <c r="N155" s="5">
        <v>821056</v>
      </c>
      <c r="O155" s="5">
        <v>188033</v>
      </c>
      <c r="P155" s="5">
        <v>1476995</v>
      </c>
      <c r="Q155" s="5">
        <v>1705809</v>
      </c>
      <c r="R155" s="5">
        <v>35534</v>
      </c>
      <c r="S155" s="5">
        <v>3804</v>
      </c>
      <c r="T155" s="5">
        <v>876614</v>
      </c>
      <c r="U155" s="5">
        <v>1508715</v>
      </c>
      <c r="V155" s="5">
        <v>632101</v>
      </c>
      <c r="W155" s="5">
        <v>275</v>
      </c>
      <c r="X155" s="5">
        <v>41114</v>
      </c>
      <c r="Y155" s="5">
        <v>6837</v>
      </c>
      <c r="Z155" s="5">
        <v>10468</v>
      </c>
      <c r="AA155" s="5">
        <v>96440</v>
      </c>
    </row>
    <row r="156" spans="1:27">
      <c r="A156" s="5">
        <v>1385</v>
      </c>
      <c r="B156" s="5">
        <v>3</v>
      </c>
      <c r="C156" s="5" t="s">
        <v>434</v>
      </c>
      <c r="D156" s="5" t="s">
        <v>435</v>
      </c>
      <c r="E156" s="5">
        <v>347</v>
      </c>
      <c r="F156" s="5">
        <v>25600</v>
      </c>
      <c r="G156" s="5">
        <v>23559</v>
      </c>
      <c r="H156" s="5">
        <v>2041</v>
      </c>
      <c r="I156" s="5">
        <v>23435</v>
      </c>
      <c r="J156" s="5">
        <v>2036</v>
      </c>
      <c r="K156" s="5">
        <v>124</v>
      </c>
      <c r="L156" s="5">
        <v>5</v>
      </c>
      <c r="M156" s="5">
        <v>1291688</v>
      </c>
      <c r="N156" s="5">
        <v>7495015</v>
      </c>
      <c r="O156" s="5">
        <v>870980</v>
      </c>
      <c r="P156" s="5">
        <v>11277200</v>
      </c>
      <c r="Q156" s="5">
        <v>15686766</v>
      </c>
      <c r="R156" s="5">
        <v>359391</v>
      </c>
      <c r="S156" s="5">
        <v>20667</v>
      </c>
      <c r="T156" s="5">
        <v>7694252</v>
      </c>
      <c r="U156" s="5">
        <v>11735600</v>
      </c>
      <c r="V156" s="5">
        <v>4041348</v>
      </c>
      <c r="W156" s="5">
        <v>10569</v>
      </c>
      <c r="X156" s="5">
        <v>642167</v>
      </c>
      <c r="Y156" s="5">
        <v>37959</v>
      </c>
      <c r="Z156" s="5">
        <v>189459</v>
      </c>
      <c r="AA156" s="5">
        <v>296536</v>
      </c>
    </row>
    <row r="157" spans="1:27">
      <c r="A157" s="5">
        <v>1385</v>
      </c>
      <c r="B157" s="5">
        <v>4</v>
      </c>
      <c r="C157" s="5" t="s">
        <v>436</v>
      </c>
      <c r="D157" s="5" t="s">
        <v>435</v>
      </c>
      <c r="E157" s="5">
        <v>347</v>
      </c>
      <c r="F157" s="5">
        <v>25600</v>
      </c>
      <c r="G157" s="5">
        <v>23559</v>
      </c>
      <c r="H157" s="5">
        <v>2041</v>
      </c>
      <c r="I157" s="5">
        <v>23435</v>
      </c>
      <c r="J157" s="5">
        <v>2036</v>
      </c>
      <c r="K157" s="5">
        <v>124</v>
      </c>
      <c r="L157" s="5">
        <v>5</v>
      </c>
      <c r="M157" s="5">
        <v>1291688</v>
      </c>
      <c r="N157" s="5">
        <v>7495015</v>
      </c>
      <c r="O157" s="5">
        <v>870980</v>
      </c>
      <c r="P157" s="5">
        <v>11277200</v>
      </c>
      <c r="Q157" s="5">
        <v>15686766</v>
      </c>
      <c r="R157" s="5">
        <v>359391</v>
      </c>
      <c r="S157" s="5">
        <v>20667</v>
      </c>
      <c r="T157" s="5">
        <v>7694252</v>
      </c>
      <c r="U157" s="5">
        <v>11735600</v>
      </c>
      <c r="V157" s="5">
        <v>4041348</v>
      </c>
      <c r="W157" s="5">
        <v>10569</v>
      </c>
      <c r="X157" s="5">
        <v>642167</v>
      </c>
      <c r="Y157" s="5">
        <v>37959</v>
      </c>
      <c r="Z157" s="5">
        <v>189459</v>
      </c>
      <c r="AA157" s="5">
        <v>296536</v>
      </c>
    </row>
    <row r="158" spans="1:27">
      <c r="A158" s="5">
        <v>1385</v>
      </c>
      <c r="B158" s="5">
        <v>3</v>
      </c>
      <c r="C158" s="5" t="s">
        <v>437</v>
      </c>
      <c r="D158" s="5" t="s">
        <v>438</v>
      </c>
      <c r="E158" s="5">
        <v>47</v>
      </c>
      <c r="F158" s="5">
        <v>3549</v>
      </c>
      <c r="G158" s="5">
        <v>2789</v>
      </c>
      <c r="H158" s="5">
        <v>760</v>
      </c>
      <c r="I158" s="5">
        <v>2785</v>
      </c>
      <c r="J158" s="5">
        <v>760</v>
      </c>
      <c r="K158" s="5">
        <v>4</v>
      </c>
      <c r="L158" s="5">
        <v>0</v>
      </c>
      <c r="M158" s="5">
        <v>225392</v>
      </c>
      <c r="N158" s="5">
        <v>1025766</v>
      </c>
      <c r="O158" s="5">
        <v>568900</v>
      </c>
      <c r="P158" s="5">
        <v>1662785</v>
      </c>
      <c r="Q158" s="5">
        <v>2017816</v>
      </c>
      <c r="R158" s="5">
        <v>28085</v>
      </c>
      <c r="S158" s="5">
        <v>2877</v>
      </c>
      <c r="T158" s="5">
        <v>1075892</v>
      </c>
      <c r="U158" s="5">
        <v>1696495</v>
      </c>
      <c r="V158" s="5">
        <v>620603</v>
      </c>
      <c r="W158" s="5">
        <v>139</v>
      </c>
      <c r="X158" s="5">
        <v>34691</v>
      </c>
      <c r="Y158" s="5">
        <v>3732</v>
      </c>
      <c r="Z158" s="5">
        <v>105395</v>
      </c>
      <c r="AA158" s="5">
        <v>31246</v>
      </c>
    </row>
    <row r="159" spans="1:27">
      <c r="A159" s="5">
        <v>1385</v>
      </c>
      <c r="B159" s="5">
        <v>4</v>
      </c>
      <c r="C159" s="5" t="s">
        <v>439</v>
      </c>
      <c r="D159" s="5" t="s">
        <v>438</v>
      </c>
      <c r="E159" s="5">
        <v>47</v>
      </c>
      <c r="F159" s="5">
        <v>3549</v>
      </c>
      <c r="G159" s="5">
        <v>2789</v>
      </c>
      <c r="H159" s="5">
        <v>760</v>
      </c>
      <c r="I159" s="5">
        <v>2785</v>
      </c>
      <c r="J159" s="5">
        <v>760</v>
      </c>
      <c r="K159" s="5">
        <v>4</v>
      </c>
      <c r="L159" s="5">
        <v>0</v>
      </c>
      <c r="M159" s="5">
        <v>225392</v>
      </c>
      <c r="N159" s="5">
        <v>1025766</v>
      </c>
      <c r="O159" s="5">
        <v>568900</v>
      </c>
      <c r="P159" s="5">
        <v>1662785</v>
      </c>
      <c r="Q159" s="5">
        <v>2017816</v>
      </c>
      <c r="R159" s="5">
        <v>28085</v>
      </c>
      <c r="S159" s="5">
        <v>2877</v>
      </c>
      <c r="T159" s="5">
        <v>1075892</v>
      </c>
      <c r="U159" s="5">
        <v>1696495</v>
      </c>
      <c r="V159" s="5">
        <v>620603</v>
      </c>
      <c r="W159" s="5">
        <v>139</v>
      </c>
      <c r="X159" s="5">
        <v>34691</v>
      </c>
      <c r="Y159" s="5">
        <v>3732</v>
      </c>
      <c r="Z159" s="5">
        <v>105395</v>
      </c>
      <c r="AA159" s="5">
        <v>31246</v>
      </c>
    </row>
    <row r="160" spans="1:27">
      <c r="A160" s="5">
        <v>1385</v>
      </c>
      <c r="B160" s="5">
        <v>2</v>
      </c>
      <c r="C160" s="5" t="s">
        <v>440</v>
      </c>
      <c r="D160" s="5" t="s">
        <v>441</v>
      </c>
      <c r="E160" s="5">
        <v>1521</v>
      </c>
      <c r="F160" s="5">
        <v>85552</v>
      </c>
      <c r="G160" s="5">
        <v>80291</v>
      </c>
      <c r="H160" s="5">
        <v>5261</v>
      </c>
      <c r="I160" s="5">
        <v>79882</v>
      </c>
      <c r="J160" s="5">
        <v>5234</v>
      </c>
      <c r="K160" s="5">
        <v>409</v>
      </c>
      <c r="L160" s="5">
        <v>27</v>
      </c>
      <c r="M160" s="5">
        <v>4828381</v>
      </c>
      <c r="N160" s="5">
        <v>23400808</v>
      </c>
      <c r="O160" s="5">
        <v>5542835</v>
      </c>
      <c r="P160" s="5">
        <v>36801902</v>
      </c>
      <c r="Q160" s="5">
        <v>40860154</v>
      </c>
      <c r="R160" s="5">
        <v>1669172</v>
      </c>
      <c r="S160" s="5">
        <v>147137</v>
      </c>
      <c r="T160" s="5">
        <v>24281164</v>
      </c>
      <c r="U160" s="5">
        <v>40972945</v>
      </c>
      <c r="V160" s="5">
        <v>16691781</v>
      </c>
      <c r="W160" s="5">
        <v>78276</v>
      </c>
      <c r="X160" s="5">
        <v>1270435</v>
      </c>
      <c r="Y160" s="5">
        <v>170653</v>
      </c>
      <c r="Z160" s="5">
        <v>4331246</v>
      </c>
      <c r="AA160" s="5">
        <v>3001259</v>
      </c>
    </row>
    <row r="161" spans="1:27">
      <c r="A161" s="5">
        <v>1385</v>
      </c>
      <c r="B161" s="5">
        <v>3</v>
      </c>
      <c r="C161" s="5" t="s">
        <v>442</v>
      </c>
      <c r="D161" s="5" t="s">
        <v>443</v>
      </c>
      <c r="E161" s="5">
        <v>848</v>
      </c>
      <c r="F161" s="5">
        <v>56714</v>
      </c>
      <c r="G161" s="5">
        <v>53009</v>
      </c>
      <c r="H161" s="5">
        <v>3706</v>
      </c>
      <c r="I161" s="5">
        <v>52790</v>
      </c>
      <c r="J161" s="5">
        <v>3701</v>
      </c>
      <c r="K161" s="5">
        <v>219</v>
      </c>
      <c r="L161" s="5">
        <v>5</v>
      </c>
      <c r="M161" s="5">
        <v>3210464</v>
      </c>
      <c r="N161" s="5">
        <v>17071869</v>
      </c>
      <c r="O161" s="5">
        <v>3504497</v>
      </c>
      <c r="P161" s="5">
        <v>26052895</v>
      </c>
      <c r="Q161" s="5">
        <v>28556227</v>
      </c>
      <c r="R161" s="5">
        <v>1451746</v>
      </c>
      <c r="S161" s="5">
        <v>124837</v>
      </c>
      <c r="T161" s="5">
        <v>17676800</v>
      </c>
      <c r="U161" s="5">
        <v>29596656</v>
      </c>
      <c r="V161" s="5">
        <v>11919856</v>
      </c>
      <c r="W161" s="5">
        <v>59280</v>
      </c>
      <c r="X161" s="5">
        <v>795676</v>
      </c>
      <c r="Y161" s="5">
        <v>138703</v>
      </c>
      <c r="Z161" s="5">
        <v>4575662</v>
      </c>
      <c r="AA161" s="5">
        <v>2680277</v>
      </c>
    </row>
    <row r="162" spans="1:27">
      <c r="A162" s="5">
        <v>1385</v>
      </c>
      <c r="B162" s="5">
        <v>4</v>
      </c>
      <c r="C162" s="5" t="s">
        <v>444</v>
      </c>
      <c r="D162" s="5" t="s">
        <v>445</v>
      </c>
      <c r="E162" s="5">
        <v>47</v>
      </c>
      <c r="F162" s="5">
        <v>7728</v>
      </c>
      <c r="G162" s="5">
        <v>7353</v>
      </c>
      <c r="H162" s="5">
        <v>375</v>
      </c>
      <c r="I162" s="5">
        <v>7326</v>
      </c>
      <c r="J162" s="5">
        <v>375</v>
      </c>
      <c r="K162" s="5">
        <v>27</v>
      </c>
      <c r="L162" s="5">
        <v>0</v>
      </c>
      <c r="M162" s="5">
        <v>842784</v>
      </c>
      <c r="N162" s="5">
        <v>4819345</v>
      </c>
      <c r="O162" s="5">
        <v>647910</v>
      </c>
      <c r="P162" s="5">
        <v>7865694</v>
      </c>
      <c r="Q162" s="5">
        <v>8051729</v>
      </c>
      <c r="R162" s="5">
        <v>116682</v>
      </c>
      <c r="S162" s="5">
        <v>12592</v>
      </c>
      <c r="T162" s="5">
        <v>5044943</v>
      </c>
      <c r="U162" s="5">
        <v>10538383</v>
      </c>
      <c r="V162" s="5">
        <v>5493441</v>
      </c>
      <c r="W162" s="5">
        <v>46557</v>
      </c>
      <c r="X162" s="5">
        <v>252767</v>
      </c>
      <c r="Y162" s="5">
        <v>66791</v>
      </c>
      <c r="Z162" s="5">
        <v>3868249</v>
      </c>
      <c r="AA162" s="5">
        <v>1690378</v>
      </c>
    </row>
    <row r="163" spans="1:27">
      <c r="A163" s="5">
        <v>1385</v>
      </c>
      <c r="B163" s="5">
        <v>4</v>
      </c>
      <c r="C163" s="5" t="s">
        <v>446</v>
      </c>
      <c r="D163" s="5" t="s">
        <v>447</v>
      </c>
      <c r="E163" s="5">
        <v>5</v>
      </c>
      <c r="F163" s="5">
        <v>490</v>
      </c>
      <c r="G163" s="5">
        <v>428</v>
      </c>
      <c r="H163" s="5">
        <v>62</v>
      </c>
      <c r="I163" s="5">
        <v>428</v>
      </c>
      <c r="J163" s="5">
        <v>62</v>
      </c>
      <c r="K163" s="5">
        <v>0</v>
      </c>
      <c r="L163" s="5">
        <v>0</v>
      </c>
      <c r="M163" s="5">
        <v>24087</v>
      </c>
      <c r="N163" s="5">
        <v>100932</v>
      </c>
      <c r="O163" s="5">
        <v>13204</v>
      </c>
      <c r="P163" s="5">
        <v>158619</v>
      </c>
      <c r="Q163" s="5">
        <v>185404</v>
      </c>
      <c r="R163" s="5">
        <v>2484</v>
      </c>
      <c r="S163" s="5">
        <v>274</v>
      </c>
      <c r="T163" s="5">
        <v>102046</v>
      </c>
      <c r="U163" s="5">
        <v>152692</v>
      </c>
      <c r="V163" s="5">
        <v>50646</v>
      </c>
      <c r="W163" s="5">
        <v>0</v>
      </c>
      <c r="X163" s="5">
        <v>2725</v>
      </c>
      <c r="Y163" s="5">
        <v>39</v>
      </c>
      <c r="Z163" s="5">
        <v>14302</v>
      </c>
      <c r="AA163" s="5">
        <v>1463</v>
      </c>
    </row>
    <row r="164" spans="1:27">
      <c r="A164" s="5">
        <v>1385</v>
      </c>
      <c r="B164" s="5">
        <v>4</v>
      </c>
      <c r="C164" s="5" t="s">
        <v>448</v>
      </c>
      <c r="D164" s="5" t="s">
        <v>449</v>
      </c>
      <c r="E164" s="5">
        <v>242</v>
      </c>
      <c r="F164" s="5">
        <v>12067</v>
      </c>
      <c r="G164" s="5">
        <v>11084</v>
      </c>
      <c r="H164" s="5">
        <v>984</v>
      </c>
      <c r="I164" s="5">
        <v>11021</v>
      </c>
      <c r="J164" s="5">
        <v>984</v>
      </c>
      <c r="K164" s="5">
        <v>63</v>
      </c>
      <c r="L164" s="5">
        <v>0</v>
      </c>
      <c r="M164" s="5">
        <v>602171</v>
      </c>
      <c r="N164" s="5">
        <v>2571283</v>
      </c>
      <c r="O164" s="5">
        <v>385848</v>
      </c>
      <c r="P164" s="5">
        <v>4105438</v>
      </c>
      <c r="Q164" s="5">
        <v>4746772</v>
      </c>
      <c r="R164" s="5">
        <v>171669</v>
      </c>
      <c r="S164" s="5">
        <v>12296</v>
      </c>
      <c r="T164" s="5">
        <v>2687156</v>
      </c>
      <c r="U164" s="5">
        <v>4329830</v>
      </c>
      <c r="V164" s="5">
        <v>1642674</v>
      </c>
      <c r="W164" s="5">
        <v>5126</v>
      </c>
      <c r="X164" s="5">
        <v>188761</v>
      </c>
      <c r="Y164" s="5">
        <v>20932</v>
      </c>
      <c r="Z164" s="5">
        <v>101941</v>
      </c>
      <c r="AA164" s="5">
        <v>439737</v>
      </c>
    </row>
    <row r="165" spans="1:27">
      <c r="A165" s="5">
        <v>1385</v>
      </c>
      <c r="B165" s="5">
        <v>4</v>
      </c>
      <c r="C165" s="5" t="s">
        <v>450</v>
      </c>
      <c r="D165" s="5" t="s">
        <v>451</v>
      </c>
      <c r="E165" s="5">
        <v>47</v>
      </c>
      <c r="F165" s="5">
        <v>3189</v>
      </c>
      <c r="G165" s="5">
        <v>3034</v>
      </c>
      <c r="H165" s="5">
        <v>155</v>
      </c>
      <c r="I165" s="5">
        <v>3016</v>
      </c>
      <c r="J165" s="5">
        <v>155</v>
      </c>
      <c r="K165" s="5">
        <v>18</v>
      </c>
      <c r="L165" s="5">
        <v>0</v>
      </c>
      <c r="M165" s="5">
        <v>149242</v>
      </c>
      <c r="N165" s="5">
        <v>368593</v>
      </c>
      <c r="O165" s="5">
        <v>53359</v>
      </c>
      <c r="P165" s="5">
        <v>743989</v>
      </c>
      <c r="Q165" s="5">
        <v>862383</v>
      </c>
      <c r="R165" s="5">
        <v>3366</v>
      </c>
      <c r="S165" s="5">
        <v>406</v>
      </c>
      <c r="T165" s="5">
        <v>397264</v>
      </c>
      <c r="U165" s="5">
        <v>776627</v>
      </c>
      <c r="V165" s="5">
        <v>379363</v>
      </c>
      <c r="W165" s="5">
        <v>1690</v>
      </c>
      <c r="X165" s="5">
        <v>22471</v>
      </c>
      <c r="Y165" s="5">
        <v>4203</v>
      </c>
      <c r="Z165" s="5">
        <v>15991</v>
      </c>
      <c r="AA165" s="5">
        <v>27951</v>
      </c>
    </row>
    <row r="166" spans="1:27">
      <c r="A166" s="5">
        <v>1385</v>
      </c>
      <c r="B166" s="5">
        <v>4</v>
      </c>
      <c r="C166" s="5" t="s">
        <v>452</v>
      </c>
      <c r="D166" s="5" t="s">
        <v>453</v>
      </c>
      <c r="E166" s="5">
        <v>44</v>
      </c>
      <c r="F166" s="5">
        <v>2497</v>
      </c>
      <c r="G166" s="5">
        <v>2358</v>
      </c>
      <c r="H166" s="5">
        <v>139</v>
      </c>
      <c r="I166" s="5">
        <v>2346</v>
      </c>
      <c r="J166" s="5">
        <v>139</v>
      </c>
      <c r="K166" s="5">
        <v>12</v>
      </c>
      <c r="L166" s="5">
        <v>0</v>
      </c>
      <c r="M166" s="5">
        <v>108588</v>
      </c>
      <c r="N166" s="5">
        <v>294827</v>
      </c>
      <c r="O166" s="5">
        <v>30709</v>
      </c>
      <c r="P166" s="5">
        <v>542011</v>
      </c>
      <c r="Q166" s="5">
        <v>561632</v>
      </c>
      <c r="R166" s="5">
        <v>11231</v>
      </c>
      <c r="S166" s="5">
        <v>1040</v>
      </c>
      <c r="T166" s="5">
        <v>312268</v>
      </c>
      <c r="U166" s="5">
        <v>596315</v>
      </c>
      <c r="V166" s="5">
        <v>284047</v>
      </c>
      <c r="W166" s="5">
        <v>268</v>
      </c>
      <c r="X166" s="5">
        <v>14516</v>
      </c>
      <c r="Y166" s="5">
        <v>3016</v>
      </c>
      <c r="Z166" s="5">
        <v>102241</v>
      </c>
      <c r="AA166" s="5">
        <v>15410</v>
      </c>
    </row>
    <row r="167" spans="1:27">
      <c r="A167" s="5">
        <v>1385</v>
      </c>
      <c r="B167" s="5">
        <v>4</v>
      </c>
      <c r="C167" s="5" t="s">
        <v>454</v>
      </c>
      <c r="D167" s="5" t="s">
        <v>455</v>
      </c>
      <c r="E167" s="5">
        <v>106</v>
      </c>
      <c r="F167" s="5">
        <v>8157</v>
      </c>
      <c r="G167" s="5">
        <v>7729</v>
      </c>
      <c r="H167" s="5">
        <v>427</v>
      </c>
      <c r="I167" s="5">
        <v>7710</v>
      </c>
      <c r="J167" s="5">
        <v>426</v>
      </c>
      <c r="K167" s="5">
        <v>19</v>
      </c>
      <c r="L167" s="5">
        <v>1</v>
      </c>
      <c r="M167" s="5">
        <v>518313</v>
      </c>
      <c r="N167" s="5">
        <v>3052390</v>
      </c>
      <c r="O167" s="5">
        <v>611657</v>
      </c>
      <c r="P167" s="5">
        <v>3921848</v>
      </c>
      <c r="Q167" s="5">
        <v>3996509</v>
      </c>
      <c r="R167" s="5">
        <v>421557</v>
      </c>
      <c r="S167" s="5">
        <v>45899</v>
      </c>
      <c r="T167" s="5">
        <v>3113054</v>
      </c>
      <c r="U167" s="5">
        <v>4369757</v>
      </c>
      <c r="V167" s="5">
        <v>1256703</v>
      </c>
      <c r="W167" s="5">
        <v>2437</v>
      </c>
      <c r="X167" s="5">
        <v>75606</v>
      </c>
      <c r="Y167" s="5">
        <v>9468</v>
      </c>
      <c r="Z167" s="5">
        <v>371221</v>
      </c>
      <c r="AA167" s="5">
        <v>109460</v>
      </c>
    </row>
    <row r="168" spans="1:27">
      <c r="A168" s="5">
        <v>1385</v>
      </c>
      <c r="B168" s="5">
        <v>4</v>
      </c>
      <c r="C168" s="5" t="s">
        <v>456</v>
      </c>
      <c r="D168" s="5" t="s">
        <v>457</v>
      </c>
      <c r="E168" s="5">
        <v>4</v>
      </c>
      <c r="F168" s="5">
        <v>365</v>
      </c>
      <c r="G168" s="5">
        <v>297</v>
      </c>
      <c r="H168" s="5">
        <v>68</v>
      </c>
      <c r="I168" s="5">
        <v>297</v>
      </c>
      <c r="J168" s="5">
        <v>68</v>
      </c>
      <c r="K168" s="5">
        <v>0</v>
      </c>
      <c r="L168" s="5">
        <v>0</v>
      </c>
      <c r="M168" s="5">
        <v>12066</v>
      </c>
      <c r="N168" s="5">
        <v>51992</v>
      </c>
      <c r="O168" s="5">
        <v>41628</v>
      </c>
      <c r="P168" s="5">
        <v>77067</v>
      </c>
      <c r="Q168" s="5">
        <v>75879</v>
      </c>
      <c r="R168" s="5">
        <v>647</v>
      </c>
      <c r="S168" s="5">
        <v>68</v>
      </c>
      <c r="T168" s="5">
        <v>52377</v>
      </c>
      <c r="U168" s="5">
        <v>77455</v>
      </c>
      <c r="V168" s="5">
        <v>25078</v>
      </c>
      <c r="W168" s="5">
        <v>40</v>
      </c>
      <c r="X168" s="5">
        <v>1794</v>
      </c>
      <c r="Y168" s="5">
        <v>227</v>
      </c>
      <c r="Z168" s="5">
        <v>-5307</v>
      </c>
      <c r="AA168" s="5">
        <v>2537</v>
      </c>
    </row>
    <row r="169" spans="1:27">
      <c r="A169" s="5">
        <v>1385</v>
      </c>
      <c r="B169" s="5">
        <v>4</v>
      </c>
      <c r="C169" s="5" t="s">
        <v>458</v>
      </c>
      <c r="D169" s="5" t="s">
        <v>459</v>
      </c>
      <c r="E169" s="5">
        <v>352</v>
      </c>
      <c r="F169" s="5">
        <v>22221</v>
      </c>
      <c r="G169" s="5">
        <v>20726</v>
      </c>
      <c r="H169" s="5">
        <v>1496</v>
      </c>
      <c r="I169" s="5">
        <v>20646</v>
      </c>
      <c r="J169" s="5">
        <v>1492</v>
      </c>
      <c r="K169" s="5">
        <v>79</v>
      </c>
      <c r="L169" s="5">
        <v>4</v>
      </c>
      <c r="M169" s="5">
        <v>953212</v>
      </c>
      <c r="N169" s="5">
        <v>5812508</v>
      </c>
      <c r="O169" s="5">
        <v>1720183</v>
      </c>
      <c r="P169" s="5">
        <v>8638230</v>
      </c>
      <c r="Q169" s="5">
        <v>10075919</v>
      </c>
      <c r="R169" s="5">
        <v>724111</v>
      </c>
      <c r="S169" s="5">
        <v>52261</v>
      </c>
      <c r="T169" s="5">
        <v>5967692</v>
      </c>
      <c r="U169" s="5">
        <v>8755596</v>
      </c>
      <c r="V169" s="5">
        <v>2787904</v>
      </c>
      <c r="W169" s="5">
        <v>3162</v>
      </c>
      <c r="X169" s="5">
        <v>237037</v>
      </c>
      <c r="Y169" s="5">
        <v>34028</v>
      </c>
      <c r="Z169" s="5">
        <v>107024</v>
      </c>
      <c r="AA169" s="5">
        <v>393342</v>
      </c>
    </row>
    <row r="170" spans="1:27">
      <c r="A170" s="5">
        <v>1385</v>
      </c>
      <c r="B170" s="5">
        <v>3</v>
      </c>
      <c r="C170" s="5" t="s">
        <v>460</v>
      </c>
      <c r="D170" s="5" t="s">
        <v>461</v>
      </c>
      <c r="E170" s="5">
        <v>673</v>
      </c>
      <c r="F170" s="5">
        <v>28838</v>
      </c>
      <c r="G170" s="5">
        <v>27283</v>
      </c>
      <c r="H170" s="5">
        <v>1555</v>
      </c>
      <c r="I170" s="5">
        <v>27093</v>
      </c>
      <c r="J170" s="5">
        <v>1533</v>
      </c>
      <c r="K170" s="5">
        <v>190</v>
      </c>
      <c r="L170" s="5">
        <v>22</v>
      </c>
      <c r="M170" s="5">
        <v>1617918</v>
      </c>
      <c r="N170" s="5">
        <v>6328938</v>
      </c>
      <c r="O170" s="5">
        <v>2038338</v>
      </c>
      <c r="P170" s="5">
        <v>10749008</v>
      </c>
      <c r="Q170" s="5">
        <v>12303927</v>
      </c>
      <c r="R170" s="5">
        <v>217426</v>
      </c>
      <c r="S170" s="5">
        <v>22300</v>
      </c>
      <c r="T170" s="5">
        <v>6604364</v>
      </c>
      <c r="U170" s="5">
        <v>11376289</v>
      </c>
      <c r="V170" s="5">
        <v>4771925</v>
      </c>
      <c r="W170" s="5">
        <v>18996</v>
      </c>
      <c r="X170" s="5">
        <v>474759</v>
      </c>
      <c r="Y170" s="5">
        <v>31950</v>
      </c>
      <c r="Z170" s="5">
        <v>-244416</v>
      </c>
      <c r="AA170" s="5">
        <v>320982</v>
      </c>
    </row>
    <row r="171" spans="1:27">
      <c r="A171" s="5">
        <v>1385</v>
      </c>
      <c r="B171" s="5">
        <v>4</v>
      </c>
      <c r="C171" s="5" t="s">
        <v>462</v>
      </c>
      <c r="D171" s="5" t="s">
        <v>463</v>
      </c>
      <c r="E171" s="5">
        <v>177</v>
      </c>
      <c r="F171" s="5">
        <v>7042</v>
      </c>
      <c r="G171" s="5">
        <v>6689</v>
      </c>
      <c r="H171" s="5">
        <v>353</v>
      </c>
      <c r="I171" s="5">
        <v>6639</v>
      </c>
      <c r="J171" s="5">
        <v>353</v>
      </c>
      <c r="K171" s="5">
        <v>51</v>
      </c>
      <c r="L171" s="5">
        <v>0</v>
      </c>
      <c r="M171" s="5">
        <v>388589</v>
      </c>
      <c r="N171" s="5">
        <v>1468992</v>
      </c>
      <c r="O171" s="5">
        <v>177408</v>
      </c>
      <c r="P171" s="5">
        <v>2522497</v>
      </c>
      <c r="Q171" s="5">
        <v>2902466</v>
      </c>
      <c r="R171" s="5">
        <v>21230</v>
      </c>
      <c r="S171" s="5">
        <v>2285</v>
      </c>
      <c r="T171" s="5">
        <v>1524318</v>
      </c>
      <c r="U171" s="5">
        <v>2628168</v>
      </c>
      <c r="V171" s="5">
        <v>1103850</v>
      </c>
      <c r="W171" s="5">
        <v>11904</v>
      </c>
      <c r="X171" s="5">
        <v>136414</v>
      </c>
      <c r="Y171" s="5">
        <v>5806</v>
      </c>
      <c r="Z171" s="5">
        <v>-16540</v>
      </c>
      <c r="AA171" s="5">
        <v>58907</v>
      </c>
    </row>
    <row r="172" spans="1:27">
      <c r="A172" s="5">
        <v>1385</v>
      </c>
      <c r="B172" s="5">
        <v>4</v>
      </c>
      <c r="C172" s="5" t="s">
        <v>464</v>
      </c>
      <c r="D172" s="5" t="s">
        <v>465</v>
      </c>
      <c r="E172" s="5">
        <v>97</v>
      </c>
      <c r="F172" s="5">
        <v>5234</v>
      </c>
      <c r="G172" s="5">
        <v>4945</v>
      </c>
      <c r="H172" s="5">
        <v>289</v>
      </c>
      <c r="I172" s="5">
        <v>4887</v>
      </c>
      <c r="J172" s="5">
        <v>269</v>
      </c>
      <c r="K172" s="5">
        <v>57</v>
      </c>
      <c r="L172" s="5">
        <v>20</v>
      </c>
      <c r="M172" s="5">
        <v>267373</v>
      </c>
      <c r="N172" s="5">
        <v>605265</v>
      </c>
      <c r="O172" s="5">
        <v>101476</v>
      </c>
      <c r="P172" s="5">
        <v>1283680</v>
      </c>
      <c r="Q172" s="5">
        <v>1355835</v>
      </c>
      <c r="R172" s="5">
        <v>27591</v>
      </c>
      <c r="S172" s="5">
        <v>3000</v>
      </c>
      <c r="T172" s="5">
        <v>657835</v>
      </c>
      <c r="U172" s="5">
        <v>1444510</v>
      </c>
      <c r="V172" s="5">
        <v>786675</v>
      </c>
      <c r="W172" s="5">
        <v>4647</v>
      </c>
      <c r="X172" s="5">
        <v>54440</v>
      </c>
      <c r="Y172" s="5">
        <v>8219</v>
      </c>
      <c r="Z172" s="5">
        <v>-39303</v>
      </c>
      <c r="AA172" s="5">
        <v>64141</v>
      </c>
    </row>
    <row r="173" spans="1:27">
      <c r="A173" s="5">
        <v>1385</v>
      </c>
      <c r="B173" s="5">
        <v>4</v>
      </c>
      <c r="C173" s="5" t="s">
        <v>466</v>
      </c>
      <c r="D173" s="5" t="s">
        <v>467</v>
      </c>
      <c r="E173" s="5">
        <v>14</v>
      </c>
      <c r="F173" s="5">
        <v>603</v>
      </c>
      <c r="G173" s="5">
        <v>580</v>
      </c>
      <c r="H173" s="5">
        <v>23</v>
      </c>
      <c r="I173" s="5">
        <v>576</v>
      </c>
      <c r="J173" s="5">
        <v>23</v>
      </c>
      <c r="K173" s="5">
        <v>4</v>
      </c>
      <c r="L173" s="5">
        <v>0</v>
      </c>
      <c r="M173" s="5">
        <v>47010</v>
      </c>
      <c r="N173" s="5">
        <v>129736</v>
      </c>
      <c r="O173" s="5">
        <v>10655</v>
      </c>
      <c r="P173" s="5">
        <v>218487</v>
      </c>
      <c r="Q173" s="5">
        <v>372990</v>
      </c>
      <c r="R173" s="5">
        <v>0</v>
      </c>
      <c r="S173" s="5">
        <v>0</v>
      </c>
      <c r="T173" s="5">
        <v>135846</v>
      </c>
      <c r="U173" s="5">
        <v>221550</v>
      </c>
      <c r="V173" s="5">
        <v>85704</v>
      </c>
      <c r="W173" s="5">
        <v>10</v>
      </c>
      <c r="X173" s="5">
        <v>6476</v>
      </c>
      <c r="Y173" s="5">
        <v>437</v>
      </c>
      <c r="Z173" s="5">
        <v>3126</v>
      </c>
      <c r="AA173" s="5">
        <v>5204</v>
      </c>
    </row>
    <row r="174" spans="1:27">
      <c r="A174" s="5">
        <v>1385</v>
      </c>
      <c r="B174" s="5">
        <v>4</v>
      </c>
      <c r="C174" s="5" t="s">
        <v>468</v>
      </c>
      <c r="D174" s="5" t="s">
        <v>469</v>
      </c>
      <c r="E174" s="5">
        <v>103</v>
      </c>
      <c r="F174" s="5">
        <v>6624</v>
      </c>
      <c r="G174" s="5">
        <v>6268</v>
      </c>
      <c r="H174" s="5">
        <v>357</v>
      </c>
      <c r="I174" s="5">
        <v>6251</v>
      </c>
      <c r="J174" s="5">
        <v>356</v>
      </c>
      <c r="K174" s="5">
        <v>16</v>
      </c>
      <c r="L174" s="5">
        <v>1</v>
      </c>
      <c r="M174" s="5">
        <v>442560</v>
      </c>
      <c r="N174" s="5">
        <v>2758236</v>
      </c>
      <c r="O174" s="5">
        <v>1564088</v>
      </c>
      <c r="P174" s="5">
        <v>4331873</v>
      </c>
      <c r="Q174" s="5">
        <v>4694566</v>
      </c>
      <c r="R174" s="5">
        <v>106368</v>
      </c>
      <c r="S174" s="5">
        <v>10158</v>
      </c>
      <c r="T174" s="5">
        <v>2835393</v>
      </c>
      <c r="U174" s="5">
        <v>4276503</v>
      </c>
      <c r="V174" s="5">
        <v>1441110</v>
      </c>
      <c r="W174" s="5">
        <v>1333</v>
      </c>
      <c r="X174" s="5">
        <v>178852</v>
      </c>
      <c r="Y174" s="5">
        <v>9476</v>
      </c>
      <c r="Z174" s="5">
        <v>-292240</v>
      </c>
      <c r="AA174" s="5">
        <v>101139</v>
      </c>
    </row>
    <row r="175" spans="1:27">
      <c r="A175" s="5">
        <v>1385</v>
      </c>
      <c r="B175" s="5">
        <v>4</v>
      </c>
      <c r="C175" s="5" t="s">
        <v>470</v>
      </c>
      <c r="D175" s="5" t="s">
        <v>471</v>
      </c>
      <c r="E175" s="5">
        <v>102</v>
      </c>
      <c r="F175" s="5">
        <v>3638</v>
      </c>
      <c r="G175" s="5">
        <v>3419</v>
      </c>
      <c r="H175" s="5">
        <v>219</v>
      </c>
      <c r="I175" s="5">
        <v>3393</v>
      </c>
      <c r="J175" s="5">
        <v>219</v>
      </c>
      <c r="K175" s="5">
        <v>26</v>
      </c>
      <c r="L175" s="5">
        <v>0</v>
      </c>
      <c r="M175" s="5">
        <v>194327</v>
      </c>
      <c r="N175" s="5">
        <v>587271</v>
      </c>
      <c r="O175" s="5">
        <v>117738</v>
      </c>
      <c r="P175" s="5">
        <v>1125181</v>
      </c>
      <c r="Q175" s="5">
        <v>1230491</v>
      </c>
      <c r="R175" s="5">
        <v>53534</v>
      </c>
      <c r="S175" s="5">
        <v>5865</v>
      </c>
      <c r="T175" s="5">
        <v>628002</v>
      </c>
      <c r="U175" s="5">
        <v>1202763</v>
      </c>
      <c r="V175" s="5">
        <v>574761</v>
      </c>
      <c r="W175" s="5">
        <v>310</v>
      </c>
      <c r="X175" s="5">
        <v>35650</v>
      </c>
      <c r="Y175" s="5">
        <v>1711</v>
      </c>
      <c r="Z175" s="5">
        <v>41056</v>
      </c>
      <c r="AA175" s="5">
        <v>-18752</v>
      </c>
    </row>
    <row r="176" spans="1:27">
      <c r="A176" s="5">
        <v>1385</v>
      </c>
      <c r="B176" s="5">
        <v>4</v>
      </c>
      <c r="C176" s="5" t="s">
        <v>472</v>
      </c>
      <c r="D176" s="5" t="s">
        <v>473</v>
      </c>
      <c r="E176" s="5">
        <v>27</v>
      </c>
      <c r="F176" s="5">
        <v>1302</v>
      </c>
      <c r="G176" s="5">
        <v>1185</v>
      </c>
      <c r="H176" s="5">
        <v>117</v>
      </c>
      <c r="I176" s="5">
        <v>1175</v>
      </c>
      <c r="J176" s="5">
        <v>117</v>
      </c>
      <c r="K176" s="5">
        <v>10</v>
      </c>
      <c r="L176" s="5">
        <v>0</v>
      </c>
      <c r="M176" s="5">
        <v>55077</v>
      </c>
      <c r="N176" s="5">
        <v>131390</v>
      </c>
      <c r="O176" s="5">
        <v>50974</v>
      </c>
      <c r="P176" s="5">
        <v>306209</v>
      </c>
      <c r="Q176" s="5">
        <v>289475</v>
      </c>
      <c r="R176" s="5">
        <v>8513</v>
      </c>
      <c r="S176" s="5">
        <v>972</v>
      </c>
      <c r="T176" s="5">
        <v>140124</v>
      </c>
      <c r="U176" s="5">
        <v>321801</v>
      </c>
      <c r="V176" s="5">
        <v>181676</v>
      </c>
      <c r="W176" s="5">
        <v>30</v>
      </c>
      <c r="X176" s="5">
        <v>16075</v>
      </c>
      <c r="Y176" s="5">
        <v>1756</v>
      </c>
      <c r="Z176" s="5">
        <v>24033</v>
      </c>
      <c r="AA176" s="5">
        <v>23544</v>
      </c>
    </row>
    <row r="177" spans="1:27">
      <c r="A177" s="5">
        <v>1385</v>
      </c>
      <c r="B177" s="5">
        <v>4</v>
      </c>
      <c r="C177" s="5" t="s">
        <v>474</v>
      </c>
      <c r="D177" s="5" t="s">
        <v>475</v>
      </c>
      <c r="E177" s="5">
        <v>152</v>
      </c>
      <c r="F177" s="5">
        <v>4395</v>
      </c>
      <c r="G177" s="5">
        <v>4197</v>
      </c>
      <c r="H177" s="5">
        <v>198</v>
      </c>
      <c r="I177" s="5">
        <v>4171</v>
      </c>
      <c r="J177" s="5">
        <v>197</v>
      </c>
      <c r="K177" s="5">
        <v>26</v>
      </c>
      <c r="L177" s="5">
        <v>1</v>
      </c>
      <c r="M177" s="5">
        <v>222982</v>
      </c>
      <c r="N177" s="5">
        <v>648048</v>
      </c>
      <c r="O177" s="5">
        <v>15998</v>
      </c>
      <c r="P177" s="5">
        <v>961080</v>
      </c>
      <c r="Q177" s="5">
        <v>1458105</v>
      </c>
      <c r="R177" s="5">
        <v>189</v>
      </c>
      <c r="S177" s="5">
        <v>21</v>
      </c>
      <c r="T177" s="5">
        <v>682846</v>
      </c>
      <c r="U177" s="5">
        <v>1280996</v>
      </c>
      <c r="V177" s="5">
        <v>598150</v>
      </c>
      <c r="W177" s="5">
        <v>763</v>
      </c>
      <c r="X177" s="5">
        <v>46852</v>
      </c>
      <c r="Y177" s="5">
        <v>4545</v>
      </c>
      <c r="Z177" s="5">
        <v>35452</v>
      </c>
      <c r="AA177" s="5">
        <v>86798</v>
      </c>
    </row>
    <row r="178" spans="1:27">
      <c r="A178" s="5">
        <v>1385</v>
      </c>
      <c r="B178" s="5">
        <v>2</v>
      </c>
      <c r="C178" s="5" t="s">
        <v>476</v>
      </c>
      <c r="D178" s="5" t="s">
        <v>477</v>
      </c>
      <c r="E178" s="5">
        <v>989</v>
      </c>
      <c r="F178" s="5">
        <v>142144</v>
      </c>
      <c r="G178" s="5">
        <v>133997</v>
      </c>
      <c r="H178" s="5">
        <v>8148</v>
      </c>
      <c r="I178" s="5">
        <v>133745</v>
      </c>
      <c r="J178" s="5">
        <v>8141</v>
      </c>
      <c r="K178" s="5">
        <v>252</v>
      </c>
      <c r="L178" s="5">
        <v>7</v>
      </c>
      <c r="M178" s="5">
        <v>9389317</v>
      </c>
      <c r="N178" s="5">
        <v>115416267</v>
      </c>
      <c r="O178" s="5">
        <v>22455392</v>
      </c>
      <c r="P178" s="5">
        <v>168507890</v>
      </c>
      <c r="Q178" s="5">
        <v>180033103</v>
      </c>
      <c r="R178" s="5">
        <v>2693587</v>
      </c>
      <c r="S178" s="5">
        <v>277180</v>
      </c>
      <c r="T178" s="5">
        <v>120792818</v>
      </c>
      <c r="U178" s="5">
        <v>173189941</v>
      </c>
      <c r="V178" s="5">
        <v>52397124</v>
      </c>
      <c r="W178" s="5">
        <v>109029</v>
      </c>
      <c r="X178" s="5">
        <v>5510372</v>
      </c>
      <c r="Y178" s="5">
        <v>2771394</v>
      </c>
      <c r="Z178" s="5">
        <v>-740414</v>
      </c>
      <c r="AA178" s="5">
        <v>3688385</v>
      </c>
    </row>
    <row r="179" spans="1:27">
      <c r="A179" s="5">
        <v>1385</v>
      </c>
      <c r="B179" s="5">
        <v>3</v>
      </c>
      <c r="C179" s="5" t="s">
        <v>478</v>
      </c>
      <c r="D179" s="5" t="s">
        <v>479</v>
      </c>
      <c r="E179" s="5">
        <v>69</v>
      </c>
      <c r="F179" s="5">
        <v>56509</v>
      </c>
      <c r="G179" s="5">
        <v>54528</v>
      </c>
      <c r="H179" s="5">
        <v>1981</v>
      </c>
      <c r="I179" s="5">
        <v>54523</v>
      </c>
      <c r="J179" s="5">
        <v>1981</v>
      </c>
      <c r="K179" s="5">
        <v>5</v>
      </c>
      <c r="L179" s="5">
        <v>0</v>
      </c>
      <c r="M179" s="5">
        <v>5506463</v>
      </c>
      <c r="N179" s="5">
        <v>89191849</v>
      </c>
      <c r="O179" s="5">
        <v>18353182</v>
      </c>
      <c r="P179" s="5">
        <v>127273214</v>
      </c>
      <c r="Q179" s="5">
        <v>131047087</v>
      </c>
      <c r="R179" s="5">
        <v>2097754</v>
      </c>
      <c r="S179" s="5">
        <v>219243</v>
      </c>
      <c r="T179" s="5">
        <v>93681217</v>
      </c>
      <c r="U179" s="5">
        <v>131470367</v>
      </c>
      <c r="V179" s="5">
        <v>37789150</v>
      </c>
      <c r="W179" s="5">
        <v>28746</v>
      </c>
      <c r="X179" s="5">
        <v>4703832</v>
      </c>
      <c r="Y179" s="5">
        <v>2616953</v>
      </c>
      <c r="Z179" s="5">
        <v>-1238342</v>
      </c>
      <c r="AA179" s="5">
        <v>2216883</v>
      </c>
    </row>
    <row r="180" spans="1:27">
      <c r="A180" s="5">
        <v>1385</v>
      </c>
      <c r="B180" s="5">
        <v>4</v>
      </c>
      <c r="C180" s="5" t="s">
        <v>480</v>
      </c>
      <c r="D180" s="5" t="s">
        <v>479</v>
      </c>
      <c r="E180" s="5">
        <v>69</v>
      </c>
      <c r="F180" s="5">
        <v>56509</v>
      </c>
      <c r="G180" s="5">
        <v>54528</v>
      </c>
      <c r="H180" s="5">
        <v>1981</v>
      </c>
      <c r="I180" s="5">
        <v>54523</v>
      </c>
      <c r="J180" s="5">
        <v>1981</v>
      </c>
      <c r="K180" s="5">
        <v>5</v>
      </c>
      <c r="L180" s="5">
        <v>0</v>
      </c>
      <c r="M180" s="5">
        <v>5506463</v>
      </c>
      <c r="N180" s="5">
        <v>89191849</v>
      </c>
      <c r="O180" s="5">
        <v>18353182</v>
      </c>
      <c r="P180" s="5">
        <v>127273214</v>
      </c>
      <c r="Q180" s="5">
        <v>131047087</v>
      </c>
      <c r="R180" s="5">
        <v>2097754</v>
      </c>
      <c r="S180" s="5">
        <v>219243</v>
      </c>
      <c r="T180" s="5">
        <v>93681217</v>
      </c>
      <c r="U180" s="5">
        <v>131470367</v>
      </c>
      <c r="V180" s="5">
        <v>37789150</v>
      </c>
      <c r="W180" s="5">
        <v>28746</v>
      </c>
      <c r="X180" s="5">
        <v>4703832</v>
      </c>
      <c r="Y180" s="5">
        <v>2616953</v>
      </c>
      <c r="Z180" s="5">
        <v>-1238342</v>
      </c>
      <c r="AA180" s="5">
        <v>2216883</v>
      </c>
    </row>
    <row r="181" spans="1:27">
      <c r="A181" s="5">
        <v>1385</v>
      </c>
      <c r="B181" s="5">
        <v>3</v>
      </c>
      <c r="C181" s="5" t="s">
        <v>481</v>
      </c>
      <c r="D181" s="5" t="s">
        <v>482</v>
      </c>
      <c r="E181" s="5">
        <v>93</v>
      </c>
      <c r="F181" s="5">
        <v>5649</v>
      </c>
      <c r="G181" s="5">
        <v>5437</v>
      </c>
      <c r="H181" s="5">
        <v>212</v>
      </c>
      <c r="I181" s="5">
        <v>5410</v>
      </c>
      <c r="J181" s="5">
        <v>212</v>
      </c>
      <c r="K181" s="5">
        <v>28</v>
      </c>
      <c r="L181" s="5">
        <v>0</v>
      </c>
      <c r="M181" s="5">
        <v>358869</v>
      </c>
      <c r="N181" s="5">
        <v>3102466</v>
      </c>
      <c r="O181" s="5">
        <v>466826</v>
      </c>
      <c r="P181" s="5">
        <v>4561282</v>
      </c>
      <c r="Q181" s="5">
        <v>8045473</v>
      </c>
      <c r="R181" s="5">
        <v>503894</v>
      </c>
      <c r="S181" s="5">
        <v>47954</v>
      </c>
      <c r="T181" s="5">
        <v>3170483</v>
      </c>
      <c r="U181" s="5">
        <v>4590886</v>
      </c>
      <c r="V181" s="5">
        <v>1420403</v>
      </c>
      <c r="W181" s="5">
        <v>72518</v>
      </c>
      <c r="X181" s="5">
        <v>72103</v>
      </c>
      <c r="Y181" s="5">
        <v>5415</v>
      </c>
      <c r="Z181" s="5">
        <v>26335</v>
      </c>
      <c r="AA181" s="5">
        <v>186087</v>
      </c>
    </row>
    <row r="182" spans="1:27">
      <c r="A182" s="5">
        <v>1385</v>
      </c>
      <c r="B182" s="5">
        <v>4</v>
      </c>
      <c r="C182" s="5" t="s">
        <v>483</v>
      </c>
      <c r="D182" s="5" t="s">
        <v>482</v>
      </c>
      <c r="E182" s="5">
        <v>93</v>
      </c>
      <c r="F182" s="5">
        <v>5649</v>
      </c>
      <c r="G182" s="5">
        <v>5437</v>
      </c>
      <c r="H182" s="5">
        <v>212</v>
      </c>
      <c r="I182" s="5">
        <v>5410</v>
      </c>
      <c r="J182" s="5">
        <v>212</v>
      </c>
      <c r="K182" s="5">
        <v>28</v>
      </c>
      <c r="L182" s="5">
        <v>0</v>
      </c>
      <c r="M182" s="5">
        <v>358869</v>
      </c>
      <c r="N182" s="5">
        <v>3102466</v>
      </c>
      <c r="O182" s="5">
        <v>466826</v>
      </c>
      <c r="P182" s="5">
        <v>4561282</v>
      </c>
      <c r="Q182" s="5">
        <v>8045473</v>
      </c>
      <c r="R182" s="5">
        <v>503894</v>
      </c>
      <c r="S182" s="5">
        <v>47954</v>
      </c>
      <c r="T182" s="5">
        <v>3170483</v>
      </c>
      <c r="U182" s="5">
        <v>4590886</v>
      </c>
      <c r="V182" s="5">
        <v>1420403</v>
      </c>
      <c r="W182" s="5">
        <v>72518</v>
      </c>
      <c r="X182" s="5">
        <v>72103</v>
      </c>
      <c r="Y182" s="5">
        <v>5415</v>
      </c>
      <c r="Z182" s="5">
        <v>26335</v>
      </c>
      <c r="AA182" s="5">
        <v>186087</v>
      </c>
    </row>
    <row r="183" spans="1:27">
      <c r="A183" s="5">
        <v>1385</v>
      </c>
      <c r="B183" s="5">
        <v>3</v>
      </c>
      <c r="C183" s="5" t="s">
        <v>484</v>
      </c>
      <c r="D183" s="5" t="s">
        <v>485</v>
      </c>
      <c r="E183" s="5">
        <v>826</v>
      </c>
      <c r="F183" s="5">
        <v>79986</v>
      </c>
      <c r="G183" s="5">
        <v>74031</v>
      </c>
      <c r="H183" s="5">
        <v>5955</v>
      </c>
      <c r="I183" s="5">
        <v>73812</v>
      </c>
      <c r="J183" s="5">
        <v>5948</v>
      </c>
      <c r="K183" s="5">
        <v>219</v>
      </c>
      <c r="L183" s="5">
        <v>7</v>
      </c>
      <c r="M183" s="5">
        <v>3523984</v>
      </c>
      <c r="N183" s="5">
        <v>23121952</v>
      </c>
      <c r="O183" s="5">
        <v>3635383</v>
      </c>
      <c r="P183" s="5">
        <v>36673394</v>
      </c>
      <c r="Q183" s="5">
        <v>40940543</v>
      </c>
      <c r="R183" s="5">
        <v>91938</v>
      </c>
      <c r="S183" s="5">
        <v>9983</v>
      </c>
      <c r="T183" s="5">
        <v>23941118</v>
      </c>
      <c r="U183" s="5">
        <v>37128689</v>
      </c>
      <c r="V183" s="5">
        <v>13187571</v>
      </c>
      <c r="W183" s="5">
        <v>7765</v>
      </c>
      <c r="X183" s="5">
        <v>734437</v>
      </c>
      <c r="Y183" s="5">
        <v>149026</v>
      </c>
      <c r="Z183" s="5">
        <v>471592</v>
      </c>
      <c r="AA183" s="5">
        <v>1285415</v>
      </c>
    </row>
    <row r="184" spans="1:27">
      <c r="A184" s="5">
        <v>1385</v>
      </c>
      <c r="B184" s="5">
        <v>4</v>
      </c>
      <c r="C184" s="5" t="s">
        <v>486</v>
      </c>
      <c r="D184" s="5" t="s">
        <v>485</v>
      </c>
      <c r="E184" s="5">
        <v>826</v>
      </c>
      <c r="F184" s="5">
        <v>79986</v>
      </c>
      <c r="G184" s="5">
        <v>74031</v>
      </c>
      <c r="H184" s="5">
        <v>5955</v>
      </c>
      <c r="I184" s="5">
        <v>73812</v>
      </c>
      <c r="J184" s="5">
        <v>5948</v>
      </c>
      <c r="K184" s="5">
        <v>219</v>
      </c>
      <c r="L184" s="5">
        <v>7</v>
      </c>
      <c r="M184" s="5">
        <v>3523984</v>
      </c>
      <c r="N184" s="5">
        <v>23121952</v>
      </c>
      <c r="O184" s="5">
        <v>3635383</v>
      </c>
      <c r="P184" s="5">
        <v>36673394</v>
      </c>
      <c r="Q184" s="5">
        <v>40940543</v>
      </c>
      <c r="R184" s="5">
        <v>91938</v>
      </c>
      <c r="S184" s="5">
        <v>9983</v>
      </c>
      <c r="T184" s="5">
        <v>23941118</v>
      </c>
      <c r="U184" s="5">
        <v>37128689</v>
      </c>
      <c r="V184" s="5">
        <v>13187571</v>
      </c>
      <c r="W184" s="5">
        <v>7765</v>
      </c>
      <c r="X184" s="5">
        <v>734437</v>
      </c>
      <c r="Y184" s="5">
        <v>149026</v>
      </c>
      <c r="Z184" s="5">
        <v>471592</v>
      </c>
      <c r="AA184" s="5">
        <v>1285415</v>
      </c>
    </row>
    <row r="185" spans="1:27">
      <c r="A185" s="5">
        <v>1385</v>
      </c>
      <c r="B185" s="5">
        <v>2</v>
      </c>
      <c r="C185" s="5" t="s">
        <v>487</v>
      </c>
      <c r="D185" s="5" t="s">
        <v>488</v>
      </c>
      <c r="E185" s="5">
        <v>243</v>
      </c>
      <c r="F185" s="5">
        <v>24189</v>
      </c>
      <c r="G185" s="5">
        <v>23097</v>
      </c>
      <c r="H185" s="5">
        <v>1091</v>
      </c>
      <c r="I185" s="5">
        <v>23000</v>
      </c>
      <c r="J185" s="5">
        <v>1075</v>
      </c>
      <c r="K185" s="5">
        <v>97</v>
      </c>
      <c r="L185" s="5">
        <v>16</v>
      </c>
      <c r="M185" s="5">
        <v>1714688</v>
      </c>
      <c r="N185" s="5">
        <v>9573200</v>
      </c>
      <c r="O185" s="5">
        <v>4459656</v>
      </c>
      <c r="P185" s="5">
        <v>19050052</v>
      </c>
      <c r="Q185" s="5">
        <v>18310842</v>
      </c>
      <c r="R185" s="5">
        <v>239778</v>
      </c>
      <c r="S185" s="5">
        <v>26148</v>
      </c>
      <c r="T185" s="5">
        <v>11595784</v>
      </c>
      <c r="U185" s="5">
        <v>19336266</v>
      </c>
      <c r="V185" s="5">
        <v>7740483</v>
      </c>
      <c r="W185" s="5">
        <v>19508</v>
      </c>
      <c r="X185" s="5">
        <v>1100696</v>
      </c>
      <c r="Y185" s="5">
        <v>42054</v>
      </c>
      <c r="Z185" s="5">
        <v>-34982</v>
      </c>
      <c r="AA185" s="5">
        <v>1714346</v>
      </c>
    </row>
    <row r="186" spans="1:27">
      <c r="A186" s="5">
        <v>1385</v>
      </c>
      <c r="B186" s="5">
        <v>3</v>
      </c>
      <c r="C186" s="5" t="s">
        <v>489</v>
      </c>
      <c r="D186" s="5" t="s">
        <v>490</v>
      </c>
      <c r="E186" s="5">
        <v>55</v>
      </c>
      <c r="F186" s="5">
        <v>10889</v>
      </c>
      <c r="G186" s="5">
        <v>10326</v>
      </c>
      <c r="H186" s="5">
        <v>563</v>
      </c>
      <c r="I186" s="5">
        <v>10293</v>
      </c>
      <c r="J186" s="5">
        <v>561</v>
      </c>
      <c r="K186" s="5">
        <v>33</v>
      </c>
      <c r="L186" s="5">
        <v>2</v>
      </c>
      <c r="M186" s="5">
        <v>953364</v>
      </c>
      <c r="N186" s="5">
        <v>6408075</v>
      </c>
      <c r="O186" s="5">
        <v>3854436</v>
      </c>
      <c r="P186" s="5">
        <v>13754172</v>
      </c>
      <c r="Q186" s="5">
        <v>12511357</v>
      </c>
      <c r="R186" s="5">
        <v>9384</v>
      </c>
      <c r="S186" s="5">
        <v>1028</v>
      </c>
      <c r="T186" s="5">
        <v>8341171</v>
      </c>
      <c r="U186" s="5">
        <v>13680736</v>
      </c>
      <c r="V186" s="5">
        <v>5339565</v>
      </c>
      <c r="W186" s="5">
        <v>7649</v>
      </c>
      <c r="X186" s="5">
        <v>904389</v>
      </c>
      <c r="Y186" s="5">
        <v>16389</v>
      </c>
      <c r="Z186" s="5">
        <v>-362163</v>
      </c>
      <c r="AA186" s="5">
        <v>1419610</v>
      </c>
    </row>
    <row r="187" spans="1:27">
      <c r="A187" s="5">
        <v>1385</v>
      </c>
      <c r="B187" s="5">
        <v>4</v>
      </c>
      <c r="C187" s="5" t="s">
        <v>491</v>
      </c>
      <c r="D187" s="5" t="s">
        <v>492</v>
      </c>
      <c r="E187" s="5">
        <v>48</v>
      </c>
      <c r="F187" s="5">
        <v>10724</v>
      </c>
      <c r="G187" s="5">
        <v>10162</v>
      </c>
      <c r="H187" s="5">
        <v>562</v>
      </c>
      <c r="I187" s="5">
        <v>10136</v>
      </c>
      <c r="J187" s="5">
        <v>560</v>
      </c>
      <c r="K187" s="5">
        <v>26</v>
      </c>
      <c r="L187" s="5">
        <v>2</v>
      </c>
      <c r="M187" s="5">
        <v>947919</v>
      </c>
      <c r="N187" s="5">
        <v>6397105</v>
      </c>
      <c r="O187" s="5">
        <v>3852370</v>
      </c>
      <c r="P187" s="5">
        <v>13725888</v>
      </c>
      <c r="Q187" s="5">
        <v>12486945</v>
      </c>
      <c r="R187" s="5">
        <v>9384</v>
      </c>
      <c r="S187" s="5">
        <v>1028</v>
      </c>
      <c r="T187" s="5">
        <v>8328752</v>
      </c>
      <c r="U187" s="5">
        <v>13639116</v>
      </c>
      <c r="V187" s="5">
        <v>5310364</v>
      </c>
      <c r="W187" s="5">
        <v>7649</v>
      </c>
      <c r="X187" s="5">
        <v>903942</v>
      </c>
      <c r="Y187" s="5">
        <v>16341</v>
      </c>
      <c r="Z187" s="5">
        <v>-363508</v>
      </c>
      <c r="AA187" s="5">
        <v>1417926</v>
      </c>
    </row>
    <row r="188" spans="1:27">
      <c r="A188" s="5">
        <v>1385</v>
      </c>
      <c r="B188" s="5">
        <v>4</v>
      </c>
      <c r="C188" s="5" t="s">
        <v>493</v>
      </c>
      <c r="D188" s="5" t="s">
        <v>494</v>
      </c>
      <c r="E188" s="5">
        <v>7</v>
      </c>
      <c r="F188" s="5">
        <v>165</v>
      </c>
      <c r="G188" s="5">
        <v>164</v>
      </c>
      <c r="H188" s="5">
        <v>1</v>
      </c>
      <c r="I188" s="5">
        <v>157</v>
      </c>
      <c r="J188" s="5">
        <v>1</v>
      </c>
      <c r="K188" s="5">
        <v>7</v>
      </c>
      <c r="L188" s="5">
        <v>0</v>
      </c>
      <c r="M188" s="5">
        <v>5445</v>
      </c>
      <c r="N188" s="5">
        <v>10970</v>
      </c>
      <c r="O188" s="5">
        <v>2066</v>
      </c>
      <c r="P188" s="5">
        <v>28283</v>
      </c>
      <c r="Q188" s="5">
        <v>24412</v>
      </c>
      <c r="R188" s="5">
        <v>0</v>
      </c>
      <c r="S188" s="5">
        <v>0</v>
      </c>
      <c r="T188" s="5">
        <v>12419</v>
      </c>
      <c r="U188" s="5">
        <v>41620</v>
      </c>
      <c r="V188" s="5">
        <v>29201</v>
      </c>
      <c r="W188" s="5">
        <v>0</v>
      </c>
      <c r="X188" s="5">
        <v>447</v>
      </c>
      <c r="Y188" s="5">
        <v>48</v>
      </c>
      <c r="Z188" s="5">
        <v>1345</v>
      </c>
      <c r="AA188" s="5">
        <v>1684</v>
      </c>
    </row>
    <row r="189" spans="1:27">
      <c r="A189" s="5">
        <v>1385</v>
      </c>
      <c r="B189" s="5">
        <v>3</v>
      </c>
      <c r="C189" s="5" t="s">
        <v>495</v>
      </c>
      <c r="D189" s="5" t="s">
        <v>496</v>
      </c>
      <c r="E189" s="5">
        <v>45</v>
      </c>
      <c r="F189" s="5">
        <v>3224</v>
      </c>
      <c r="G189" s="5">
        <v>3133</v>
      </c>
      <c r="H189" s="5">
        <v>91</v>
      </c>
      <c r="I189" s="5">
        <v>3131</v>
      </c>
      <c r="J189" s="5">
        <v>91</v>
      </c>
      <c r="K189" s="5">
        <v>2</v>
      </c>
      <c r="L189" s="5">
        <v>0</v>
      </c>
      <c r="M189" s="5">
        <v>213109</v>
      </c>
      <c r="N189" s="5">
        <v>475260</v>
      </c>
      <c r="O189" s="5">
        <v>1011</v>
      </c>
      <c r="P189" s="5">
        <v>780723</v>
      </c>
      <c r="Q189" s="5">
        <v>1204103</v>
      </c>
      <c r="R189" s="5">
        <v>175808</v>
      </c>
      <c r="S189" s="5">
        <v>19021</v>
      </c>
      <c r="T189" s="5">
        <v>517306</v>
      </c>
      <c r="U189" s="5">
        <v>923567</v>
      </c>
      <c r="V189" s="5">
        <v>406261</v>
      </c>
      <c r="W189" s="5">
        <v>7328</v>
      </c>
      <c r="X189" s="5">
        <v>99039</v>
      </c>
      <c r="Y189" s="5">
        <v>7482</v>
      </c>
      <c r="Z189" s="5">
        <v>89994</v>
      </c>
      <c r="AA189" s="5">
        <v>241753</v>
      </c>
    </row>
    <row r="190" spans="1:27">
      <c r="A190" s="5">
        <v>1385</v>
      </c>
      <c r="B190" s="5">
        <v>4</v>
      </c>
      <c r="C190" s="5" t="s">
        <v>497</v>
      </c>
      <c r="D190" s="5" t="s">
        <v>496</v>
      </c>
      <c r="E190" s="5">
        <v>45</v>
      </c>
      <c r="F190" s="5">
        <v>3224</v>
      </c>
      <c r="G190" s="5">
        <v>3133</v>
      </c>
      <c r="H190" s="5">
        <v>91</v>
      </c>
      <c r="I190" s="5">
        <v>3131</v>
      </c>
      <c r="J190" s="5">
        <v>91</v>
      </c>
      <c r="K190" s="5">
        <v>2</v>
      </c>
      <c r="L190" s="5">
        <v>0</v>
      </c>
      <c r="M190" s="5">
        <v>213109</v>
      </c>
      <c r="N190" s="5">
        <v>475260</v>
      </c>
      <c r="O190" s="5">
        <v>1011</v>
      </c>
      <c r="P190" s="5">
        <v>780723</v>
      </c>
      <c r="Q190" s="5">
        <v>1204103</v>
      </c>
      <c r="R190" s="5">
        <v>175808</v>
      </c>
      <c r="S190" s="5">
        <v>19021</v>
      </c>
      <c r="T190" s="5">
        <v>517306</v>
      </c>
      <c r="U190" s="5">
        <v>923567</v>
      </c>
      <c r="V190" s="5">
        <v>406261</v>
      </c>
      <c r="W190" s="5">
        <v>7328</v>
      </c>
      <c r="X190" s="5">
        <v>99039</v>
      </c>
      <c r="Y190" s="5">
        <v>7482</v>
      </c>
      <c r="Z190" s="5">
        <v>89994</v>
      </c>
      <c r="AA190" s="5">
        <v>241753</v>
      </c>
    </row>
    <row r="191" spans="1:27">
      <c r="A191" s="5">
        <v>1385</v>
      </c>
      <c r="B191" s="5">
        <v>3</v>
      </c>
      <c r="C191" s="5" t="s">
        <v>498</v>
      </c>
      <c r="D191" s="5" t="s">
        <v>499</v>
      </c>
      <c r="E191" s="5">
        <v>143</v>
      </c>
      <c r="F191" s="5">
        <v>10076</v>
      </c>
      <c r="G191" s="5">
        <v>9638</v>
      </c>
      <c r="H191" s="5">
        <v>437</v>
      </c>
      <c r="I191" s="5">
        <v>9576</v>
      </c>
      <c r="J191" s="5">
        <v>423</v>
      </c>
      <c r="K191" s="5">
        <v>62</v>
      </c>
      <c r="L191" s="5">
        <v>14</v>
      </c>
      <c r="M191" s="5">
        <v>548215</v>
      </c>
      <c r="N191" s="5">
        <v>2689865</v>
      </c>
      <c r="O191" s="5">
        <v>604209</v>
      </c>
      <c r="P191" s="5">
        <v>4515157</v>
      </c>
      <c r="Q191" s="5">
        <v>4595382</v>
      </c>
      <c r="R191" s="5">
        <v>54585</v>
      </c>
      <c r="S191" s="5">
        <v>6099</v>
      </c>
      <c r="T191" s="5">
        <v>2737307</v>
      </c>
      <c r="U191" s="5">
        <v>4731963</v>
      </c>
      <c r="V191" s="5">
        <v>1994657</v>
      </c>
      <c r="W191" s="5">
        <v>4531</v>
      </c>
      <c r="X191" s="5">
        <v>97268</v>
      </c>
      <c r="Y191" s="5">
        <v>18183</v>
      </c>
      <c r="Z191" s="5">
        <v>237187</v>
      </c>
      <c r="AA191" s="5">
        <v>52983</v>
      </c>
    </row>
    <row r="192" spans="1:27">
      <c r="A192" s="5">
        <v>1385</v>
      </c>
      <c r="B192" s="5">
        <v>4</v>
      </c>
      <c r="C192" s="5" t="s">
        <v>500</v>
      </c>
      <c r="D192" s="5" t="s">
        <v>501</v>
      </c>
      <c r="E192" s="5">
        <v>113</v>
      </c>
      <c r="F192" s="5">
        <v>5569</v>
      </c>
      <c r="G192" s="5">
        <v>5180</v>
      </c>
      <c r="H192" s="5">
        <v>388</v>
      </c>
      <c r="I192" s="5">
        <v>5120</v>
      </c>
      <c r="J192" s="5">
        <v>374</v>
      </c>
      <c r="K192" s="5">
        <v>60</v>
      </c>
      <c r="L192" s="5">
        <v>14</v>
      </c>
      <c r="M192" s="5">
        <v>263704</v>
      </c>
      <c r="N192" s="5">
        <v>2457326</v>
      </c>
      <c r="O192" s="5">
        <v>566008</v>
      </c>
      <c r="P192" s="5">
        <v>3705503</v>
      </c>
      <c r="Q192" s="5">
        <v>3796583</v>
      </c>
      <c r="R192" s="5">
        <v>49005</v>
      </c>
      <c r="S192" s="5">
        <v>5499</v>
      </c>
      <c r="T192" s="5">
        <v>2493224</v>
      </c>
      <c r="U192" s="5">
        <v>3722147</v>
      </c>
      <c r="V192" s="5">
        <v>1228923</v>
      </c>
      <c r="W192" s="5">
        <v>4058</v>
      </c>
      <c r="X192" s="5">
        <v>80677</v>
      </c>
      <c r="Y192" s="5">
        <v>17045</v>
      </c>
      <c r="Z192" s="5">
        <v>33742</v>
      </c>
      <c r="AA192" s="5">
        <v>43845</v>
      </c>
    </row>
    <row r="193" spans="1:27">
      <c r="A193" s="5">
        <v>1385</v>
      </c>
      <c r="B193" s="5">
        <v>4</v>
      </c>
      <c r="C193" s="5" t="s">
        <v>502</v>
      </c>
      <c r="D193" s="5" t="s">
        <v>503</v>
      </c>
      <c r="E193" s="5">
        <v>16</v>
      </c>
      <c r="F193" s="5">
        <v>514</v>
      </c>
      <c r="G193" s="5">
        <v>488</v>
      </c>
      <c r="H193" s="5">
        <v>26</v>
      </c>
      <c r="I193" s="5">
        <v>486</v>
      </c>
      <c r="J193" s="5">
        <v>26</v>
      </c>
      <c r="K193" s="5">
        <v>2</v>
      </c>
      <c r="L193" s="5">
        <v>0</v>
      </c>
      <c r="M193" s="5">
        <v>19808</v>
      </c>
      <c r="N193" s="5">
        <v>47484</v>
      </c>
      <c r="O193" s="5">
        <v>5539</v>
      </c>
      <c r="P193" s="5">
        <v>110209</v>
      </c>
      <c r="Q193" s="5">
        <v>105005</v>
      </c>
      <c r="R193" s="5">
        <v>5580</v>
      </c>
      <c r="S193" s="5">
        <v>600</v>
      </c>
      <c r="T193" s="5">
        <v>49884</v>
      </c>
      <c r="U193" s="5">
        <v>125953</v>
      </c>
      <c r="V193" s="5">
        <v>76068</v>
      </c>
      <c r="W193" s="5">
        <v>0</v>
      </c>
      <c r="X193" s="5">
        <v>2368</v>
      </c>
      <c r="Y193" s="5">
        <v>881</v>
      </c>
      <c r="Z193" s="5">
        <v>18117</v>
      </c>
      <c r="AA193" s="5">
        <v>1088</v>
      </c>
    </row>
    <row r="194" spans="1:27">
      <c r="A194" s="5">
        <v>1385</v>
      </c>
      <c r="B194" s="5">
        <v>4</v>
      </c>
      <c r="C194" s="5" t="s">
        <v>504</v>
      </c>
      <c r="D194" s="5" t="s">
        <v>499</v>
      </c>
      <c r="E194" s="5">
        <v>14</v>
      </c>
      <c r="F194" s="5">
        <v>3993</v>
      </c>
      <c r="G194" s="5">
        <v>3970</v>
      </c>
      <c r="H194" s="5">
        <v>23</v>
      </c>
      <c r="I194" s="5">
        <v>3970</v>
      </c>
      <c r="J194" s="5">
        <v>23</v>
      </c>
      <c r="K194" s="5">
        <v>0</v>
      </c>
      <c r="L194" s="5">
        <v>0</v>
      </c>
      <c r="M194" s="5">
        <v>264704</v>
      </c>
      <c r="N194" s="5">
        <v>185054</v>
      </c>
      <c r="O194" s="5">
        <v>32662</v>
      </c>
      <c r="P194" s="5">
        <v>699445</v>
      </c>
      <c r="Q194" s="5">
        <v>693793</v>
      </c>
      <c r="R194" s="5">
        <v>0</v>
      </c>
      <c r="S194" s="5">
        <v>0</v>
      </c>
      <c r="T194" s="5">
        <v>194198</v>
      </c>
      <c r="U194" s="5">
        <v>883863</v>
      </c>
      <c r="V194" s="5">
        <v>689665</v>
      </c>
      <c r="W194" s="5">
        <v>474</v>
      </c>
      <c r="X194" s="5">
        <v>14223</v>
      </c>
      <c r="Y194" s="5">
        <v>257</v>
      </c>
      <c r="Z194" s="5">
        <v>185328</v>
      </c>
      <c r="AA194" s="5">
        <v>8050</v>
      </c>
    </row>
    <row r="195" spans="1:27">
      <c r="A195" s="5">
        <v>1385</v>
      </c>
      <c r="B195" s="5">
        <v>2</v>
      </c>
      <c r="C195" s="5" t="s">
        <v>505</v>
      </c>
      <c r="D195" s="5" t="s">
        <v>506</v>
      </c>
      <c r="E195" s="5">
        <v>569</v>
      </c>
      <c r="F195" s="5">
        <v>18200</v>
      </c>
      <c r="G195" s="5">
        <v>17450</v>
      </c>
      <c r="H195" s="5">
        <v>751</v>
      </c>
      <c r="I195" s="5">
        <v>17168</v>
      </c>
      <c r="J195" s="5">
        <v>744</v>
      </c>
      <c r="K195" s="5">
        <v>281</v>
      </c>
      <c r="L195" s="5">
        <v>7</v>
      </c>
      <c r="M195" s="5">
        <v>814017</v>
      </c>
      <c r="N195" s="5">
        <v>3379572</v>
      </c>
      <c r="O195" s="5">
        <v>369698</v>
      </c>
      <c r="P195" s="5">
        <v>5707913</v>
      </c>
      <c r="Q195" s="5">
        <v>7995765</v>
      </c>
      <c r="R195" s="5">
        <v>45227</v>
      </c>
      <c r="S195" s="5">
        <v>2113</v>
      </c>
      <c r="T195" s="5">
        <v>4029538</v>
      </c>
      <c r="U195" s="5">
        <v>5904110</v>
      </c>
      <c r="V195" s="5">
        <v>1874572</v>
      </c>
      <c r="W195" s="5">
        <v>10623</v>
      </c>
      <c r="X195" s="5">
        <v>168962</v>
      </c>
      <c r="Y195" s="5">
        <v>29580</v>
      </c>
      <c r="Z195" s="5">
        <v>208788</v>
      </c>
      <c r="AA195" s="5">
        <v>567276</v>
      </c>
    </row>
    <row r="196" spans="1:27">
      <c r="A196" s="5">
        <v>1385</v>
      </c>
      <c r="B196" s="5">
        <v>3</v>
      </c>
      <c r="C196" s="5" t="s">
        <v>507</v>
      </c>
      <c r="D196" s="5" t="s">
        <v>506</v>
      </c>
      <c r="E196" s="5">
        <v>569</v>
      </c>
      <c r="F196" s="5">
        <v>18200</v>
      </c>
      <c r="G196" s="5">
        <v>17450</v>
      </c>
      <c r="H196" s="5">
        <v>751</v>
      </c>
      <c r="I196" s="5">
        <v>17168</v>
      </c>
      <c r="J196" s="5">
        <v>744</v>
      </c>
      <c r="K196" s="5">
        <v>281</v>
      </c>
      <c r="L196" s="5">
        <v>7</v>
      </c>
      <c r="M196" s="5">
        <v>814017</v>
      </c>
      <c r="N196" s="5">
        <v>3379572</v>
      </c>
      <c r="O196" s="5">
        <v>369698</v>
      </c>
      <c r="P196" s="5">
        <v>5707913</v>
      </c>
      <c r="Q196" s="5">
        <v>7995765</v>
      </c>
      <c r="R196" s="5">
        <v>45227</v>
      </c>
      <c r="S196" s="5">
        <v>2113</v>
      </c>
      <c r="T196" s="5">
        <v>4029538</v>
      </c>
      <c r="U196" s="5">
        <v>5904110</v>
      </c>
      <c r="V196" s="5">
        <v>1874572</v>
      </c>
      <c r="W196" s="5">
        <v>10623</v>
      </c>
      <c r="X196" s="5">
        <v>168962</v>
      </c>
      <c r="Y196" s="5">
        <v>29580</v>
      </c>
      <c r="Z196" s="5">
        <v>208788</v>
      </c>
      <c r="AA196" s="5">
        <v>567276</v>
      </c>
    </row>
    <row r="197" spans="1:27">
      <c r="A197" s="5">
        <v>1385</v>
      </c>
      <c r="B197" s="5">
        <v>4</v>
      </c>
      <c r="C197" s="5" t="s">
        <v>508</v>
      </c>
      <c r="D197" s="5" t="s">
        <v>506</v>
      </c>
      <c r="E197" s="5">
        <v>569</v>
      </c>
      <c r="F197" s="5">
        <v>18200</v>
      </c>
      <c r="G197" s="5">
        <v>17450</v>
      </c>
      <c r="H197" s="5">
        <v>751</v>
      </c>
      <c r="I197" s="5">
        <v>17168</v>
      </c>
      <c r="J197" s="5">
        <v>744</v>
      </c>
      <c r="K197" s="5">
        <v>281</v>
      </c>
      <c r="L197" s="5">
        <v>7</v>
      </c>
      <c r="M197" s="5">
        <v>814017</v>
      </c>
      <c r="N197" s="5">
        <v>3379572</v>
      </c>
      <c r="O197" s="5">
        <v>369698</v>
      </c>
      <c r="P197" s="5">
        <v>5707913</v>
      </c>
      <c r="Q197" s="5">
        <v>7995765</v>
      </c>
      <c r="R197" s="5">
        <v>45227</v>
      </c>
      <c r="S197" s="5">
        <v>2113</v>
      </c>
      <c r="T197" s="5">
        <v>4029538</v>
      </c>
      <c r="U197" s="5">
        <v>5904110</v>
      </c>
      <c r="V197" s="5">
        <v>1874572</v>
      </c>
      <c r="W197" s="5">
        <v>10623</v>
      </c>
      <c r="X197" s="5">
        <v>168962</v>
      </c>
      <c r="Y197" s="5">
        <v>29580</v>
      </c>
      <c r="Z197" s="5">
        <v>208788</v>
      </c>
      <c r="AA197" s="5">
        <v>567276</v>
      </c>
    </row>
    <row r="198" spans="1:27">
      <c r="A198" s="5">
        <v>1385</v>
      </c>
      <c r="B198" s="5">
        <v>2</v>
      </c>
      <c r="C198" s="5" t="s">
        <v>509</v>
      </c>
      <c r="D198" s="5" t="s">
        <v>510</v>
      </c>
      <c r="E198" s="5">
        <v>363</v>
      </c>
      <c r="F198" s="5">
        <v>12682</v>
      </c>
      <c r="G198" s="5">
        <v>9210</v>
      </c>
      <c r="H198" s="5">
        <v>3472</v>
      </c>
      <c r="I198" s="5">
        <v>9140</v>
      </c>
      <c r="J198" s="5">
        <v>3470</v>
      </c>
      <c r="K198" s="5">
        <v>70</v>
      </c>
      <c r="L198" s="5">
        <v>2</v>
      </c>
      <c r="M198" s="5">
        <v>527857</v>
      </c>
      <c r="N198" s="5">
        <v>1950754</v>
      </c>
      <c r="O198" s="5">
        <v>293482</v>
      </c>
      <c r="P198" s="5">
        <v>3344674</v>
      </c>
      <c r="Q198" s="5">
        <v>5906448</v>
      </c>
      <c r="R198" s="5">
        <v>180575</v>
      </c>
      <c r="S198" s="5">
        <v>7232</v>
      </c>
      <c r="T198" s="5">
        <v>2180218</v>
      </c>
      <c r="U198" s="5">
        <v>3586127</v>
      </c>
      <c r="V198" s="5">
        <v>1405909</v>
      </c>
      <c r="W198" s="5">
        <v>2048</v>
      </c>
      <c r="X198" s="5">
        <v>112095</v>
      </c>
      <c r="Y198" s="5">
        <v>18096</v>
      </c>
      <c r="Z198" s="5">
        <v>183024</v>
      </c>
      <c r="AA198" s="5">
        <v>318095</v>
      </c>
    </row>
    <row r="199" spans="1:27">
      <c r="A199" s="5">
        <v>1385</v>
      </c>
      <c r="B199" s="5">
        <v>3</v>
      </c>
      <c r="C199" s="5" t="s">
        <v>511</v>
      </c>
      <c r="D199" s="5" t="s">
        <v>512</v>
      </c>
      <c r="E199" s="5">
        <v>20</v>
      </c>
      <c r="F199" s="5">
        <v>600</v>
      </c>
      <c r="G199" s="5">
        <v>512</v>
      </c>
      <c r="H199" s="5">
        <v>88</v>
      </c>
      <c r="I199" s="5">
        <v>502</v>
      </c>
      <c r="J199" s="5">
        <v>88</v>
      </c>
      <c r="K199" s="5">
        <v>10</v>
      </c>
      <c r="L199" s="5">
        <v>0</v>
      </c>
      <c r="M199" s="5">
        <v>18317</v>
      </c>
      <c r="N199" s="5">
        <v>2708</v>
      </c>
      <c r="O199" s="5">
        <v>39</v>
      </c>
      <c r="P199" s="5">
        <v>1386</v>
      </c>
      <c r="Q199" s="5">
        <v>1350</v>
      </c>
      <c r="R199" s="5">
        <v>0</v>
      </c>
      <c r="S199" s="5">
        <v>0</v>
      </c>
      <c r="T199" s="5">
        <v>6619</v>
      </c>
      <c r="U199" s="5">
        <v>44301</v>
      </c>
      <c r="V199" s="5">
        <v>37681</v>
      </c>
      <c r="W199" s="5">
        <v>100</v>
      </c>
      <c r="X199" s="5">
        <v>1619</v>
      </c>
      <c r="Y199" s="5">
        <v>212</v>
      </c>
      <c r="Z199" s="5">
        <v>-718</v>
      </c>
      <c r="AA199" s="5">
        <v>13587</v>
      </c>
    </row>
    <row r="200" spans="1:27">
      <c r="A200" s="5">
        <v>1385</v>
      </c>
      <c r="B200" s="5">
        <v>4</v>
      </c>
      <c r="C200" s="5" t="s">
        <v>513</v>
      </c>
      <c r="D200" s="5" t="s">
        <v>514</v>
      </c>
      <c r="E200" s="5">
        <v>20</v>
      </c>
      <c r="F200" s="5">
        <v>600</v>
      </c>
      <c r="G200" s="5">
        <v>512</v>
      </c>
      <c r="H200" s="5">
        <v>88</v>
      </c>
      <c r="I200" s="5">
        <v>502</v>
      </c>
      <c r="J200" s="5">
        <v>88</v>
      </c>
      <c r="K200" s="5">
        <v>10</v>
      </c>
      <c r="L200" s="5">
        <v>0</v>
      </c>
      <c r="M200" s="5">
        <v>18317</v>
      </c>
      <c r="N200" s="5">
        <v>2708</v>
      </c>
      <c r="O200" s="5">
        <v>39</v>
      </c>
      <c r="P200" s="5">
        <v>1386</v>
      </c>
      <c r="Q200" s="5">
        <v>1350</v>
      </c>
      <c r="R200" s="5">
        <v>0</v>
      </c>
      <c r="S200" s="5">
        <v>0</v>
      </c>
      <c r="T200" s="5">
        <v>6619</v>
      </c>
      <c r="U200" s="5">
        <v>44301</v>
      </c>
      <c r="V200" s="5">
        <v>37681</v>
      </c>
      <c r="W200" s="5">
        <v>100</v>
      </c>
      <c r="X200" s="5">
        <v>1619</v>
      </c>
      <c r="Y200" s="5">
        <v>212</v>
      </c>
      <c r="Z200" s="5">
        <v>-718</v>
      </c>
      <c r="AA200" s="5">
        <v>13587</v>
      </c>
    </row>
    <row r="201" spans="1:27">
      <c r="A201" s="5">
        <v>1385</v>
      </c>
      <c r="B201" s="5">
        <v>3</v>
      </c>
      <c r="C201" s="5" t="s">
        <v>515</v>
      </c>
      <c r="D201" s="5" t="s">
        <v>516</v>
      </c>
      <c r="E201" s="5">
        <v>12</v>
      </c>
      <c r="F201" s="5">
        <v>289</v>
      </c>
      <c r="G201" s="5">
        <v>201</v>
      </c>
      <c r="H201" s="5">
        <v>88</v>
      </c>
      <c r="I201" s="5">
        <v>191</v>
      </c>
      <c r="J201" s="5">
        <v>87</v>
      </c>
      <c r="K201" s="5">
        <v>10</v>
      </c>
      <c r="L201" s="5">
        <v>1</v>
      </c>
      <c r="M201" s="5">
        <v>11916</v>
      </c>
      <c r="N201" s="5">
        <v>42817</v>
      </c>
      <c r="O201" s="5">
        <v>2105</v>
      </c>
      <c r="P201" s="5">
        <v>87888</v>
      </c>
      <c r="Q201" s="5">
        <v>77118</v>
      </c>
      <c r="R201" s="5">
        <v>0</v>
      </c>
      <c r="S201" s="5">
        <v>0</v>
      </c>
      <c r="T201" s="5">
        <v>44218</v>
      </c>
      <c r="U201" s="5">
        <v>89119</v>
      </c>
      <c r="V201" s="5">
        <v>44901</v>
      </c>
      <c r="W201" s="5">
        <v>123</v>
      </c>
      <c r="X201" s="5">
        <v>4785</v>
      </c>
      <c r="Y201" s="5">
        <v>520</v>
      </c>
      <c r="Z201" s="5">
        <v>-271</v>
      </c>
      <c r="AA201" s="5">
        <v>3483</v>
      </c>
    </row>
    <row r="202" spans="1:27">
      <c r="A202" s="5">
        <v>1385</v>
      </c>
      <c r="B202" s="5">
        <v>4</v>
      </c>
      <c r="C202" s="5" t="s">
        <v>517</v>
      </c>
      <c r="D202" s="5" t="s">
        <v>516</v>
      </c>
      <c r="E202" s="5">
        <v>12</v>
      </c>
      <c r="F202" s="5">
        <v>289</v>
      </c>
      <c r="G202" s="5">
        <v>201</v>
      </c>
      <c r="H202" s="5">
        <v>88</v>
      </c>
      <c r="I202" s="5">
        <v>191</v>
      </c>
      <c r="J202" s="5">
        <v>87</v>
      </c>
      <c r="K202" s="5">
        <v>10</v>
      </c>
      <c r="L202" s="5">
        <v>1</v>
      </c>
      <c r="M202" s="5">
        <v>11916</v>
      </c>
      <c r="N202" s="5">
        <v>42817</v>
      </c>
      <c r="O202" s="5">
        <v>2105</v>
      </c>
      <c r="P202" s="5">
        <v>87888</v>
      </c>
      <c r="Q202" s="5">
        <v>77118</v>
      </c>
      <c r="R202" s="5">
        <v>0</v>
      </c>
      <c r="S202" s="5">
        <v>0</v>
      </c>
      <c r="T202" s="5">
        <v>44218</v>
      </c>
      <c r="U202" s="5">
        <v>89119</v>
      </c>
      <c r="V202" s="5">
        <v>44901</v>
      </c>
      <c r="W202" s="5">
        <v>123</v>
      </c>
      <c r="X202" s="5">
        <v>4785</v>
      </c>
      <c r="Y202" s="5">
        <v>520</v>
      </c>
      <c r="Z202" s="5">
        <v>-271</v>
      </c>
      <c r="AA202" s="5">
        <v>3483</v>
      </c>
    </row>
    <row r="203" spans="1:27">
      <c r="A203" s="5">
        <v>1385</v>
      </c>
      <c r="B203" s="5">
        <v>3</v>
      </c>
      <c r="C203" s="5" t="s">
        <v>518</v>
      </c>
      <c r="D203" s="5" t="s">
        <v>519</v>
      </c>
      <c r="E203" s="5">
        <v>13</v>
      </c>
      <c r="F203" s="5">
        <v>246</v>
      </c>
      <c r="G203" s="5">
        <v>181</v>
      </c>
      <c r="H203" s="5">
        <v>65</v>
      </c>
      <c r="I203" s="5">
        <v>179</v>
      </c>
      <c r="J203" s="5">
        <v>64</v>
      </c>
      <c r="K203" s="5">
        <v>2</v>
      </c>
      <c r="L203" s="5">
        <v>1</v>
      </c>
      <c r="M203" s="5">
        <v>14397</v>
      </c>
      <c r="N203" s="5">
        <v>27571</v>
      </c>
      <c r="O203" s="5">
        <v>1079</v>
      </c>
      <c r="P203" s="5">
        <v>49446</v>
      </c>
      <c r="Q203" s="5">
        <v>72911</v>
      </c>
      <c r="R203" s="5">
        <v>0</v>
      </c>
      <c r="S203" s="5">
        <v>0</v>
      </c>
      <c r="T203" s="5">
        <v>28468</v>
      </c>
      <c r="U203" s="5">
        <v>49482</v>
      </c>
      <c r="V203" s="5">
        <v>21014</v>
      </c>
      <c r="W203" s="5">
        <v>0</v>
      </c>
      <c r="X203" s="5">
        <v>1623</v>
      </c>
      <c r="Y203" s="5">
        <v>49</v>
      </c>
      <c r="Z203" s="5">
        <v>20</v>
      </c>
      <c r="AA203" s="5">
        <v>4908</v>
      </c>
    </row>
    <row r="204" spans="1:27">
      <c r="A204" s="5">
        <v>1385</v>
      </c>
      <c r="B204" s="5">
        <v>4</v>
      </c>
      <c r="C204" s="5" t="s">
        <v>520</v>
      </c>
      <c r="D204" s="5" t="s">
        <v>519</v>
      </c>
      <c r="E204" s="5">
        <v>13</v>
      </c>
      <c r="F204" s="5">
        <v>246</v>
      </c>
      <c r="G204" s="5">
        <v>181</v>
      </c>
      <c r="H204" s="5">
        <v>65</v>
      </c>
      <c r="I204" s="5">
        <v>179</v>
      </c>
      <c r="J204" s="5">
        <v>64</v>
      </c>
      <c r="K204" s="5">
        <v>2</v>
      </c>
      <c r="L204" s="5">
        <v>1</v>
      </c>
      <c r="M204" s="5">
        <v>14397</v>
      </c>
      <c r="N204" s="5">
        <v>27571</v>
      </c>
      <c r="O204" s="5">
        <v>1079</v>
      </c>
      <c r="P204" s="5">
        <v>49446</v>
      </c>
      <c r="Q204" s="5">
        <v>72911</v>
      </c>
      <c r="R204" s="5">
        <v>0</v>
      </c>
      <c r="S204" s="5">
        <v>0</v>
      </c>
      <c r="T204" s="5">
        <v>28468</v>
      </c>
      <c r="U204" s="5">
        <v>49482</v>
      </c>
      <c r="V204" s="5">
        <v>21014</v>
      </c>
      <c r="W204" s="5">
        <v>0</v>
      </c>
      <c r="X204" s="5">
        <v>1623</v>
      </c>
      <c r="Y204" s="5">
        <v>49</v>
      </c>
      <c r="Z204" s="5">
        <v>20</v>
      </c>
      <c r="AA204" s="5">
        <v>4908</v>
      </c>
    </row>
    <row r="205" spans="1:27">
      <c r="A205" s="5">
        <v>1385</v>
      </c>
      <c r="B205" s="5">
        <v>3</v>
      </c>
      <c r="C205" s="5" t="s">
        <v>521</v>
      </c>
      <c r="D205" s="5" t="s">
        <v>522</v>
      </c>
      <c r="E205" s="5">
        <v>198</v>
      </c>
      <c r="F205" s="5">
        <v>7377</v>
      </c>
      <c r="G205" s="5">
        <v>5179</v>
      </c>
      <c r="H205" s="5">
        <v>2198</v>
      </c>
      <c r="I205" s="5">
        <v>5155</v>
      </c>
      <c r="J205" s="5">
        <v>2198</v>
      </c>
      <c r="K205" s="5">
        <v>24</v>
      </c>
      <c r="L205" s="5">
        <v>0</v>
      </c>
      <c r="M205" s="5">
        <v>317457</v>
      </c>
      <c r="N205" s="5">
        <v>927683</v>
      </c>
      <c r="O205" s="5">
        <v>102098</v>
      </c>
      <c r="P205" s="5">
        <v>1699249</v>
      </c>
      <c r="Q205" s="5">
        <v>3561710</v>
      </c>
      <c r="R205" s="5">
        <v>41432</v>
      </c>
      <c r="S205" s="5">
        <v>2510</v>
      </c>
      <c r="T205" s="5">
        <v>1063237</v>
      </c>
      <c r="U205" s="5">
        <v>1850850</v>
      </c>
      <c r="V205" s="5">
        <v>787614</v>
      </c>
      <c r="W205" s="5">
        <v>648</v>
      </c>
      <c r="X205" s="5">
        <v>68288</v>
      </c>
      <c r="Y205" s="5">
        <v>13892</v>
      </c>
      <c r="Z205" s="5">
        <v>149964</v>
      </c>
      <c r="AA205" s="5">
        <v>194797</v>
      </c>
    </row>
    <row r="206" spans="1:27">
      <c r="A206" s="5">
        <v>1385</v>
      </c>
      <c r="B206" s="5">
        <v>4</v>
      </c>
      <c r="C206" s="5" t="s">
        <v>523</v>
      </c>
      <c r="D206" s="5" t="s">
        <v>522</v>
      </c>
      <c r="E206" s="5">
        <v>198</v>
      </c>
      <c r="F206" s="5">
        <v>7377</v>
      </c>
      <c r="G206" s="5">
        <v>5179</v>
      </c>
      <c r="H206" s="5">
        <v>2198</v>
      </c>
      <c r="I206" s="5">
        <v>5155</v>
      </c>
      <c r="J206" s="5">
        <v>2198</v>
      </c>
      <c r="K206" s="5">
        <v>24</v>
      </c>
      <c r="L206" s="5">
        <v>0</v>
      </c>
      <c r="M206" s="5">
        <v>317457</v>
      </c>
      <c r="N206" s="5">
        <v>927683</v>
      </c>
      <c r="O206" s="5">
        <v>102098</v>
      </c>
      <c r="P206" s="5">
        <v>1699249</v>
      </c>
      <c r="Q206" s="5">
        <v>3561710</v>
      </c>
      <c r="R206" s="5">
        <v>41432</v>
      </c>
      <c r="S206" s="5">
        <v>2510</v>
      </c>
      <c r="T206" s="5">
        <v>1063237</v>
      </c>
      <c r="U206" s="5">
        <v>1850850</v>
      </c>
      <c r="V206" s="5">
        <v>787614</v>
      </c>
      <c r="W206" s="5">
        <v>648</v>
      </c>
      <c r="X206" s="5">
        <v>68288</v>
      </c>
      <c r="Y206" s="5">
        <v>13892</v>
      </c>
      <c r="Z206" s="5">
        <v>149964</v>
      </c>
      <c r="AA206" s="5">
        <v>194797</v>
      </c>
    </row>
    <row r="207" spans="1:27">
      <c r="A207" s="5">
        <v>1385</v>
      </c>
      <c r="B207" s="5">
        <v>3</v>
      </c>
      <c r="C207" s="5" t="s">
        <v>524</v>
      </c>
      <c r="D207" s="5" t="s">
        <v>525</v>
      </c>
      <c r="E207" s="5">
        <v>120</v>
      </c>
      <c r="F207" s="5">
        <v>4170</v>
      </c>
      <c r="G207" s="5">
        <v>3137</v>
      </c>
      <c r="H207" s="5">
        <v>1033</v>
      </c>
      <c r="I207" s="5">
        <v>3113</v>
      </c>
      <c r="J207" s="5">
        <v>1033</v>
      </c>
      <c r="K207" s="5">
        <v>24</v>
      </c>
      <c r="L207" s="5">
        <v>0</v>
      </c>
      <c r="M207" s="5">
        <v>165768</v>
      </c>
      <c r="N207" s="5">
        <v>949974</v>
      </c>
      <c r="O207" s="5">
        <v>188160</v>
      </c>
      <c r="P207" s="5">
        <v>1506705</v>
      </c>
      <c r="Q207" s="5">
        <v>2193358</v>
      </c>
      <c r="R207" s="5">
        <v>139142</v>
      </c>
      <c r="S207" s="5">
        <v>4722</v>
      </c>
      <c r="T207" s="5">
        <v>1037676</v>
      </c>
      <c r="U207" s="5">
        <v>1552375</v>
      </c>
      <c r="V207" s="5">
        <v>514699</v>
      </c>
      <c r="W207" s="5">
        <v>1176</v>
      </c>
      <c r="X207" s="5">
        <v>35780</v>
      </c>
      <c r="Y207" s="5">
        <v>3424</v>
      </c>
      <c r="Z207" s="5">
        <v>34030</v>
      </c>
      <c r="AA207" s="5">
        <v>101320</v>
      </c>
    </row>
    <row r="208" spans="1:27">
      <c r="A208" s="5">
        <v>1385</v>
      </c>
      <c r="B208" s="5">
        <v>4</v>
      </c>
      <c r="C208" s="5" t="s">
        <v>526</v>
      </c>
      <c r="D208" s="5" t="s">
        <v>525</v>
      </c>
      <c r="E208" s="5">
        <v>120</v>
      </c>
      <c r="F208" s="5">
        <v>4170</v>
      </c>
      <c r="G208" s="5">
        <v>3137</v>
      </c>
      <c r="H208" s="5">
        <v>1033</v>
      </c>
      <c r="I208" s="5">
        <v>3113</v>
      </c>
      <c r="J208" s="5">
        <v>1033</v>
      </c>
      <c r="K208" s="5">
        <v>24</v>
      </c>
      <c r="L208" s="5">
        <v>0</v>
      </c>
      <c r="M208" s="5">
        <v>165768</v>
      </c>
      <c r="N208" s="5">
        <v>949974</v>
      </c>
      <c r="O208" s="5">
        <v>188160</v>
      </c>
      <c r="P208" s="5">
        <v>1506705</v>
      </c>
      <c r="Q208" s="5">
        <v>2193358</v>
      </c>
      <c r="R208" s="5">
        <v>139142</v>
      </c>
      <c r="S208" s="5">
        <v>4722</v>
      </c>
      <c r="T208" s="5">
        <v>1037676</v>
      </c>
      <c r="U208" s="5">
        <v>1552375</v>
      </c>
      <c r="V208" s="5">
        <v>514699</v>
      </c>
      <c r="W208" s="5">
        <v>1176</v>
      </c>
      <c r="X208" s="5">
        <v>35780</v>
      </c>
      <c r="Y208" s="5">
        <v>3424</v>
      </c>
      <c r="Z208" s="5">
        <v>34030</v>
      </c>
      <c r="AA208" s="5">
        <v>101320</v>
      </c>
    </row>
    <row r="209" spans="1:27">
      <c r="A209" s="5">
        <v>1385</v>
      </c>
      <c r="B209" s="5">
        <v>2</v>
      </c>
      <c r="C209" s="5" t="s">
        <v>527</v>
      </c>
      <c r="D209" s="5" t="s">
        <v>528</v>
      </c>
      <c r="E209" s="5">
        <v>33</v>
      </c>
      <c r="F209" s="5">
        <v>2779</v>
      </c>
      <c r="G209" s="5">
        <v>2683</v>
      </c>
      <c r="H209" s="5">
        <v>96</v>
      </c>
      <c r="I209" s="5">
        <v>2660</v>
      </c>
      <c r="J209" s="5">
        <v>96</v>
      </c>
      <c r="K209" s="5">
        <v>23</v>
      </c>
      <c r="L209" s="5">
        <v>0</v>
      </c>
      <c r="M209" s="5">
        <v>144674</v>
      </c>
      <c r="N209" s="5">
        <v>221169</v>
      </c>
      <c r="O209" s="5">
        <v>5008</v>
      </c>
      <c r="P209" s="5">
        <v>356179</v>
      </c>
      <c r="Q209" s="5">
        <v>352847</v>
      </c>
      <c r="R209" s="5">
        <v>180</v>
      </c>
      <c r="S209" s="5">
        <v>18</v>
      </c>
      <c r="T209" s="5">
        <v>238268</v>
      </c>
      <c r="U209" s="5">
        <v>487819</v>
      </c>
      <c r="V209" s="5">
        <v>249550</v>
      </c>
      <c r="W209" s="5">
        <v>1108</v>
      </c>
      <c r="X209" s="5">
        <v>16813</v>
      </c>
      <c r="Y209" s="5">
        <v>477</v>
      </c>
      <c r="Z209" s="5">
        <v>5335</v>
      </c>
      <c r="AA209" s="5">
        <v>15630</v>
      </c>
    </row>
    <row r="210" spans="1:27">
      <c r="A210" s="5">
        <v>1385</v>
      </c>
      <c r="B210" s="5">
        <v>3</v>
      </c>
      <c r="C210" s="5" t="s">
        <v>529</v>
      </c>
      <c r="D210" s="5" t="s">
        <v>530</v>
      </c>
      <c r="E210" s="5">
        <v>33</v>
      </c>
      <c r="F210" s="5">
        <v>2779</v>
      </c>
      <c r="G210" s="5">
        <v>2683</v>
      </c>
      <c r="H210" s="5">
        <v>96</v>
      </c>
      <c r="I210" s="5">
        <v>2660</v>
      </c>
      <c r="J210" s="5">
        <v>96</v>
      </c>
      <c r="K210" s="5">
        <v>23</v>
      </c>
      <c r="L210" s="5">
        <v>0</v>
      </c>
      <c r="M210" s="5">
        <v>144674</v>
      </c>
      <c r="N210" s="5">
        <v>221169</v>
      </c>
      <c r="O210" s="5">
        <v>5008</v>
      </c>
      <c r="P210" s="5">
        <v>356179</v>
      </c>
      <c r="Q210" s="5">
        <v>352847</v>
      </c>
      <c r="R210" s="5">
        <v>180</v>
      </c>
      <c r="S210" s="5">
        <v>18</v>
      </c>
      <c r="T210" s="5">
        <v>238268</v>
      </c>
      <c r="U210" s="5">
        <v>487819</v>
      </c>
      <c r="V210" s="5">
        <v>249550</v>
      </c>
      <c r="W210" s="5">
        <v>1108</v>
      </c>
      <c r="X210" s="5">
        <v>16813</v>
      </c>
      <c r="Y210" s="5">
        <v>477</v>
      </c>
      <c r="Z210" s="5">
        <v>5335</v>
      </c>
      <c r="AA210" s="5">
        <v>15630</v>
      </c>
    </row>
    <row r="211" spans="1:27">
      <c r="A211" s="5">
        <v>1385</v>
      </c>
      <c r="B211" s="5">
        <v>4</v>
      </c>
      <c r="C211" s="5" t="s">
        <v>531</v>
      </c>
      <c r="D211" s="5" t="s">
        <v>532</v>
      </c>
      <c r="E211" s="5">
        <v>4</v>
      </c>
      <c r="F211" s="5">
        <v>99</v>
      </c>
      <c r="G211" s="5">
        <v>85</v>
      </c>
      <c r="H211" s="5">
        <v>14</v>
      </c>
      <c r="I211" s="5">
        <v>83</v>
      </c>
      <c r="J211" s="5">
        <v>14</v>
      </c>
      <c r="K211" s="5">
        <v>3</v>
      </c>
      <c r="L211" s="5">
        <v>0</v>
      </c>
      <c r="M211" s="5">
        <v>2543</v>
      </c>
      <c r="N211" s="5">
        <v>5875</v>
      </c>
      <c r="O211" s="5">
        <v>0</v>
      </c>
      <c r="P211" s="5">
        <v>775</v>
      </c>
      <c r="Q211" s="5">
        <v>500</v>
      </c>
      <c r="R211" s="5">
        <v>0</v>
      </c>
      <c r="S211" s="5">
        <v>0</v>
      </c>
      <c r="T211" s="5">
        <v>6322</v>
      </c>
      <c r="U211" s="5">
        <v>12718</v>
      </c>
      <c r="V211" s="5">
        <v>6396</v>
      </c>
      <c r="W211" s="5">
        <v>93</v>
      </c>
      <c r="X211" s="5">
        <v>693</v>
      </c>
      <c r="Y211" s="5">
        <v>55</v>
      </c>
      <c r="Z211" s="5">
        <v>436</v>
      </c>
      <c r="AA211" s="5">
        <v>886</v>
      </c>
    </row>
    <row r="212" spans="1:27">
      <c r="A212" s="5">
        <v>1385</v>
      </c>
      <c r="B212" s="5">
        <v>4</v>
      </c>
      <c r="C212" s="5" t="s">
        <v>533</v>
      </c>
      <c r="D212" s="5" t="s">
        <v>534</v>
      </c>
      <c r="E212" s="5">
        <v>22</v>
      </c>
      <c r="F212" s="5">
        <v>802</v>
      </c>
      <c r="G212" s="5">
        <v>776</v>
      </c>
      <c r="H212" s="5">
        <v>26</v>
      </c>
      <c r="I212" s="5">
        <v>757</v>
      </c>
      <c r="J212" s="5">
        <v>26</v>
      </c>
      <c r="K212" s="5">
        <v>19</v>
      </c>
      <c r="L212" s="5">
        <v>0</v>
      </c>
      <c r="M212" s="5">
        <v>52315</v>
      </c>
      <c r="N212" s="5">
        <v>149715</v>
      </c>
      <c r="O212" s="5">
        <v>25</v>
      </c>
      <c r="P212" s="5">
        <v>219541</v>
      </c>
      <c r="Q212" s="5">
        <v>217367</v>
      </c>
      <c r="R212" s="5">
        <v>180</v>
      </c>
      <c r="S212" s="5">
        <v>18</v>
      </c>
      <c r="T212" s="5">
        <v>161548</v>
      </c>
      <c r="U212" s="5">
        <v>264588</v>
      </c>
      <c r="V212" s="5">
        <v>103041</v>
      </c>
      <c r="W212" s="5">
        <v>1015</v>
      </c>
      <c r="X212" s="5">
        <v>11665</v>
      </c>
      <c r="Y212" s="5">
        <v>392</v>
      </c>
      <c r="Z212" s="5">
        <v>873</v>
      </c>
      <c r="AA212" s="5">
        <v>10447</v>
      </c>
    </row>
    <row r="213" spans="1:27">
      <c r="A213" s="5">
        <v>1385</v>
      </c>
      <c r="B213" s="5">
        <v>4</v>
      </c>
      <c r="C213" s="5" t="s">
        <v>535</v>
      </c>
      <c r="D213" s="5" t="s">
        <v>536</v>
      </c>
      <c r="E213" s="5">
        <v>4</v>
      </c>
      <c r="F213" s="5">
        <v>844</v>
      </c>
      <c r="G213" s="5">
        <v>800</v>
      </c>
      <c r="H213" s="5">
        <v>44</v>
      </c>
      <c r="I213" s="5">
        <v>800</v>
      </c>
      <c r="J213" s="5">
        <v>44</v>
      </c>
      <c r="K213" s="5">
        <v>0</v>
      </c>
      <c r="L213" s="5">
        <v>0</v>
      </c>
      <c r="M213" s="5">
        <v>54100</v>
      </c>
      <c r="N213" s="5">
        <v>47355</v>
      </c>
      <c r="O213" s="5">
        <v>4984</v>
      </c>
      <c r="P213" s="5">
        <v>135864</v>
      </c>
      <c r="Q213" s="5">
        <v>134980</v>
      </c>
      <c r="R213" s="5">
        <v>0</v>
      </c>
      <c r="S213" s="5">
        <v>0</v>
      </c>
      <c r="T213" s="5">
        <v>49632</v>
      </c>
      <c r="U213" s="5">
        <v>138188</v>
      </c>
      <c r="V213" s="5">
        <v>88557</v>
      </c>
      <c r="W213" s="5">
        <v>0</v>
      </c>
      <c r="X213" s="5">
        <v>2581</v>
      </c>
      <c r="Y213" s="5">
        <v>30</v>
      </c>
      <c r="Z213" s="5">
        <v>4177</v>
      </c>
      <c r="AA213" s="5">
        <v>3324</v>
      </c>
    </row>
    <row r="214" spans="1:27">
      <c r="A214" s="5">
        <v>1385</v>
      </c>
      <c r="B214" s="5">
        <v>4</v>
      </c>
      <c r="C214" s="5" t="s">
        <v>537</v>
      </c>
      <c r="D214" s="5" t="s">
        <v>538</v>
      </c>
      <c r="E214" s="5">
        <v>4</v>
      </c>
      <c r="F214" s="5">
        <v>1034</v>
      </c>
      <c r="G214" s="5">
        <v>1022</v>
      </c>
      <c r="H214" s="5">
        <v>12</v>
      </c>
      <c r="I214" s="5">
        <v>1021</v>
      </c>
      <c r="J214" s="5">
        <v>12</v>
      </c>
      <c r="K214" s="5">
        <v>1</v>
      </c>
      <c r="L214" s="5">
        <v>0</v>
      </c>
      <c r="M214" s="5">
        <v>35716</v>
      </c>
      <c r="N214" s="5">
        <v>18224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20767</v>
      </c>
      <c r="U214" s="5">
        <v>72324</v>
      </c>
      <c r="V214" s="5">
        <v>51557</v>
      </c>
      <c r="W214" s="5">
        <v>0</v>
      </c>
      <c r="X214" s="5">
        <v>1873</v>
      </c>
      <c r="Y214" s="5">
        <v>0</v>
      </c>
      <c r="Z214" s="5">
        <v>-151</v>
      </c>
      <c r="AA214" s="5">
        <v>973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W2:X3"/>
    <mergeCell ref="Y2:Y4"/>
    <mergeCell ref="M2:M4"/>
    <mergeCell ref="K3:L3"/>
    <mergeCell ref="T2:T4"/>
    <mergeCell ref="D2:D4"/>
    <mergeCell ref="E2:E4"/>
    <mergeCell ref="F2:L2"/>
    <mergeCell ref="F3:H3"/>
    <mergeCell ref="I3:J3"/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22" t="s">
        <v>159</v>
      </c>
      <c r="B1" s="22"/>
      <c r="C1" s="21" t="str">
        <f>CONCATENATE("19-",'فهرست جداول'!E10,"-",MID('فهرست جداول'!B1, 58,10), "                  (میلیون ریال)")</f>
        <v>19-ارزش سرمایه‌گذاری کارگاه‏ها بر حسب نوع اموال سرمایه‌ای و استان-85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</row>
    <row r="2" spans="1:43" ht="15.75" thickBot="1">
      <c r="A2" s="33" t="s">
        <v>128</v>
      </c>
      <c r="B2" s="33" t="s">
        <v>152</v>
      </c>
      <c r="C2" s="37" t="s">
        <v>110</v>
      </c>
      <c r="D2" s="38"/>
      <c r="E2" s="38"/>
      <c r="F2" s="38"/>
      <c r="G2" s="38"/>
      <c r="H2" s="38"/>
      <c r="I2" s="38"/>
      <c r="J2" s="38"/>
      <c r="K2" s="39"/>
      <c r="L2" s="37" t="s">
        <v>111</v>
      </c>
      <c r="M2" s="38"/>
      <c r="N2" s="38"/>
      <c r="O2" s="38"/>
      <c r="P2" s="38"/>
      <c r="Q2" s="38"/>
      <c r="R2" s="38"/>
      <c r="S2" s="39"/>
      <c r="T2" s="37" t="s">
        <v>112</v>
      </c>
      <c r="U2" s="38"/>
      <c r="V2" s="38"/>
      <c r="W2" s="38"/>
      <c r="X2" s="38"/>
      <c r="Y2" s="38"/>
      <c r="Z2" s="38"/>
      <c r="AA2" s="39"/>
      <c r="AB2" s="23" t="s">
        <v>113</v>
      </c>
      <c r="AC2" s="23"/>
      <c r="AD2" s="23"/>
      <c r="AE2" s="23"/>
      <c r="AF2" s="23"/>
      <c r="AG2" s="23"/>
      <c r="AH2" s="23"/>
      <c r="AI2" s="37" t="s">
        <v>114</v>
      </c>
      <c r="AJ2" s="38"/>
      <c r="AK2" s="38"/>
      <c r="AL2" s="38"/>
      <c r="AM2" s="38"/>
      <c r="AN2" s="38"/>
      <c r="AO2" s="38"/>
      <c r="AP2" s="38"/>
      <c r="AQ2" s="39"/>
    </row>
    <row r="3" spans="1:43" ht="37.5" customHeight="1" thickBot="1">
      <c r="A3" s="34"/>
      <c r="B3" s="34"/>
      <c r="C3" s="12" t="s">
        <v>2</v>
      </c>
      <c r="D3" s="12" t="s">
        <v>52</v>
      </c>
      <c r="E3" s="12" t="s">
        <v>53</v>
      </c>
      <c r="F3" s="12" t="s">
        <v>54</v>
      </c>
      <c r="G3" s="12" t="s">
        <v>55</v>
      </c>
      <c r="H3" s="12" t="s">
        <v>56</v>
      </c>
      <c r="I3" s="12" t="s">
        <v>57</v>
      </c>
      <c r="J3" s="12" t="s">
        <v>58</v>
      </c>
      <c r="K3" s="12" t="s">
        <v>59</v>
      </c>
      <c r="L3" s="12" t="s">
        <v>2</v>
      </c>
      <c r="M3" s="12" t="s">
        <v>52</v>
      </c>
      <c r="N3" s="12" t="s">
        <v>53</v>
      </c>
      <c r="O3" s="12" t="s">
        <v>54</v>
      </c>
      <c r="P3" s="12" t="s">
        <v>55</v>
      </c>
      <c r="Q3" s="12" t="s">
        <v>56</v>
      </c>
      <c r="R3" s="12" t="s">
        <v>58</v>
      </c>
      <c r="S3" s="12" t="s">
        <v>59</v>
      </c>
      <c r="T3" s="12" t="s">
        <v>60</v>
      </c>
      <c r="U3" s="12" t="s">
        <v>52</v>
      </c>
      <c r="V3" s="12" t="s">
        <v>53</v>
      </c>
      <c r="W3" s="12" t="s">
        <v>54</v>
      </c>
      <c r="X3" s="12" t="s">
        <v>55</v>
      </c>
      <c r="Y3" s="12" t="s">
        <v>56</v>
      </c>
      <c r="Z3" s="12" t="s">
        <v>58</v>
      </c>
      <c r="AA3" s="12" t="s">
        <v>59</v>
      </c>
      <c r="AB3" s="12" t="s">
        <v>2</v>
      </c>
      <c r="AC3" s="12" t="s">
        <v>52</v>
      </c>
      <c r="AD3" s="12" t="s">
        <v>53</v>
      </c>
      <c r="AE3" s="12" t="s">
        <v>54</v>
      </c>
      <c r="AF3" s="12" t="s">
        <v>55</v>
      </c>
      <c r="AG3" s="12" t="s">
        <v>56</v>
      </c>
      <c r="AH3" s="12" t="s">
        <v>59</v>
      </c>
      <c r="AI3" s="12" t="s">
        <v>2</v>
      </c>
      <c r="AJ3" s="12" t="s">
        <v>52</v>
      </c>
      <c r="AK3" s="12" t="s">
        <v>53</v>
      </c>
      <c r="AL3" s="12" t="s">
        <v>54</v>
      </c>
      <c r="AM3" s="12" t="s">
        <v>55</v>
      </c>
      <c r="AN3" s="12" t="s">
        <v>61</v>
      </c>
      <c r="AO3" s="12" t="s">
        <v>57</v>
      </c>
      <c r="AP3" s="12" t="s">
        <v>58</v>
      </c>
      <c r="AQ3" s="12" t="s">
        <v>59</v>
      </c>
    </row>
    <row r="4" spans="1:43">
      <c r="A4" s="5">
        <v>1385</v>
      </c>
      <c r="B4" s="5" t="s">
        <v>539</v>
      </c>
      <c r="C4" s="5">
        <v>56596879</v>
      </c>
      <c r="D4" s="5">
        <v>26386128</v>
      </c>
      <c r="E4" s="5">
        <v>2597708</v>
      </c>
      <c r="F4" s="5">
        <v>1120927</v>
      </c>
      <c r="G4" s="5">
        <v>1576587</v>
      </c>
      <c r="H4" s="5">
        <v>22529091</v>
      </c>
      <c r="I4" s="5">
        <v>2201323</v>
      </c>
      <c r="J4" s="5">
        <v>185114</v>
      </c>
      <c r="K4" s="5">
        <v>0</v>
      </c>
      <c r="L4" s="5">
        <v>12659588</v>
      </c>
      <c r="M4" s="5">
        <v>8574428</v>
      </c>
      <c r="N4" s="5">
        <v>400576</v>
      </c>
      <c r="O4" s="5">
        <v>101456</v>
      </c>
      <c r="P4" s="5">
        <v>136206</v>
      </c>
      <c r="Q4" s="5">
        <v>3437439</v>
      </c>
      <c r="R4" s="5">
        <v>9485</v>
      </c>
      <c r="S4" s="5">
        <v>0</v>
      </c>
      <c r="T4" s="5">
        <v>4321069</v>
      </c>
      <c r="U4" s="5">
        <v>3261467</v>
      </c>
      <c r="V4" s="5">
        <v>156636</v>
      </c>
      <c r="W4" s="5">
        <v>47570</v>
      </c>
      <c r="X4" s="5">
        <v>67774</v>
      </c>
      <c r="Y4" s="5">
        <v>784309</v>
      </c>
      <c r="Z4" s="5">
        <v>3313</v>
      </c>
      <c r="AA4" s="5">
        <v>0</v>
      </c>
      <c r="AB4" s="5">
        <v>4889290</v>
      </c>
      <c r="AC4" s="5">
        <v>2686480</v>
      </c>
      <c r="AD4" s="5">
        <v>120404</v>
      </c>
      <c r="AE4" s="5">
        <v>52274</v>
      </c>
      <c r="AF4" s="5">
        <v>146065</v>
      </c>
      <c r="AG4" s="5">
        <v>1884067</v>
      </c>
      <c r="AH4" s="5">
        <v>0</v>
      </c>
      <c r="AI4" s="5">
        <v>6683355</v>
      </c>
      <c r="AJ4" s="5">
        <v>1256212</v>
      </c>
      <c r="AK4" s="5">
        <v>183390</v>
      </c>
      <c r="AL4" s="5">
        <v>65304</v>
      </c>
      <c r="AM4" s="5">
        <v>384995</v>
      </c>
      <c r="AN4" s="5">
        <v>4426681</v>
      </c>
      <c r="AO4" s="5">
        <v>354134</v>
      </c>
      <c r="AP4" s="5">
        <v>12639</v>
      </c>
      <c r="AQ4" s="5">
        <v>0</v>
      </c>
    </row>
    <row r="5" spans="1:43">
      <c r="A5" s="5">
        <v>1385</v>
      </c>
      <c r="B5" s="5" t="s">
        <v>540</v>
      </c>
      <c r="C5" s="5">
        <v>2372832</v>
      </c>
      <c r="D5" s="5">
        <v>1745991</v>
      </c>
      <c r="E5" s="5">
        <v>95868</v>
      </c>
      <c r="F5" s="5">
        <v>44637</v>
      </c>
      <c r="G5" s="5">
        <v>55942</v>
      </c>
      <c r="H5" s="5">
        <v>336819</v>
      </c>
      <c r="I5" s="5">
        <v>86669</v>
      </c>
      <c r="J5" s="5">
        <v>6907</v>
      </c>
      <c r="K5" s="5">
        <v>0</v>
      </c>
      <c r="L5" s="5">
        <v>477055</v>
      </c>
      <c r="M5" s="5">
        <v>447439</v>
      </c>
      <c r="N5" s="5">
        <v>10065</v>
      </c>
      <c r="O5" s="5">
        <v>9869</v>
      </c>
      <c r="P5" s="5">
        <v>2565</v>
      </c>
      <c r="Q5" s="5">
        <v>6393</v>
      </c>
      <c r="R5" s="5">
        <v>723</v>
      </c>
      <c r="S5" s="5">
        <v>0</v>
      </c>
      <c r="T5" s="5">
        <v>172404</v>
      </c>
      <c r="U5" s="5">
        <v>150727</v>
      </c>
      <c r="V5" s="5">
        <v>1448</v>
      </c>
      <c r="W5" s="5">
        <v>514</v>
      </c>
      <c r="X5" s="5">
        <v>1728</v>
      </c>
      <c r="Y5" s="5">
        <v>17447</v>
      </c>
      <c r="Z5" s="5">
        <v>539</v>
      </c>
      <c r="AA5" s="5">
        <v>0</v>
      </c>
      <c r="AB5" s="5">
        <v>182729</v>
      </c>
      <c r="AC5" s="5">
        <v>146548</v>
      </c>
      <c r="AD5" s="5">
        <v>2462</v>
      </c>
      <c r="AE5" s="5">
        <v>3133</v>
      </c>
      <c r="AF5" s="5">
        <v>4844</v>
      </c>
      <c r="AG5" s="5">
        <v>25742</v>
      </c>
      <c r="AH5" s="5">
        <v>0</v>
      </c>
      <c r="AI5" s="5">
        <v>75426</v>
      </c>
      <c r="AJ5" s="5">
        <v>29002</v>
      </c>
      <c r="AK5" s="5">
        <v>5574</v>
      </c>
      <c r="AL5" s="5">
        <v>3393</v>
      </c>
      <c r="AM5" s="5">
        <v>8681</v>
      </c>
      <c r="AN5" s="5">
        <v>16597</v>
      </c>
      <c r="AO5" s="5">
        <v>11800</v>
      </c>
      <c r="AP5" s="5">
        <v>379</v>
      </c>
      <c r="AQ5" s="5">
        <v>0</v>
      </c>
    </row>
    <row r="6" spans="1:43">
      <c r="A6" s="5">
        <v>1385</v>
      </c>
      <c r="B6" s="5" t="s">
        <v>541</v>
      </c>
      <c r="C6" s="5">
        <v>749077</v>
      </c>
      <c r="D6" s="5">
        <v>376779</v>
      </c>
      <c r="E6" s="5">
        <v>19151</v>
      </c>
      <c r="F6" s="5">
        <v>13338</v>
      </c>
      <c r="G6" s="5">
        <v>27849</v>
      </c>
      <c r="H6" s="5">
        <v>298899</v>
      </c>
      <c r="I6" s="5">
        <v>12107</v>
      </c>
      <c r="J6" s="5">
        <v>955</v>
      </c>
      <c r="K6" s="5">
        <v>0</v>
      </c>
      <c r="L6" s="5">
        <v>189454</v>
      </c>
      <c r="M6" s="5">
        <v>179533</v>
      </c>
      <c r="N6" s="5">
        <v>3985</v>
      </c>
      <c r="O6" s="5">
        <v>3654</v>
      </c>
      <c r="P6" s="5">
        <v>1916</v>
      </c>
      <c r="Q6" s="5">
        <v>338</v>
      </c>
      <c r="R6" s="5">
        <v>27</v>
      </c>
      <c r="S6" s="5">
        <v>0</v>
      </c>
      <c r="T6" s="5">
        <v>117640</v>
      </c>
      <c r="U6" s="5">
        <v>106350</v>
      </c>
      <c r="V6" s="5">
        <v>285</v>
      </c>
      <c r="W6" s="5">
        <v>63</v>
      </c>
      <c r="X6" s="5">
        <v>1368</v>
      </c>
      <c r="Y6" s="5">
        <v>9575</v>
      </c>
      <c r="Z6" s="5">
        <v>0</v>
      </c>
      <c r="AA6" s="5">
        <v>0</v>
      </c>
      <c r="AB6" s="5">
        <v>60954</v>
      </c>
      <c r="AC6" s="5">
        <v>34271</v>
      </c>
      <c r="AD6" s="5">
        <v>1641</v>
      </c>
      <c r="AE6" s="5">
        <v>481</v>
      </c>
      <c r="AF6" s="5">
        <v>4095</v>
      </c>
      <c r="AG6" s="5">
        <v>20466</v>
      </c>
      <c r="AH6" s="5">
        <v>0</v>
      </c>
      <c r="AI6" s="5">
        <v>84122</v>
      </c>
      <c r="AJ6" s="5">
        <v>48019</v>
      </c>
      <c r="AK6" s="5">
        <v>270</v>
      </c>
      <c r="AL6" s="5">
        <v>263</v>
      </c>
      <c r="AM6" s="5">
        <v>2858</v>
      </c>
      <c r="AN6" s="5">
        <v>18442</v>
      </c>
      <c r="AO6" s="5">
        <v>14270</v>
      </c>
      <c r="AP6" s="5">
        <v>0</v>
      </c>
      <c r="AQ6" s="5">
        <v>0</v>
      </c>
    </row>
    <row r="7" spans="1:43">
      <c r="A7" s="5">
        <v>1385</v>
      </c>
      <c r="B7" s="5" t="s">
        <v>542</v>
      </c>
      <c r="C7" s="5">
        <v>281949</v>
      </c>
      <c r="D7" s="5">
        <v>213023</v>
      </c>
      <c r="E7" s="5">
        <v>8430</v>
      </c>
      <c r="F7" s="5">
        <v>1938</v>
      </c>
      <c r="G7" s="5">
        <v>3743</v>
      </c>
      <c r="H7" s="5">
        <v>53769</v>
      </c>
      <c r="I7" s="5">
        <v>655</v>
      </c>
      <c r="J7" s="5">
        <v>391</v>
      </c>
      <c r="K7" s="5">
        <v>0</v>
      </c>
      <c r="L7" s="5">
        <v>68474</v>
      </c>
      <c r="M7" s="5">
        <v>67731</v>
      </c>
      <c r="N7" s="5">
        <v>664</v>
      </c>
      <c r="O7" s="5">
        <v>21</v>
      </c>
      <c r="P7" s="5">
        <v>56</v>
      </c>
      <c r="Q7" s="5">
        <v>0</v>
      </c>
      <c r="R7" s="5">
        <v>2</v>
      </c>
      <c r="S7" s="5">
        <v>0</v>
      </c>
      <c r="T7" s="5">
        <v>19572</v>
      </c>
      <c r="U7" s="5">
        <v>19070</v>
      </c>
      <c r="V7" s="5">
        <v>21</v>
      </c>
      <c r="W7" s="5">
        <v>147</v>
      </c>
      <c r="X7" s="5">
        <v>13</v>
      </c>
      <c r="Y7" s="5">
        <v>321</v>
      </c>
      <c r="Z7" s="5">
        <v>0</v>
      </c>
      <c r="AA7" s="5">
        <v>0</v>
      </c>
      <c r="AB7" s="5">
        <v>14633</v>
      </c>
      <c r="AC7" s="5">
        <v>8202</v>
      </c>
      <c r="AD7" s="5">
        <v>741</v>
      </c>
      <c r="AE7" s="5">
        <v>84</v>
      </c>
      <c r="AF7" s="5">
        <v>1326</v>
      </c>
      <c r="AG7" s="5">
        <v>4282</v>
      </c>
      <c r="AH7" s="5">
        <v>0</v>
      </c>
      <c r="AI7" s="5">
        <v>7336</v>
      </c>
      <c r="AJ7" s="5">
        <v>1175</v>
      </c>
      <c r="AK7" s="5">
        <v>5</v>
      </c>
      <c r="AL7" s="5">
        <v>130</v>
      </c>
      <c r="AM7" s="5">
        <v>5417</v>
      </c>
      <c r="AN7" s="5">
        <v>180</v>
      </c>
      <c r="AO7" s="5">
        <v>429</v>
      </c>
      <c r="AP7" s="5">
        <v>0</v>
      </c>
      <c r="AQ7" s="5">
        <v>0</v>
      </c>
    </row>
    <row r="8" spans="1:43">
      <c r="A8" s="5">
        <v>1385</v>
      </c>
      <c r="B8" s="5" t="s">
        <v>543</v>
      </c>
      <c r="C8" s="5">
        <v>9905021</v>
      </c>
      <c r="D8" s="5">
        <v>6844815</v>
      </c>
      <c r="E8" s="5">
        <v>176189</v>
      </c>
      <c r="F8" s="5">
        <v>90119</v>
      </c>
      <c r="G8" s="5">
        <v>93388</v>
      </c>
      <c r="H8" s="5">
        <v>2481480</v>
      </c>
      <c r="I8" s="5">
        <v>207967</v>
      </c>
      <c r="J8" s="5">
        <v>11063</v>
      </c>
      <c r="K8" s="5">
        <v>0</v>
      </c>
      <c r="L8" s="5">
        <v>2032777</v>
      </c>
      <c r="M8" s="5">
        <v>1970843</v>
      </c>
      <c r="N8" s="5">
        <v>22324</v>
      </c>
      <c r="O8" s="5">
        <v>6869</v>
      </c>
      <c r="P8" s="5">
        <v>21483</v>
      </c>
      <c r="Q8" s="5">
        <v>10465</v>
      </c>
      <c r="R8" s="5">
        <v>793</v>
      </c>
      <c r="S8" s="5">
        <v>0</v>
      </c>
      <c r="T8" s="5">
        <v>480246</v>
      </c>
      <c r="U8" s="5">
        <v>268778</v>
      </c>
      <c r="V8" s="5">
        <v>33802</v>
      </c>
      <c r="W8" s="5">
        <v>4548</v>
      </c>
      <c r="X8" s="5">
        <v>2278</v>
      </c>
      <c r="Y8" s="5">
        <v>169819</v>
      </c>
      <c r="Z8" s="5">
        <v>1020</v>
      </c>
      <c r="AA8" s="5">
        <v>0</v>
      </c>
      <c r="AB8" s="5">
        <v>835624</v>
      </c>
      <c r="AC8" s="5">
        <v>618071</v>
      </c>
      <c r="AD8" s="5">
        <v>30242</v>
      </c>
      <c r="AE8" s="5">
        <v>8563</v>
      </c>
      <c r="AF8" s="5">
        <v>17320</v>
      </c>
      <c r="AG8" s="5">
        <v>161428</v>
      </c>
      <c r="AH8" s="5">
        <v>0</v>
      </c>
      <c r="AI8" s="5">
        <v>4325453</v>
      </c>
      <c r="AJ8" s="5">
        <v>311948</v>
      </c>
      <c r="AK8" s="5">
        <v>4737</v>
      </c>
      <c r="AL8" s="5">
        <v>4181</v>
      </c>
      <c r="AM8" s="5">
        <v>29248</v>
      </c>
      <c r="AN8" s="5">
        <v>3854666</v>
      </c>
      <c r="AO8" s="5">
        <v>120390</v>
      </c>
      <c r="AP8" s="5">
        <v>283</v>
      </c>
      <c r="AQ8" s="5">
        <v>0</v>
      </c>
    </row>
    <row r="9" spans="1:43">
      <c r="A9" s="5">
        <v>1385</v>
      </c>
      <c r="B9" s="5" t="s">
        <v>544</v>
      </c>
      <c r="C9" s="5">
        <v>1847056</v>
      </c>
      <c r="D9" s="5">
        <v>1024550</v>
      </c>
      <c r="E9" s="5">
        <v>87351</v>
      </c>
      <c r="F9" s="5">
        <v>57918</v>
      </c>
      <c r="G9" s="5">
        <v>49785</v>
      </c>
      <c r="H9" s="5">
        <v>525586</v>
      </c>
      <c r="I9" s="5">
        <v>98896</v>
      </c>
      <c r="J9" s="5">
        <v>2969</v>
      </c>
      <c r="K9" s="5">
        <v>0</v>
      </c>
      <c r="L9" s="5">
        <v>386304</v>
      </c>
      <c r="M9" s="5">
        <v>358293</v>
      </c>
      <c r="N9" s="5">
        <v>5494</v>
      </c>
      <c r="O9" s="5">
        <v>4287</v>
      </c>
      <c r="P9" s="5">
        <v>1026</v>
      </c>
      <c r="Q9" s="5">
        <v>17084</v>
      </c>
      <c r="R9" s="5">
        <v>121</v>
      </c>
      <c r="S9" s="5">
        <v>0</v>
      </c>
      <c r="T9" s="5">
        <v>88983</v>
      </c>
      <c r="U9" s="5">
        <v>65509</v>
      </c>
      <c r="V9" s="5">
        <v>6862</v>
      </c>
      <c r="W9" s="5">
        <v>279</v>
      </c>
      <c r="X9" s="5">
        <v>608</v>
      </c>
      <c r="Y9" s="5">
        <v>15704</v>
      </c>
      <c r="Z9" s="5">
        <v>21</v>
      </c>
      <c r="AA9" s="5">
        <v>0</v>
      </c>
      <c r="AB9" s="5">
        <v>255177</v>
      </c>
      <c r="AC9" s="5">
        <v>86804</v>
      </c>
      <c r="AD9" s="5">
        <v>4443</v>
      </c>
      <c r="AE9" s="5">
        <v>2579</v>
      </c>
      <c r="AF9" s="5">
        <v>3814</v>
      </c>
      <c r="AG9" s="5">
        <v>157537</v>
      </c>
      <c r="AH9" s="5">
        <v>0</v>
      </c>
      <c r="AI9" s="5">
        <v>89473</v>
      </c>
      <c r="AJ9" s="5">
        <v>36558</v>
      </c>
      <c r="AK9" s="5">
        <v>752</v>
      </c>
      <c r="AL9" s="5">
        <v>1026</v>
      </c>
      <c r="AM9" s="5">
        <v>15650</v>
      </c>
      <c r="AN9" s="5">
        <v>19694</v>
      </c>
      <c r="AO9" s="5">
        <v>15787</v>
      </c>
      <c r="AP9" s="5">
        <v>6</v>
      </c>
      <c r="AQ9" s="5">
        <v>0</v>
      </c>
    </row>
    <row r="10" spans="1:43">
      <c r="A10" s="5">
        <v>1385</v>
      </c>
      <c r="B10" s="5" t="s">
        <v>545</v>
      </c>
      <c r="C10" s="5">
        <v>12481</v>
      </c>
      <c r="D10" s="5">
        <v>6959</v>
      </c>
      <c r="E10" s="5">
        <v>1390</v>
      </c>
      <c r="F10" s="5">
        <v>1685</v>
      </c>
      <c r="G10" s="5">
        <v>619</v>
      </c>
      <c r="H10" s="5">
        <v>1166</v>
      </c>
      <c r="I10" s="5">
        <v>273</v>
      </c>
      <c r="J10" s="5">
        <v>389</v>
      </c>
      <c r="K10" s="5">
        <v>0</v>
      </c>
      <c r="L10" s="5">
        <v>549</v>
      </c>
      <c r="M10" s="5">
        <v>518</v>
      </c>
      <c r="N10" s="5">
        <v>4</v>
      </c>
      <c r="O10" s="5">
        <v>2</v>
      </c>
      <c r="P10" s="5">
        <v>0</v>
      </c>
      <c r="Q10" s="5">
        <v>0</v>
      </c>
      <c r="R10" s="5">
        <v>26</v>
      </c>
      <c r="S10" s="5">
        <v>0</v>
      </c>
      <c r="T10" s="5">
        <v>21831</v>
      </c>
      <c r="U10" s="5">
        <v>20307</v>
      </c>
      <c r="V10" s="5">
        <v>207</v>
      </c>
      <c r="W10" s="5">
        <v>20</v>
      </c>
      <c r="X10" s="5">
        <v>809</v>
      </c>
      <c r="Y10" s="5">
        <v>488</v>
      </c>
      <c r="Z10" s="5">
        <v>0</v>
      </c>
      <c r="AA10" s="5">
        <v>0</v>
      </c>
      <c r="AB10" s="5">
        <v>4463</v>
      </c>
      <c r="AC10" s="5">
        <v>3253</v>
      </c>
      <c r="AD10" s="5">
        <v>61</v>
      </c>
      <c r="AE10" s="5">
        <v>0</v>
      </c>
      <c r="AF10" s="5">
        <v>220</v>
      </c>
      <c r="AG10" s="5">
        <v>929</v>
      </c>
      <c r="AH10" s="5">
        <v>0</v>
      </c>
      <c r="AI10" s="5">
        <v>567</v>
      </c>
      <c r="AJ10" s="5">
        <v>305</v>
      </c>
      <c r="AK10" s="5">
        <v>18</v>
      </c>
      <c r="AL10" s="5">
        <v>244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</row>
    <row r="11" spans="1:43">
      <c r="A11" s="5">
        <v>1385</v>
      </c>
      <c r="B11" s="5" t="s">
        <v>546</v>
      </c>
      <c r="C11" s="5">
        <v>342317</v>
      </c>
      <c r="D11" s="5">
        <v>90701</v>
      </c>
      <c r="E11" s="5">
        <v>7466</v>
      </c>
      <c r="F11" s="5">
        <v>7295</v>
      </c>
      <c r="G11" s="5">
        <v>151593</v>
      </c>
      <c r="H11" s="5">
        <v>82017</v>
      </c>
      <c r="I11" s="5">
        <v>3125</v>
      </c>
      <c r="J11" s="5">
        <v>120</v>
      </c>
      <c r="K11" s="5">
        <v>0</v>
      </c>
      <c r="L11" s="5">
        <v>14325</v>
      </c>
      <c r="M11" s="5">
        <v>9763</v>
      </c>
      <c r="N11" s="5">
        <v>760</v>
      </c>
      <c r="O11" s="5">
        <v>374</v>
      </c>
      <c r="P11" s="5">
        <v>470</v>
      </c>
      <c r="Q11" s="5">
        <v>2949</v>
      </c>
      <c r="R11" s="5">
        <v>9</v>
      </c>
      <c r="S11" s="5">
        <v>0</v>
      </c>
      <c r="T11" s="5">
        <v>3380</v>
      </c>
      <c r="U11" s="5">
        <v>3148</v>
      </c>
      <c r="V11" s="5">
        <v>0</v>
      </c>
      <c r="W11" s="5">
        <v>0</v>
      </c>
      <c r="X11" s="5">
        <v>129</v>
      </c>
      <c r="Y11" s="5">
        <v>103</v>
      </c>
      <c r="Z11" s="5">
        <v>0</v>
      </c>
      <c r="AA11" s="5">
        <v>0</v>
      </c>
      <c r="AB11" s="5">
        <v>157294</v>
      </c>
      <c r="AC11" s="5">
        <v>69629</v>
      </c>
      <c r="AD11" s="5">
        <v>932</v>
      </c>
      <c r="AE11" s="5">
        <v>81</v>
      </c>
      <c r="AF11" s="5">
        <v>1471</v>
      </c>
      <c r="AG11" s="5">
        <v>85181</v>
      </c>
      <c r="AH11" s="5">
        <v>0</v>
      </c>
      <c r="AI11" s="5">
        <v>6700</v>
      </c>
      <c r="AJ11" s="5">
        <v>1137</v>
      </c>
      <c r="AK11" s="5">
        <v>41</v>
      </c>
      <c r="AL11" s="5">
        <v>132</v>
      </c>
      <c r="AM11" s="5">
        <v>1987</v>
      </c>
      <c r="AN11" s="5">
        <v>2750</v>
      </c>
      <c r="AO11" s="5">
        <v>653</v>
      </c>
      <c r="AP11" s="5">
        <v>0</v>
      </c>
      <c r="AQ11" s="5">
        <v>0</v>
      </c>
    </row>
    <row r="12" spans="1:43">
      <c r="A12" s="5">
        <v>1385</v>
      </c>
      <c r="B12" s="5" t="s">
        <v>547</v>
      </c>
      <c r="C12" s="5">
        <v>11061656</v>
      </c>
      <c r="D12" s="5">
        <v>6126193</v>
      </c>
      <c r="E12" s="5">
        <v>737432</v>
      </c>
      <c r="F12" s="5">
        <v>386619</v>
      </c>
      <c r="G12" s="5">
        <v>413639</v>
      </c>
      <c r="H12" s="5">
        <v>2665774</v>
      </c>
      <c r="I12" s="5">
        <v>660249</v>
      </c>
      <c r="J12" s="5">
        <v>71752</v>
      </c>
      <c r="K12" s="5">
        <v>0</v>
      </c>
      <c r="L12" s="5">
        <v>1362948</v>
      </c>
      <c r="M12" s="5">
        <v>1086627</v>
      </c>
      <c r="N12" s="5">
        <v>106770</v>
      </c>
      <c r="O12" s="5">
        <v>18752</v>
      </c>
      <c r="P12" s="5">
        <v>33290</v>
      </c>
      <c r="Q12" s="5">
        <v>116211</v>
      </c>
      <c r="R12" s="5">
        <v>1297</v>
      </c>
      <c r="S12" s="5">
        <v>0</v>
      </c>
      <c r="T12" s="5">
        <v>1050489</v>
      </c>
      <c r="U12" s="5">
        <v>887614</v>
      </c>
      <c r="V12" s="5">
        <v>17963</v>
      </c>
      <c r="W12" s="5">
        <v>2967</v>
      </c>
      <c r="X12" s="5">
        <v>10905</v>
      </c>
      <c r="Y12" s="5">
        <v>129714</v>
      </c>
      <c r="Z12" s="5">
        <v>1324</v>
      </c>
      <c r="AA12" s="5">
        <v>0</v>
      </c>
      <c r="AB12" s="5">
        <v>694540</v>
      </c>
      <c r="AC12" s="5">
        <v>379855</v>
      </c>
      <c r="AD12" s="5">
        <v>20881</v>
      </c>
      <c r="AE12" s="5">
        <v>11836</v>
      </c>
      <c r="AF12" s="5">
        <v>19161</v>
      </c>
      <c r="AG12" s="5">
        <v>262807</v>
      </c>
      <c r="AH12" s="5">
        <v>0</v>
      </c>
      <c r="AI12" s="5">
        <v>815686</v>
      </c>
      <c r="AJ12" s="5">
        <v>238057</v>
      </c>
      <c r="AK12" s="5">
        <v>118266</v>
      </c>
      <c r="AL12" s="5">
        <v>28842</v>
      </c>
      <c r="AM12" s="5">
        <v>136759</v>
      </c>
      <c r="AN12" s="5">
        <v>232595</v>
      </c>
      <c r="AO12" s="5">
        <v>50384</v>
      </c>
      <c r="AP12" s="5">
        <v>10783</v>
      </c>
      <c r="AQ12" s="5">
        <v>0</v>
      </c>
    </row>
    <row r="13" spans="1:43">
      <c r="A13" s="5">
        <v>1385</v>
      </c>
      <c r="B13" s="5" t="s">
        <v>548</v>
      </c>
      <c r="C13" s="5">
        <v>89270</v>
      </c>
      <c r="D13" s="5">
        <v>56533</v>
      </c>
      <c r="E13" s="5">
        <v>3556</v>
      </c>
      <c r="F13" s="5">
        <v>1547</v>
      </c>
      <c r="G13" s="5">
        <v>4903</v>
      </c>
      <c r="H13" s="5">
        <v>20795</v>
      </c>
      <c r="I13" s="5">
        <v>1921</v>
      </c>
      <c r="J13" s="5">
        <v>14</v>
      </c>
      <c r="K13" s="5">
        <v>0</v>
      </c>
      <c r="L13" s="5">
        <v>44151</v>
      </c>
      <c r="M13" s="5">
        <v>43721</v>
      </c>
      <c r="N13" s="5">
        <v>382</v>
      </c>
      <c r="O13" s="5">
        <v>1</v>
      </c>
      <c r="P13" s="5">
        <v>37</v>
      </c>
      <c r="Q13" s="5">
        <v>0</v>
      </c>
      <c r="R13" s="5">
        <v>10</v>
      </c>
      <c r="S13" s="5">
        <v>0</v>
      </c>
      <c r="T13" s="5">
        <v>8055</v>
      </c>
      <c r="U13" s="5">
        <v>7253</v>
      </c>
      <c r="V13" s="5">
        <v>209</v>
      </c>
      <c r="W13" s="5">
        <v>0</v>
      </c>
      <c r="X13" s="5">
        <v>5</v>
      </c>
      <c r="Y13" s="5">
        <v>590</v>
      </c>
      <c r="Z13" s="5">
        <v>0</v>
      </c>
      <c r="AA13" s="5">
        <v>0</v>
      </c>
      <c r="AB13" s="5">
        <v>9466</v>
      </c>
      <c r="AC13" s="5">
        <v>6128</v>
      </c>
      <c r="AD13" s="5">
        <v>6</v>
      </c>
      <c r="AE13" s="5">
        <v>10</v>
      </c>
      <c r="AF13" s="5">
        <v>852</v>
      </c>
      <c r="AG13" s="5">
        <v>2471</v>
      </c>
      <c r="AH13" s="5">
        <v>0</v>
      </c>
      <c r="AI13" s="5">
        <v>9457</v>
      </c>
      <c r="AJ13" s="5">
        <v>8888</v>
      </c>
      <c r="AK13" s="5">
        <v>32</v>
      </c>
      <c r="AL13" s="5">
        <v>0</v>
      </c>
      <c r="AM13" s="5">
        <v>428</v>
      </c>
      <c r="AN13" s="5">
        <v>0</v>
      </c>
      <c r="AO13" s="5">
        <v>110</v>
      </c>
      <c r="AP13" s="5">
        <v>0</v>
      </c>
      <c r="AQ13" s="5">
        <v>0</v>
      </c>
    </row>
    <row r="14" spans="1:43">
      <c r="A14" s="5">
        <v>1385</v>
      </c>
      <c r="B14" s="5" t="s">
        <v>549</v>
      </c>
      <c r="C14" s="5">
        <v>278575</v>
      </c>
      <c r="D14" s="5">
        <v>242412</v>
      </c>
      <c r="E14" s="5">
        <v>7283</v>
      </c>
      <c r="F14" s="5">
        <v>3078</v>
      </c>
      <c r="G14" s="5">
        <v>4875</v>
      </c>
      <c r="H14" s="5">
        <v>19635</v>
      </c>
      <c r="I14" s="5">
        <v>612</v>
      </c>
      <c r="J14" s="5">
        <v>679</v>
      </c>
      <c r="K14" s="5">
        <v>0</v>
      </c>
      <c r="L14" s="5">
        <v>222291</v>
      </c>
      <c r="M14" s="5">
        <v>221302</v>
      </c>
      <c r="N14" s="5">
        <v>389</v>
      </c>
      <c r="O14" s="5">
        <v>368</v>
      </c>
      <c r="P14" s="5">
        <v>185</v>
      </c>
      <c r="Q14" s="5">
        <v>0</v>
      </c>
      <c r="R14" s="5">
        <v>46</v>
      </c>
      <c r="S14" s="5">
        <v>0</v>
      </c>
      <c r="T14" s="5">
        <v>17606</v>
      </c>
      <c r="U14" s="5">
        <v>13103</v>
      </c>
      <c r="V14" s="5">
        <v>15</v>
      </c>
      <c r="W14" s="5">
        <v>5</v>
      </c>
      <c r="X14" s="5">
        <v>656</v>
      </c>
      <c r="Y14" s="5">
        <v>3827</v>
      </c>
      <c r="Z14" s="5">
        <v>0</v>
      </c>
      <c r="AA14" s="5">
        <v>0</v>
      </c>
      <c r="AB14" s="5">
        <v>4657</v>
      </c>
      <c r="AC14" s="5">
        <v>2546</v>
      </c>
      <c r="AD14" s="5">
        <v>48</v>
      </c>
      <c r="AE14" s="5">
        <v>0</v>
      </c>
      <c r="AF14" s="5">
        <v>667</v>
      </c>
      <c r="AG14" s="5">
        <v>1397</v>
      </c>
      <c r="AH14" s="5">
        <v>0</v>
      </c>
      <c r="AI14" s="5">
        <v>2657</v>
      </c>
      <c r="AJ14" s="5">
        <v>445</v>
      </c>
      <c r="AK14" s="5">
        <v>84</v>
      </c>
      <c r="AL14" s="5">
        <v>0</v>
      </c>
      <c r="AM14" s="5">
        <v>2128</v>
      </c>
      <c r="AN14" s="5">
        <v>0</v>
      </c>
      <c r="AO14" s="5">
        <v>0</v>
      </c>
      <c r="AP14" s="5">
        <v>0</v>
      </c>
      <c r="AQ14" s="5">
        <v>0</v>
      </c>
    </row>
    <row r="15" spans="1:43">
      <c r="A15" s="5">
        <v>1385</v>
      </c>
      <c r="B15" s="5" t="s">
        <v>550</v>
      </c>
      <c r="C15" s="5">
        <v>1719959</v>
      </c>
      <c r="D15" s="5">
        <v>938760</v>
      </c>
      <c r="E15" s="5">
        <v>124433</v>
      </c>
      <c r="F15" s="5">
        <v>60158</v>
      </c>
      <c r="G15" s="5">
        <v>122730</v>
      </c>
      <c r="H15" s="5">
        <v>330161</v>
      </c>
      <c r="I15" s="5">
        <v>139471</v>
      </c>
      <c r="J15" s="5">
        <v>4245</v>
      </c>
      <c r="K15" s="5">
        <v>0</v>
      </c>
      <c r="L15" s="5">
        <v>460423</v>
      </c>
      <c r="M15" s="5">
        <v>417048</v>
      </c>
      <c r="N15" s="5">
        <v>18188</v>
      </c>
      <c r="O15" s="5">
        <v>1952</v>
      </c>
      <c r="P15" s="5">
        <v>8873</v>
      </c>
      <c r="Q15" s="5">
        <v>14021</v>
      </c>
      <c r="R15" s="5">
        <v>341</v>
      </c>
      <c r="S15" s="5">
        <v>0</v>
      </c>
      <c r="T15" s="5">
        <v>301529</v>
      </c>
      <c r="U15" s="5">
        <v>228814</v>
      </c>
      <c r="V15" s="5">
        <v>9544</v>
      </c>
      <c r="W15" s="5">
        <v>3177</v>
      </c>
      <c r="X15" s="5">
        <v>5424</v>
      </c>
      <c r="Y15" s="5">
        <v>54537</v>
      </c>
      <c r="Z15" s="5">
        <v>32</v>
      </c>
      <c r="AA15" s="5">
        <v>0</v>
      </c>
      <c r="AB15" s="5">
        <v>270227</v>
      </c>
      <c r="AC15" s="5">
        <v>173934</v>
      </c>
      <c r="AD15" s="5">
        <v>8741</v>
      </c>
      <c r="AE15" s="5">
        <v>2304</v>
      </c>
      <c r="AF15" s="5">
        <v>13138</v>
      </c>
      <c r="AG15" s="5">
        <v>72109</v>
      </c>
      <c r="AH15" s="5">
        <v>0</v>
      </c>
      <c r="AI15" s="5">
        <v>191394</v>
      </c>
      <c r="AJ15" s="5">
        <v>85043</v>
      </c>
      <c r="AK15" s="5">
        <v>6911</v>
      </c>
      <c r="AL15" s="5">
        <v>5077</v>
      </c>
      <c r="AM15" s="5">
        <v>18725</v>
      </c>
      <c r="AN15" s="5">
        <v>39664</v>
      </c>
      <c r="AO15" s="5">
        <v>35944</v>
      </c>
      <c r="AP15" s="5">
        <v>30</v>
      </c>
      <c r="AQ15" s="5">
        <v>0</v>
      </c>
    </row>
    <row r="16" spans="1:43">
      <c r="A16" s="5">
        <v>1385</v>
      </c>
      <c r="B16" s="5" t="s">
        <v>551</v>
      </c>
      <c r="C16" s="5">
        <v>150655</v>
      </c>
      <c r="D16" s="5">
        <v>102296</v>
      </c>
      <c r="E16" s="5">
        <v>4459</v>
      </c>
      <c r="F16" s="5">
        <v>5191</v>
      </c>
      <c r="G16" s="5">
        <v>12976</v>
      </c>
      <c r="H16" s="5">
        <v>24874</v>
      </c>
      <c r="I16" s="5">
        <v>468</v>
      </c>
      <c r="J16" s="5">
        <v>391</v>
      </c>
      <c r="K16" s="5">
        <v>0</v>
      </c>
      <c r="L16" s="5">
        <v>10079</v>
      </c>
      <c r="M16" s="5">
        <v>6419</v>
      </c>
      <c r="N16" s="5">
        <v>83</v>
      </c>
      <c r="O16" s="5">
        <v>957</v>
      </c>
      <c r="P16" s="5">
        <v>2620</v>
      </c>
      <c r="Q16" s="5">
        <v>0</v>
      </c>
      <c r="R16" s="5">
        <v>0</v>
      </c>
      <c r="S16" s="5">
        <v>0</v>
      </c>
      <c r="T16" s="5">
        <v>21193</v>
      </c>
      <c r="U16" s="5">
        <v>19023</v>
      </c>
      <c r="V16" s="5">
        <v>75</v>
      </c>
      <c r="W16" s="5">
        <v>0</v>
      </c>
      <c r="X16" s="5">
        <v>1880</v>
      </c>
      <c r="Y16" s="5">
        <v>216</v>
      </c>
      <c r="Z16" s="5">
        <v>0</v>
      </c>
      <c r="AA16" s="5">
        <v>0</v>
      </c>
      <c r="AB16" s="5">
        <v>7175</v>
      </c>
      <c r="AC16" s="5">
        <v>2271</v>
      </c>
      <c r="AD16" s="5">
        <v>0</v>
      </c>
      <c r="AE16" s="5">
        <v>64</v>
      </c>
      <c r="AF16" s="5">
        <v>1582</v>
      </c>
      <c r="AG16" s="5">
        <v>3257</v>
      </c>
      <c r="AH16" s="5">
        <v>0</v>
      </c>
      <c r="AI16" s="5">
        <v>2874</v>
      </c>
      <c r="AJ16" s="5">
        <v>295</v>
      </c>
      <c r="AK16" s="5">
        <v>0</v>
      </c>
      <c r="AL16" s="5">
        <v>30</v>
      </c>
      <c r="AM16" s="5">
        <v>2414</v>
      </c>
      <c r="AN16" s="5">
        <v>135</v>
      </c>
      <c r="AO16" s="5">
        <v>0</v>
      </c>
      <c r="AP16" s="5">
        <v>0</v>
      </c>
      <c r="AQ16" s="5">
        <v>0</v>
      </c>
    </row>
    <row r="17" spans="1:43">
      <c r="A17" s="5">
        <v>1385</v>
      </c>
      <c r="B17" s="5" t="s">
        <v>552</v>
      </c>
      <c r="C17" s="5">
        <v>14132799</v>
      </c>
      <c r="D17" s="5">
        <v>1548654</v>
      </c>
      <c r="E17" s="5">
        <v>97006</v>
      </c>
      <c r="F17" s="5">
        <v>98980</v>
      </c>
      <c r="G17" s="5">
        <v>59382</v>
      </c>
      <c r="H17" s="5">
        <v>11974651</v>
      </c>
      <c r="I17" s="5">
        <v>312004</v>
      </c>
      <c r="J17" s="5">
        <v>42122</v>
      </c>
      <c r="K17" s="5">
        <v>0</v>
      </c>
      <c r="L17" s="5">
        <v>4130912</v>
      </c>
      <c r="M17" s="5">
        <v>833908</v>
      </c>
      <c r="N17" s="5">
        <v>30455</v>
      </c>
      <c r="O17" s="5">
        <v>18686</v>
      </c>
      <c r="P17" s="5">
        <v>9236</v>
      </c>
      <c r="Q17" s="5">
        <v>3238373</v>
      </c>
      <c r="R17" s="5">
        <v>255</v>
      </c>
      <c r="S17" s="5">
        <v>0</v>
      </c>
      <c r="T17" s="5">
        <v>499204</v>
      </c>
      <c r="U17" s="5">
        <v>345335</v>
      </c>
      <c r="V17" s="5">
        <v>1047</v>
      </c>
      <c r="W17" s="5">
        <v>119</v>
      </c>
      <c r="X17" s="5">
        <v>2585</v>
      </c>
      <c r="Y17" s="5">
        <v>150113</v>
      </c>
      <c r="Z17" s="5">
        <v>5</v>
      </c>
      <c r="AA17" s="5">
        <v>0</v>
      </c>
      <c r="AB17" s="5">
        <v>822655</v>
      </c>
      <c r="AC17" s="5">
        <v>383862</v>
      </c>
      <c r="AD17" s="5">
        <v>1406</v>
      </c>
      <c r="AE17" s="5">
        <v>9653</v>
      </c>
      <c r="AF17" s="5">
        <v>9747</v>
      </c>
      <c r="AG17" s="5">
        <v>417987</v>
      </c>
      <c r="AH17" s="5">
        <v>0</v>
      </c>
      <c r="AI17" s="5">
        <v>228919</v>
      </c>
      <c r="AJ17" s="5">
        <v>74146</v>
      </c>
      <c r="AK17" s="5">
        <v>30231</v>
      </c>
      <c r="AL17" s="5">
        <v>7522</v>
      </c>
      <c r="AM17" s="5">
        <v>57402</v>
      </c>
      <c r="AN17" s="5">
        <v>50972</v>
      </c>
      <c r="AO17" s="5">
        <v>8643</v>
      </c>
      <c r="AP17" s="5">
        <v>2</v>
      </c>
      <c r="AQ17" s="5">
        <v>0</v>
      </c>
    </row>
    <row r="18" spans="1:43">
      <c r="A18" s="5">
        <v>1385</v>
      </c>
      <c r="B18" s="5" t="s">
        <v>553</v>
      </c>
      <c r="C18" s="5">
        <v>522494</v>
      </c>
      <c r="D18" s="5">
        <v>348028</v>
      </c>
      <c r="E18" s="5">
        <v>71589</v>
      </c>
      <c r="F18" s="5">
        <v>17660</v>
      </c>
      <c r="G18" s="5">
        <v>15911</v>
      </c>
      <c r="H18" s="5">
        <v>51756</v>
      </c>
      <c r="I18" s="5">
        <v>16016</v>
      </c>
      <c r="J18" s="5">
        <v>1535</v>
      </c>
      <c r="K18" s="5">
        <v>0</v>
      </c>
      <c r="L18" s="5">
        <v>73875</v>
      </c>
      <c r="M18" s="5">
        <v>63858</v>
      </c>
      <c r="N18" s="5">
        <v>9334</v>
      </c>
      <c r="O18" s="5">
        <v>317</v>
      </c>
      <c r="P18" s="5">
        <v>167</v>
      </c>
      <c r="Q18" s="5">
        <v>47</v>
      </c>
      <c r="R18" s="5">
        <v>151</v>
      </c>
      <c r="S18" s="5">
        <v>0</v>
      </c>
      <c r="T18" s="5">
        <v>55354</v>
      </c>
      <c r="U18" s="5">
        <v>38172</v>
      </c>
      <c r="V18" s="5">
        <v>77</v>
      </c>
      <c r="W18" s="5">
        <v>1833</v>
      </c>
      <c r="X18" s="5">
        <v>2285</v>
      </c>
      <c r="Y18" s="5">
        <v>12964</v>
      </c>
      <c r="Z18" s="5">
        <v>22</v>
      </c>
      <c r="AA18" s="5">
        <v>0</v>
      </c>
      <c r="AB18" s="5">
        <v>202357</v>
      </c>
      <c r="AC18" s="5">
        <v>35815</v>
      </c>
      <c r="AD18" s="5">
        <v>2215</v>
      </c>
      <c r="AE18" s="5">
        <v>210</v>
      </c>
      <c r="AF18" s="5">
        <v>7066</v>
      </c>
      <c r="AG18" s="5">
        <v>157051</v>
      </c>
      <c r="AH18" s="5">
        <v>0</v>
      </c>
      <c r="AI18" s="5">
        <v>21609</v>
      </c>
      <c r="AJ18" s="5">
        <v>9315</v>
      </c>
      <c r="AK18" s="5">
        <v>76</v>
      </c>
      <c r="AL18" s="5">
        <v>2121</v>
      </c>
      <c r="AM18" s="5">
        <v>6593</v>
      </c>
      <c r="AN18" s="5">
        <v>3492</v>
      </c>
      <c r="AO18" s="5">
        <v>0</v>
      </c>
      <c r="AP18" s="5">
        <v>12</v>
      </c>
      <c r="AQ18" s="5">
        <v>0</v>
      </c>
    </row>
    <row r="19" spans="1:43">
      <c r="A19" s="5">
        <v>1385</v>
      </c>
      <c r="B19" s="5" t="s">
        <v>554</v>
      </c>
      <c r="C19" s="5">
        <v>742132</v>
      </c>
      <c r="D19" s="5">
        <v>520644</v>
      </c>
      <c r="E19" s="5">
        <v>35555</v>
      </c>
      <c r="F19" s="5">
        <v>16392</v>
      </c>
      <c r="G19" s="5">
        <v>26112</v>
      </c>
      <c r="H19" s="5">
        <v>121445</v>
      </c>
      <c r="I19" s="5">
        <v>15653</v>
      </c>
      <c r="J19" s="5">
        <v>6331</v>
      </c>
      <c r="K19" s="5">
        <v>0</v>
      </c>
      <c r="L19" s="5">
        <v>293827</v>
      </c>
      <c r="M19" s="5">
        <v>283717</v>
      </c>
      <c r="N19" s="5">
        <v>4292</v>
      </c>
      <c r="O19" s="5">
        <v>2264</v>
      </c>
      <c r="P19" s="5">
        <v>510</v>
      </c>
      <c r="Q19" s="5">
        <v>14</v>
      </c>
      <c r="R19" s="5">
        <v>3030</v>
      </c>
      <c r="S19" s="5">
        <v>0</v>
      </c>
      <c r="T19" s="5">
        <v>37740</v>
      </c>
      <c r="U19" s="5">
        <v>27989</v>
      </c>
      <c r="V19" s="5">
        <v>2438</v>
      </c>
      <c r="W19" s="5">
        <v>45</v>
      </c>
      <c r="X19" s="5">
        <v>2009</v>
      </c>
      <c r="Y19" s="5">
        <v>5145</v>
      </c>
      <c r="Z19" s="5">
        <v>113</v>
      </c>
      <c r="AA19" s="5">
        <v>0</v>
      </c>
      <c r="AB19" s="5">
        <v>141753</v>
      </c>
      <c r="AC19" s="5">
        <v>61422</v>
      </c>
      <c r="AD19" s="5">
        <v>2092</v>
      </c>
      <c r="AE19" s="5">
        <v>821</v>
      </c>
      <c r="AF19" s="5">
        <v>2778</v>
      </c>
      <c r="AG19" s="5">
        <v>74640</v>
      </c>
      <c r="AH19" s="5">
        <v>0</v>
      </c>
      <c r="AI19" s="5">
        <v>19919</v>
      </c>
      <c r="AJ19" s="5">
        <v>7281</v>
      </c>
      <c r="AK19" s="5">
        <v>121</v>
      </c>
      <c r="AL19" s="5">
        <v>250</v>
      </c>
      <c r="AM19" s="5">
        <v>8586</v>
      </c>
      <c r="AN19" s="5">
        <v>3671</v>
      </c>
      <c r="AO19" s="5">
        <v>0</v>
      </c>
      <c r="AP19" s="5">
        <v>11</v>
      </c>
      <c r="AQ19" s="5">
        <v>0</v>
      </c>
    </row>
    <row r="20" spans="1:43">
      <c r="A20" s="5">
        <v>1385</v>
      </c>
      <c r="B20" s="5" t="s">
        <v>555</v>
      </c>
      <c r="C20" s="5">
        <v>84959</v>
      </c>
      <c r="D20" s="5">
        <v>55599</v>
      </c>
      <c r="E20" s="5">
        <v>4795</v>
      </c>
      <c r="F20" s="5">
        <v>2136</v>
      </c>
      <c r="G20" s="5">
        <v>3369</v>
      </c>
      <c r="H20" s="5">
        <v>18760</v>
      </c>
      <c r="I20" s="5">
        <v>169</v>
      </c>
      <c r="J20" s="5">
        <v>130</v>
      </c>
      <c r="K20" s="5">
        <v>0</v>
      </c>
      <c r="L20" s="5">
        <v>822</v>
      </c>
      <c r="M20" s="5">
        <v>655</v>
      </c>
      <c r="N20" s="5">
        <v>126</v>
      </c>
      <c r="O20" s="5">
        <v>0</v>
      </c>
      <c r="P20" s="5">
        <v>40</v>
      </c>
      <c r="Q20" s="5">
        <v>0</v>
      </c>
      <c r="R20" s="5">
        <v>1</v>
      </c>
      <c r="S20" s="5">
        <v>0</v>
      </c>
      <c r="T20" s="5">
        <v>24012</v>
      </c>
      <c r="U20" s="5">
        <v>22956</v>
      </c>
      <c r="V20" s="5">
        <v>146</v>
      </c>
      <c r="W20" s="5">
        <v>12</v>
      </c>
      <c r="X20" s="5">
        <v>432</v>
      </c>
      <c r="Y20" s="5">
        <v>466</v>
      </c>
      <c r="Z20" s="5">
        <v>0</v>
      </c>
      <c r="AA20" s="5">
        <v>0</v>
      </c>
      <c r="AB20" s="5">
        <v>17492</v>
      </c>
      <c r="AC20" s="5">
        <v>9976</v>
      </c>
      <c r="AD20" s="5">
        <v>1317</v>
      </c>
      <c r="AE20" s="5">
        <v>1</v>
      </c>
      <c r="AF20" s="5">
        <v>2120</v>
      </c>
      <c r="AG20" s="5">
        <v>4078</v>
      </c>
      <c r="AH20" s="5">
        <v>0</v>
      </c>
      <c r="AI20" s="5">
        <v>3128</v>
      </c>
      <c r="AJ20" s="5">
        <v>408</v>
      </c>
      <c r="AK20" s="5">
        <v>0</v>
      </c>
      <c r="AL20" s="5">
        <v>3</v>
      </c>
      <c r="AM20" s="5">
        <v>1058</v>
      </c>
      <c r="AN20" s="5">
        <v>1654</v>
      </c>
      <c r="AO20" s="5">
        <v>5</v>
      </c>
      <c r="AP20" s="5">
        <v>0</v>
      </c>
      <c r="AQ20" s="5">
        <v>0</v>
      </c>
    </row>
    <row r="21" spans="1:43">
      <c r="A21" s="5">
        <v>1385</v>
      </c>
      <c r="B21" s="5" t="s">
        <v>556</v>
      </c>
      <c r="C21" s="5">
        <v>1120216</v>
      </c>
      <c r="D21" s="5">
        <v>713543</v>
      </c>
      <c r="E21" s="5">
        <v>35505</v>
      </c>
      <c r="F21" s="5">
        <v>26540</v>
      </c>
      <c r="G21" s="5">
        <v>32986</v>
      </c>
      <c r="H21" s="5">
        <v>209013</v>
      </c>
      <c r="I21" s="5">
        <v>97304</v>
      </c>
      <c r="J21" s="5">
        <v>5323</v>
      </c>
      <c r="K21" s="5">
        <v>0</v>
      </c>
      <c r="L21" s="5">
        <v>267962</v>
      </c>
      <c r="M21" s="5">
        <v>260360</v>
      </c>
      <c r="N21" s="5">
        <v>3555</v>
      </c>
      <c r="O21" s="5">
        <v>1672</v>
      </c>
      <c r="P21" s="5">
        <v>0</v>
      </c>
      <c r="Q21" s="5">
        <v>2231</v>
      </c>
      <c r="R21" s="5">
        <v>144</v>
      </c>
      <c r="S21" s="5">
        <v>0</v>
      </c>
      <c r="T21" s="5">
        <v>57413</v>
      </c>
      <c r="U21" s="5">
        <v>34807</v>
      </c>
      <c r="V21" s="5">
        <v>4342</v>
      </c>
      <c r="W21" s="5">
        <v>857</v>
      </c>
      <c r="X21" s="5">
        <v>1361</v>
      </c>
      <c r="Y21" s="5">
        <v>16013</v>
      </c>
      <c r="Z21" s="5">
        <v>33</v>
      </c>
      <c r="AA21" s="5">
        <v>0</v>
      </c>
      <c r="AB21" s="5">
        <v>176975</v>
      </c>
      <c r="AC21" s="5">
        <v>136670</v>
      </c>
      <c r="AD21" s="5">
        <v>3938</v>
      </c>
      <c r="AE21" s="5">
        <v>962</v>
      </c>
      <c r="AF21" s="5">
        <v>2771</v>
      </c>
      <c r="AG21" s="5">
        <v>32635</v>
      </c>
      <c r="AH21" s="5">
        <v>0</v>
      </c>
      <c r="AI21" s="5">
        <v>53896</v>
      </c>
      <c r="AJ21" s="5">
        <v>13306</v>
      </c>
      <c r="AK21" s="5">
        <v>4279</v>
      </c>
      <c r="AL21" s="5">
        <v>2485</v>
      </c>
      <c r="AM21" s="5">
        <v>9149</v>
      </c>
      <c r="AN21" s="5">
        <v>11969</v>
      </c>
      <c r="AO21" s="5">
        <v>11618</v>
      </c>
      <c r="AP21" s="5">
        <v>1090</v>
      </c>
      <c r="AQ21" s="5">
        <v>0</v>
      </c>
    </row>
    <row r="22" spans="1:43">
      <c r="A22" s="5">
        <v>1385</v>
      </c>
      <c r="B22" s="5" t="s">
        <v>557</v>
      </c>
      <c r="C22" s="5">
        <v>1038521</v>
      </c>
      <c r="D22" s="5">
        <v>530077</v>
      </c>
      <c r="E22" s="5">
        <v>53094</v>
      </c>
      <c r="F22" s="5">
        <v>40644</v>
      </c>
      <c r="G22" s="5">
        <v>37178</v>
      </c>
      <c r="H22" s="5">
        <v>179919</v>
      </c>
      <c r="I22" s="5">
        <v>188775</v>
      </c>
      <c r="J22" s="5">
        <v>8834</v>
      </c>
      <c r="K22" s="5">
        <v>0</v>
      </c>
      <c r="L22" s="5">
        <v>150811</v>
      </c>
      <c r="M22" s="5">
        <v>139039</v>
      </c>
      <c r="N22" s="5">
        <v>4390</v>
      </c>
      <c r="O22" s="5">
        <v>1743</v>
      </c>
      <c r="P22" s="5">
        <v>2241</v>
      </c>
      <c r="Q22" s="5">
        <v>2300</v>
      </c>
      <c r="R22" s="5">
        <v>1099</v>
      </c>
      <c r="S22" s="5">
        <v>0</v>
      </c>
      <c r="T22" s="5">
        <v>123848</v>
      </c>
      <c r="U22" s="5">
        <v>84615</v>
      </c>
      <c r="V22" s="5">
        <v>10650</v>
      </c>
      <c r="W22" s="5">
        <v>809</v>
      </c>
      <c r="X22" s="5">
        <v>2421</v>
      </c>
      <c r="Y22" s="5">
        <v>25354</v>
      </c>
      <c r="Z22" s="5">
        <v>0</v>
      </c>
      <c r="AA22" s="5">
        <v>0</v>
      </c>
      <c r="AB22" s="5">
        <v>69074</v>
      </c>
      <c r="AC22" s="5">
        <v>35680</v>
      </c>
      <c r="AD22" s="5">
        <v>2441</v>
      </c>
      <c r="AE22" s="5">
        <v>1015</v>
      </c>
      <c r="AF22" s="5">
        <v>4249</v>
      </c>
      <c r="AG22" s="5">
        <v>25690</v>
      </c>
      <c r="AH22" s="5">
        <v>0</v>
      </c>
      <c r="AI22" s="5">
        <v>159169</v>
      </c>
      <c r="AJ22" s="5">
        <v>110790</v>
      </c>
      <c r="AK22" s="5">
        <v>4143</v>
      </c>
      <c r="AL22" s="5">
        <v>2735</v>
      </c>
      <c r="AM22" s="5">
        <v>15835</v>
      </c>
      <c r="AN22" s="5">
        <v>18438</v>
      </c>
      <c r="AO22" s="5">
        <v>7227</v>
      </c>
      <c r="AP22" s="5">
        <v>0</v>
      </c>
      <c r="AQ22" s="5">
        <v>0</v>
      </c>
    </row>
    <row r="23" spans="1:43">
      <c r="A23" s="5">
        <v>1385</v>
      </c>
      <c r="B23" s="5" t="s">
        <v>558</v>
      </c>
      <c r="C23" s="5">
        <v>577531</v>
      </c>
      <c r="D23" s="5">
        <v>366409</v>
      </c>
      <c r="E23" s="5">
        <v>33746</v>
      </c>
      <c r="F23" s="5">
        <v>12535</v>
      </c>
      <c r="G23" s="5">
        <v>30876</v>
      </c>
      <c r="H23" s="5">
        <v>94751</v>
      </c>
      <c r="I23" s="5">
        <v>38157</v>
      </c>
      <c r="J23" s="5">
        <v>1057</v>
      </c>
      <c r="K23" s="5">
        <v>0</v>
      </c>
      <c r="L23" s="5">
        <v>226490</v>
      </c>
      <c r="M23" s="5">
        <v>206432</v>
      </c>
      <c r="N23" s="5">
        <v>13770</v>
      </c>
      <c r="O23" s="5">
        <v>403</v>
      </c>
      <c r="P23" s="5">
        <v>3776</v>
      </c>
      <c r="Q23" s="5">
        <v>2027</v>
      </c>
      <c r="R23" s="5">
        <v>82</v>
      </c>
      <c r="S23" s="5">
        <v>0</v>
      </c>
      <c r="T23" s="5">
        <v>31729</v>
      </c>
      <c r="U23" s="5">
        <v>26247</v>
      </c>
      <c r="V23" s="5">
        <v>171</v>
      </c>
      <c r="W23" s="5">
        <v>44</v>
      </c>
      <c r="X23" s="5">
        <v>1215</v>
      </c>
      <c r="Y23" s="5">
        <v>4029</v>
      </c>
      <c r="Z23" s="5">
        <v>23</v>
      </c>
      <c r="AA23" s="5">
        <v>0</v>
      </c>
      <c r="AB23" s="5">
        <v>81356</v>
      </c>
      <c r="AC23" s="5">
        <v>57704</v>
      </c>
      <c r="AD23" s="5">
        <v>582</v>
      </c>
      <c r="AE23" s="5">
        <v>3985</v>
      </c>
      <c r="AF23" s="5">
        <v>1809</v>
      </c>
      <c r="AG23" s="5">
        <v>17275</v>
      </c>
      <c r="AH23" s="5">
        <v>0</v>
      </c>
      <c r="AI23" s="5">
        <v>29704</v>
      </c>
      <c r="AJ23" s="5">
        <v>15602</v>
      </c>
      <c r="AK23" s="5">
        <v>154</v>
      </c>
      <c r="AL23" s="5">
        <v>1</v>
      </c>
      <c r="AM23" s="5">
        <v>1361</v>
      </c>
      <c r="AN23" s="5">
        <v>6728</v>
      </c>
      <c r="AO23" s="5">
        <v>5859</v>
      </c>
      <c r="AP23" s="5">
        <v>0</v>
      </c>
      <c r="AQ23" s="5">
        <v>0</v>
      </c>
    </row>
    <row r="24" spans="1:43">
      <c r="A24" s="5">
        <v>1385</v>
      </c>
      <c r="B24" s="5" t="s">
        <v>559</v>
      </c>
      <c r="C24" s="5">
        <v>165910</v>
      </c>
      <c r="D24" s="5">
        <v>105083</v>
      </c>
      <c r="E24" s="5">
        <v>27149</v>
      </c>
      <c r="F24" s="5">
        <v>4173</v>
      </c>
      <c r="G24" s="5">
        <v>4648</v>
      </c>
      <c r="H24" s="5">
        <v>21369</v>
      </c>
      <c r="I24" s="5">
        <v>3220</v>
      </c>
      <c r="J24" s="5">
        <v>267</v>
      </c>
      <c r="K24" s="5">
        <v>0</v>
      </c>
      <c r="L24" s="5">
        <v>49044</v>
      </c>
      <c r="M24" s="5">
        <v>47529</v>
      </c>
      <c r="N24" s="5">
        <v>914</v>
      </c>
      <c r="O24" s="5">
        <v>427</v>
      </c>
      <c r="P24" s="5">
        <v>150</v>
      </c>
      <c r="Q24" s="5">
        <v>0</v>
      </c>
      <c r="R24" s="5">
        <v>23</v>
      </c>
      <c r="S24" s="5">
        <v>0</v>
      </c>
      <c r="T24" s="5">
        <v>7688</v>
      </c>
      <c r="U24" s="5">
        <v>6231</v>
      </c>
      <c r="V24" s="5">
        <v>220</v>
      </c>
      <c r="W24" s="5">
        <v>40</v>
      </c>
      <c r="X24" s="5">
        <v>33</v>
      </c>
      <c r="Y24" s="5">
        <v>1164</v>
      </c>
      <c r="Z24" s="5">
        <v>0</v>
      </c>
      <c r="AA24" s="5">
        <v>0</v>
      </c>
      <c r="AB24" s="5">
        <v>15635</v>
      </c>
      <c r="AC24" s="5">
        <v>9458</v>
      </c>
      <c r="AD24" s="5">
        <v>541</v>
      </c>
      <c r="AE24" s="5">
        <v>13</v>
      </c>
      <c r="AF24" s="5">
        <v>1111</v>
      </c>
      <c r="AG24" s="5">
        <v>4511</v>
      </c>
      <c r="AH24" s="5">
        <v>0</v>
      </c>
      <c r="AI24" s="5">
        <v>3216</v>
      </c>
      <c r="AJ24" s="5">
        <v>2379</v>
      </c>
      <c r="AK24" s="5">
        <v>301</v>
      </c>
      <c r="AL24" s="5">
        <v>11</v>
      </c>
      <c r="AM24" s="5">
        <v>230</v>
      </c>
      <c r="AN24" s="5">
        <v>293</v>
      </c>
      <c r="AO24" s="5">
        <v>0</v>
      </c>
      <c r="AP24" s="5">
        <v>0</v>
      </c>
      <c r="AQ24" s="5">
        <v>0</v>
      </c>
    </row>
    <row r="25" spans="1:43">
      <c r="A25" s="5">
        <v>1385</v>
      </c>
      <c r="B25" s="5" t="s">
        <v>560</v>
      </c>
      <c r="C25" s="5">
        <v>1482991</v>
      </c>
      <c r="D25" s="5">
        <v>425695</v>
      </c>
      <c r="E25" s="5">
        <v>24315</v>
      </c>
      <c r="F25" s="5">
        <v>20630</v>
      </c>
      <c r="G25" s="5">
        <v>25888</v>
      </c>
      <c r="H25" s="5">
        <v>966212</v>
      </c>
      <c r="I25" s="5">
        <v>18560</v>
      </c>
      <c r="J25" s="5">
        <v>1691</v>
      </c>
      <c r="K25" s="5">
        <v>0</v>
      </c>
      <c r="L25" s="5">
        <v>161447</v>
      </c>
      <c r="M25" s="5">
        <v>148380</v>
      </c>
      <c r="N25" s="5">
        <v>4067</v>
      </c>
      <c r="O25" s="5">
        <v>4208</v>
      </c>
      <c r="P25" s="5">
        <v>2367</v>
      </c>
      <c r="Q25" s="5">
        <v>2368</v>
      </c>
      <c r="R25" s="5">
        <v>58</v>
      </c>
      <c r="S25" s="5">
        <v>0</v>
      </c>
      <c r="T25" s="5">
        <v>54656</v>
      </c>
      <c r="U25" s="5">
        <v>45805</v>
      </c>
      <c r="V25" s="5">
        <v>1018</v>
      </c>
      <c r="W25" s="5">
        <v>13</v>
      </c>
      <c r="X25" s="5">
        <v>1993</v>
      </c>
      <c r="Y25" s="5">
        <v>5825</v>
      </c>
      <c r="Z25" s="5">
        <v>3</v>
      </c>
      <c r="AA25" s="5">
        <v>0</v>
      </c>
      <c r="AB25" s="5">
        <v>28807</v>
      </c>
      <c r="AC25" s="5">
        <v>19577</v>
      </c>
      <c r="AD25" s="5">
        <v>2848</v>
      </c>
      <c r="AE25" s="5">
        <v>708</v>
      </c>
      <c r="AF25" s="5">
        <v>3027</v>
      </c>
      <c r="AG25" s="5">
        <v>2647</v>
      </c>
      <c r="AH25" s="5">
        <v>0</v>
      </c>
      <c r="AI25" s="5">
        <v>24147</v>
      </c>
      <c r="AJ25" s="5">
        <v>15329</v>
      </c>
      <c r="AK25" s="5">
        <v>2712</v>
      </c>
      <c r="AL25" s="5">
        <v>453</v>
      </c>
      <c r="AM25" s="5">
        <v>4434</v>
      </c>
      <c r="AN25" s="5">
        <v>989</v>
      </c>
      <c r="AO25" s="5">
        <v>230</v>
      </c>
      <c r="AP25" s="5">
        <v>0</v>
      </c>
      <c r="AQ25" s="5">
        <v>0</v>
      </c>
    </row>
    <row r="26" spans="1:43">
      <c r="A26" s="5">
        <v>1385</v>
      </c>
      <c r="B26" s="5" t="s">
        <v>561</v>
      </c>
      <c r="C26" s="5">
        <v>506392</v>
      </c>
      <c r="D26" s="5">
        <v>263837</v>
      </c>
      <c r="E26" s="5">
        <v>28162</v>
      </c>
      <c r="F26" s="5">
        <v>11382</v>
      </c>
      <c r="G26" s="5">
        <v>50971</v>
      </c>
      <c r="H26" s="5">
        <v>120412</v>
      </c>
      <c r="I26" s="5">
        <v>31223</v>
      </c>
      <c r="J26" s="5">
        <v>404</v>
      </c>
      <c r="K26" s="5">
        <v>0</v>
      </c>
      <c r="L26" s="5">
        <v>166883</v>
      </c>
      <c r="M26" s="5">
        <v>165544</v>
      </c>
      <c r="N26" s="5">
        <v>1161</v>
      </c>
      <c r="O26" s="5">
        <v>178</v>
      </c>
      <c r="P26" s="5">
        <v>0</v>
      </c>
      <c r="Q26" s="5">
        <v>0</v>
      </c>
      <c r="R26" s="5">
        <v>0</v>
      </c>
      <c r="S26" s="5">
        <v>0</v>
      </c>
      <c r="T26" s="5">
        <v>91547</v>
      </c>
      <c r="U26" s="5">
        <v>72846</v>
      </c>
      <c r="V26" s="5">
        <v>613</v>
      </c>
      <c r="W26" s="5">
        <v>2185</v>
      </c>
      <c r="X26" s="5">
        <v>3855</v>
      </c>
      <c r="Y26" s="5">
        <v>11964</v>
      </c>
      <c r="Z26" s="5">
        <v>84</v>
      </c>
      <c r="AA26" s="5">
        <v>0</v>
      </c>
      <c r="AB26" s="5">
        <v>175157</v>
      </c>
      <c r="AC26" s="5">
        <v>27756</v>
      </c>
      <c r="AD26" s="5">
        <v>361</v>
      </c>
      <c r="AE26" s="5">
        <v>204</v>
      </c>
      <c r="AF26" s="5">
        <v>1941</v>
      </c>
      <c r="AG26" s="5">
        <v>144894</v>
      </c>
      <c r="AH26" s="5">
        <v>0</v>
      </c>
      <c r="AI26" s="5">
        <v>28279</v>
      </c>
      <c r="AJ26" s="5">
        <v>5952</v>
      </c>
      <c r="AK26" s="5">
        <v>178</v>
      </c>
      <c r="AL26" s="5">
        <v>390</v>
      </c>
      <c r="AM26" s="5">
        <v>2446</v>
      </c>
      <c r="AN26" s="5">
        <v>123</v>
      </c>
      <c r="AO26" s="5">
        <v>19190</v>
      </c>
      <c r="AP26" s="5">
        <v>0</v>
      </c>
      <c r="AQ26" s="5">
        <v>0</v>
      </c>
    </row>
    <row r="27" spans="1:43">
      <c r="A27" s="5">
        <v>1385</v>
      </c>
      <c r="B27" s="5" t="s">
        <v>562</v>
      </c>
      <c r="C27" s="5">
        <v>278780</v>
      </c>
      <c r="D27" s="5">
        <v>94237</v>
      </c>
      <c r="E27" s="5">
        <v>17631</v>
      </c>
      <c r="F27" s="5">
        <v>3869</v>
      </c>
      <c r="G27" s="5">
        <v>3035</v>
      </c>
      <c r="H27" s="5">
        <v>156840</v>
      </c>
      <c r="I27" s="5">
        <v>2425</v>
      </c>
      <c r="J27" s="5">
        <v>743</v>
      </c>
      <c r="K27" s="5">
        <v>0</v>
      </c>
      <c r="L27" s="5">
        <v>9406</v>
      </c>
      <c r="M27" s="5">
        <v>887</v>
      </c>
      <c r="N27" s="5">
        <v>8520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542</v>
      </c>
      <c r="U27" s="5">
        <v>132</v>
      </c>
      <c r="V27" s="5">
        <v>0</v>
      </c>
      <c r="W27" s="5">
        <v>0</v>
      </c>
      <c r="X27" s="5">
        <v>3</v>
      </c>
      <c r="Y27" s="5">
        <v>405</v>
      </c>
      <c r="Z27" s="5">
        <v>2</v>
      </c>
      <c r="AA27" s="5">
        <v>0</v>
      </c>
      <c r="AB27" s="5">
        <v>4658</v>
      </c>
      <c r="AC27" s="5">
        <v>2992</v>
      </c>
      <c r="AD27" s="5">
        <v>123</v>
      </c>
      <c r="AE27" s="5">
        <v>44</v>
      </c>
      <c r="AF27" s="5">
        <v>387</v>
      </c>
      <c r="AG27" s="5">
        <v>1112</v>
      </c>
      <c r="AH27" s="5">
        <v>0</v>
      </c>
      <c r="AI27" s="5">
        <v>527</v>
      </c>
      <c r="AJ27" s="5">
        <v>29</v>
      </c>
      <c r="AK27" s="5">
        <v>0</v>
      </c>
      <c r="AL27" s="5">
        <v>47</v>
      </c>
      <c r="AM27" s="5">
        <v>272</v>
      </c>
      <c r="AN27" s="5">
        <v>171</v>
      </c>
      <c r="AO27" s="5">
        <v>8</v>
      </c>
      <c r="AP27" s="5">
        <v>0</v>
      </c>
      <c r="AQ27" s="5">
        <v>0</v>
      </c>
    </row>
    <row r="28" spans="1:43">
      <c r="A28" s="5">
        <v>1385</v>
      </c>
      <c r="B28" s="5" t="s">
        <v>563</v>
      </c>
      <c r="C28" s="5">
        <v>236701</v>
      </c>
      <c r="D28" s="5">
        <v>146961</v>
      </c>
      <c r="E28" s="5">
        <v>3055</v>
      </c>
      <c r="F28" s="5">
        <v>3910</v>
      </c>
      <c r="G28" s="5">
        <v>6209</v>
      </c>
      <c r="H28" s="5">
        <v>61475</v>
      </c>
      <c r="I28" s="5">
        <v>14805</v>
      </c>
      <c r="J28" s="5">
        <v>287</v>
      </c>
      <c r="K28" s="5">
        <v>0</v>
      </c>
      <c r="L28" s="5">
        <v>55903</v>
      </c>
      <c r="M28" s="5">
        <v>54419</v>
      </c>
      <c r="N28" s="5">
        <v>217</v>
      </c>
      <c r="O28" s="5">
        <v>507</v>
      </c>
      <c r="P28" s="5">
        <v>419</v>
      </c>
      <c r="Q28" s="5">
        <v>342</v>
      </c>
      <c r="R28" s="5">
        <v>0</v>
      </c>
      <c r="S28" s="5">
        <v>0</v>
      </c>
      <c r="T28" s="5">
        <v>25151</v>
      </c>
      <c r="U28" s="5">
        <v>24001</v>
      </c>
      <c r="V28" s="5">
        <v>56</v>
      </c>
      <c r="W28" s="5">
        <v>0</v>
      </c>
      <c r="X28" s="5">
        <v>228</v>
      </c>
      <c r="Y28" s="5">
        <v>866</v>
      </c>
      <c r="Z28" s="5">
        <v>0</v>
      </c>
      <c r="AA28" s="5">
        <v>0</v>
      </c>
      <c r="AB28" s="5">
        <v>45062</v>
      </c>
      <c r="AC28" s="5">
        <v>15446</v>
      </c>
      <c r="AD28" s="5">
        <v>1647</v>
      </c>
      <c r="AE28" s="5">
        <v>103</v>
      </c>
      <c r="AF28" s="5">
        <v>1281</v>
      </c>
      <c r="AG28" s="5">
        <v>26584</v>
      </c>
      <c r="AH28" s="5">
        <v>0</v>
      </c>
      <c r="AI28" s="5">
        <v>7431</v>
      </c>
      <c r="AJ28" s="5">
        <v>4458</v>
      </c>
      <c r="AK28" s="5">
        <v>180</v>
      </c>
      <c r="AL28" s="5">
        <v>349</v>
      </c>
      <c r="AM28" s="5">
        <v>1666</v>
      </c>
      <c r="AN28" s="5">
        <v>774</v>
      </c>
      <c r="AO28" s="5">
        <v>3</v>
      </c>
      <c r="AP28" s="5">
        <v>0</v>
      </c>
      <c r="AQ28" s="5">
        <v>0</v>
      </c>
    </row>
    <row r="29" spans="1:43">
      <c r="A29" s="5">
        <v>1385</v>
      </c>
      <c r="B29" s="5" t="s">
        <v>564</v>
      </c>
      <c r="C29" s="5">
        <v>862845</v>
      </c>
      <c r="D29" s="5">
        <v>622710</v>
      </c>
      <c r="E29" s="5">
        <v>23204</v>
      </c>
      <c r="F29" s="5">
        <v>21758</v>
      </c>
      <c r="G29" s="5">
        <v>39214</v>
      </c>
      <c r="H29" s="5">
        <v>125258</v>
      </c>
      <c r="I29" s="5">
        <v>28298</v>
      </c>
      <c r="J29" s="5">
        <v>2403</v>
      </c>
      <c r="K29" s="5">
        <v>0</v>
      </c>
      <c r="L29" s="5">
        <v>227820</v>
      </c>
      <c r="M29" s="5">
        <v>217164</v>
      </c>
      <c r="N29" s="5">
        <v>2258</v>
      </c>
      <c r="O29" s="5">
        <v>2989</v>
      </c>
      <c r="P29" s="5">
        <v>4710</v>
      </c>
      <c r="Q29" s="5">
        <v>570</v>
      </c>
      <c r="R29" s="5">
        <v>130</v>
      </c>
      <c r="S29" s="5">
        <v>0</v>
      </c>
      <c r="T29" s="5">
        <v>48776</v>
      </c>
      <c r="U29" s="5">
        <v>44784</v>
      </c>
      <c r="V29" s="5">
        <v>904</v>
      </c>
      <c r="W29" s="5">
        <v>364</v>
      </c>
      <c r="X29" s="5">
        <v>614</v>
      </c>
      <c r="Y29" s="5">
        <v>2069</v>
      </c>
      <c r="Z29" s="5">
        <v>42</v>
      </c>
      <c r="AA29" s="5">
        <v>0</v>
      </c>
      <c r="AB29" s="5">
        <v>84986</v>
      </c>
      <c r="AC29" s="5">
        <v>44605</v>
      </c>
      <c r="AD29" s="5">
        <v>1671</v>
      </c>
      <c r="AE29" s="5">
        <v>1791</v>
      </c>
      <c r="AF29" s="5">
        <v>7128</v>
      </c>
      <c r="AG29" s="5">
        <v>29791</v>
      </c>
      <c r="AH29" s="5">
        <v>0</v>
      </c>
      <c r="AI29" s="5">
        <v>25667</v>
      </c>
      <c r="AJ29" s="5">
        <v>8859</v>
      </c>
      <c r="AK29" s="5">
        <v>1100</v>
      </c>
      <c r="AL29" s="5">
        <v>534</v>
      </c>
      <c r="AM29" s="5">
        <v>5784</v>
      </c>
      <c r="AN29" s="5">
        <v>8614</v>
      </c>
      <c r="AO29" s="5">
        <v>733</v>
      </c>
      <c r="AP29" s="5">
        <v>43</v>
      </c>
      <c r="AQ29" s="5">
        <v>0</v>
      </c>
    </row>
    <row r="30" spans="1:43">
      <c r="A30" s="5">
        <v>1385</v>
      </c>
      <c r="B30" s="5" t="s">
        <v>565</v>
      </c>
      <c r="C30" s="5">
        <v>182270</v>
      </c>
      <c r="D30" s="5">
        <v>77931</v>
      </c>
      <c r="E30" s="5">
        <v>75184</v>
      </c>
      <c r="F30" s="5">
        <v>7801</v>
      </c>
      <c r="G30" s="5">
        <v>6005</v>
      </c>
      <c r="H30" s="5">
        <v>14766</v>
      </c>
      <c r="I30" s="5">
        <v>544</v>
      </c>
      <c r="J30" s="5">
        <v>39</v>
      </c>
      <c r="K30" s="5">
        <v>0</v>
      </c>
      <c r="L30" s="5">
        <v>44980</v>
      </c>
      <c r="M30" s="5">
        <v>40698</v>
      </c>
      <c r="N30" s="5">
        <v>342</v>
      </c>
      <c r="O30" s="5">
        <v>3940</v>
      </c>
      <c r="P30" s="5">
        <v>0</v>
      </c>
      <c r="Q30" s="5">
        <v>0</v>
      </c>
      <c r="R30" s="5">
        <v>0</v>
      </c>
      <c r="S30" s="5">
        <v>0</v>
      </c>
      <c r="T30" s="5">
        <v>85971</v>
      </c>
      <c r="U30" s="5">
        <v>78803</v>
      </c>
      <c r="V30" s="5">
        <v>1954</v>
      </c>
      <c r="W30" s="5">
        <v>1302</v>
      </c>
      <c r="X30" s="5">
        <v>2231</v>
      </c>
      <c r="Y30" s="5">
        <v>1681</v>
      </c>
      <c r="Z30" s="5">
        <v>0</v>
      </c>
      <c r="AA30" s="5">
        <v>0</v>
      </c>
      <c r="AB30" s="5">
        <v>29030</v>
      </c>
      <c r="AC30" s="5">
        <v>18075</v>
      </c>
      <c r="AD30" s="5">
        <v>2543</v>
      </c>
      <c r="AE30" s="5">
        <v>72</v>
      </c>
      <c r="AF30" s="5">
        <v>3372</v>
      </c>
      <c r="AG30" s="5">
        <v>4968</v>
      </c>
      <c r="AH30" s="5">
        <v>0</v>
      </c>
      <c r="AI30" s="5">
        <v>9407</v>
      </c>
      <c r="AJ30" s="5">
        <v>3761</v>
      </c>
      <c r="AK30" s="5">
        <v>56</v>
      </c>
      <c r="AL30" s="5">
        <v>167</v>
      </c>
      <c r="AM30" s="5">
        <v>2289</v>
      </c>
      <c r="AN30" s="5">
        <v>10</v>
      </c>
      <c r="AO30" s="5">
        <v>3125</v>
      </c>
      <c r="AP30" s="5">
        <v>0</v>
      </c>
      <c r="AQ30" s="5">
        <v>0</v>
      </c>
    </row>
    <row r="31" spans="1:43">
      <c r="A31" s="5">
        <v>1385</v>
      </c>
      <c r="B31" s="5" t="s">
        <v>566</v>
      </c>
      <c r="C31" s="5">
        <v>809806</v>
      </c>
      <c r="D31" s="5">
        <v>449853</v>
      </c>
      <c r="E31" s="5">
        <v>45555</v>
      </c>
      <c r="F31" s="5">
        <v>30457</v>
      </c>
      <c r="G31" s="5">
        <v>123738</v>
      </c>
      <c r="H31" s="5">
        <v>129254</v>
      </c>
      <c r="I31" s="5">
        <v>29632</v>
      </c>
      <c r="J31" s="5">
        <v>1316</v>
      </c>
      <c r="K31" s="5">
        <v>0</v>
      </c>
      <c r="L31" s="5">
        <v>203002</v>
      </c>
      <c r="M31" s="5">
        <v>162562</v>
      </c>
      <c r="N31" s="5">
        <v>18037</v>
      </c>
      <c r="O31" s="5">
        <v>6264</v>
      </c>
      <c r="P31" s="5">
        <v>6096</v>
      </c>
      <c r="Q31" s="5">
        <v>9898</v>
      </c>
      <c r="R31" s="5">
        <v>145</v>
      </c>
      <c r="S31" s="5">
        <v>0</v>
      </c>
      <c r="T31" s="5">
        <v>121720</v>
      </c>
      <c r="U31" s="5">
        <v>86205</v>
      </c>
      <c r="V31" s="5">
        <v>9297</v>
      </c>
      <c r="W31" s="5">
        <v>746</v>
      </c>
      <c r="X31" s="5">
        <v>6537</v>
      </c>
      <c r="Y31" s="5">
        <v>18909</v>
      </c>
      <c r="Z31" s="5">
        <v>25</v>
      </c>
      <c r="AA31" s="5">
        <v>0</v>
      </c>
      <c r="AB31" s="5">
        <v>136933</v>
      </c>
      <c r="AC31" s="5">
        <v>76442</v>
      </c>
      <c r="AD31" s="5">
        <v>7620</v>
      </c>
      <c r="AE31" s="5">
        <v>1404</v>
      </c>
      <c r="AF31" s="5">
        <v>13684</v>
      </c>
      <c r="AG31" s="5">
        <v>37784</v>
      </c>
      <c r="AH31" s="5">
        <v>0</v>
      </c>
      <c r="AI31" s="5">
        <v>117687</v>
      </c>
      <c r="AJ31" s="5">
        <v>63886</v>
      </c>
      <c r="AK31" s="5">
        <v>337</v>
      </c>
      <c r="AL31" s="5">
        <v>1232</v>
      </c>
      <c r="AM31" s="5">
        <v>12862</v>
      </c>
      <c r="AN31" s="5">
        <v>19009</v>
      </c>
      <c r="AO31" s="5">
        <v>20362</v>
      </c>
      <c r="AP31" s="5">
        <v>0</v>
      </c>
      <c r="AQ31" s="5">
        <v>0</v>
      </c>
    </row>
    <row r="32" spans="1:43">
      <c r="A32" s="5">
        <v>1385</v>
      </c>
      <c r="B32" s="5" t="s">
        <v>567</v>
      </c>
      <c r="C32" s="5">
        <v>2052777</v>
      </c>
      <c r="D32" s="5">
        <v>823966</v>
      </c>
      <c r="E32" s="5">
        <v>133042</v>
      </c>
      <c r="F32" s="5">
        <v>76325</v>
      </c>
      <c r="G32" s="5">
        <v>97790</v>
      </c>
      <c r="H32" s="5">
        <v>784181</v>
      </c>
      <c r="I32" s="5">
        <v>129518</v>
      </c>
      <c r="J32" s="5">
        <v>7955</v>
      </c>
      <c r="K32" s="5">
        <v>0</v>
      </c>
      <c r="L32" s="5">
        <v>352364</v>
      </c>
      <c r="M32" s="5">
        <v>307181</v>
      </c>
      <c r="N32" s="5">
        <v>7910</v>
      </c>
      <c r="O32" s="5">
        <v>5861</v>
      </c>
      <c r="P32" s="5">
        <v>25641</v>
      </c>
      <c r="Q32" s="5">
        <v>5532</v>
      </c>
      <c r="R32" s="5">
        <v>239</v>
      </c>
      <c r="S32" s="5">
        <v>0</v>
      </c>
      <c r="T32" s="5">
        <v>316484</v>
      </c>
      <c r="U32" s="5">
        <v>225981</v>
      </c>
      <c r="V32" s="5">
        <v>9173</v>
      </c>
      <c r="W32" s="5">
        <v>27076</v>
      </c>
      <c r="X32" s="5">
        <v>11064</v>
      </c>
      <c r="Y32" s="5">
        <v>43165</v>
      </c>
      <c r="Z32" s="5">
        <v>24</v>
      </c>
      <c r="AA32" s="5">
        <v>0</v>
      </c>
      <c r="AB32" s="5">
        <v>109080</v>
      </c>
      <c r="AC32" s="5">
        <v>46169</v>
      </c>
      <c r="AD32" s="5">
        <v>4465</v>
      </c>
      <c r="AE32" s="5">
        <v>847</v>
      </c>
      <c r="AF32" s="5">
        <v>5750</v>
      </c>
      <c r="AG32" s="5">
        <v>51848</v>
      </c>
      <c r="AH32" s="5">
        <v>0</v>
      </c>
      <c r="AI32" s="5">
        <v>292322</v>
      </c>
      <c r="AJ32" s="5">
        <v>147794</v>
      </c>
      <c r="AK32" s="5">
        <v>2478</v>
      </c>
      <c r="AL32" s="5">
        <v>2805</v>
      </c>
      <c r="AM32" s="5">
        <v>20500</v>
      </c>
      <c r="AN32" s="5">
        <v>103759</v>
      </c>
      <c r="AO32" s="5">
        <v>14984</v>
      </c>
      <c r="AP32" s="5">
        <v>0</v>
      </c>
      <c r="AQ32" s="5">
        <v>0</v>
      </c>
    </row>
    <row r="33" spans="1:43">
      <c r="A33" s="5">
        <v>1385</v>
      </c>
      <c r="B33" s="5" t="s">
        <v>568</v>
      </c>
      <c r="C33" s="5">
        <v>1430271</v>
      </c>
      <c r="D33" s="5">
        <v>441757</v>
      </c>
      <c r="E33" s="5">
        <v>554860</v>
      </c>
      <c r="F33" s="5">
        <v>28038</v>
      </c>
      <c r="G33" s="5">
        <v>40281</v>
      </c>
      <c r="H33" s="5">
        <v>351470</v>
      </c>
      <c r="I33" s="5">
        <v>11895</v>
      </c>
      <c r="J33" s="5">
        <v>1969</v>
      </c>
      <c r="K33" s="5">
        <v>0</v>
      </c>
      <c r="L33" s="5">
        <v>325964</v>
      </c>
      <c r="M33" s="5">
        <v>210218</v>
      </c>
      <c r="N33" s="5">
        <v>109116</v>
      </c>
      <c r="O33" s="5">
        <v>2688</v>
      </c>
      <c r="P33" s="5">
        <v>3435</v>
      </c>
      <c r="Q33" s="5">
        <v>0</v>
      </c>
      <c r="R33" s="5">
        <v>508</v>
      </c>
      <c r="S33" s="5">
        <v>0</v>
      </c>
      <c r="T33" s="5">
        <v>74434</v>
      </c>
      <c r="U33" s="5">
        <v>53257</v>
      </c>
      <c r="V33" s="5">
        <v>204</v>
      </c>
      <c r="W33" s="5">
        <v>184</v>
      </c>
      <c r="X33" s="5">
        <v>2789</v>
      </c>
      <c r="Y33" s="5">
        <v>18000</v>
      </c>
      <c r="Z33" s="5">
        <v>0</v>
      </c>
      <c r="AA33" s="5">
        <v>0</v>
      </c>
      <c r="AB33" s="5">
        <v>92059</v>
      </c>
      <c r="AC33" s="5">
        <v>55542</v>
      </c>
      <c r="AD33" s="5">
        <v>1120</v>
      </c>
      <c r="AE33" s="5">
        <v>736</v>
      </c>
      <c r="AF33" s="5">
        <v>2307</v>
      </c>
      <c r="AG33" s="5">
        <v>32353</v>
      </c>
      <c r="AH33" s="5">
        <v>0</v>
      </c>
      <c r="AI33" s="5">
        <v>6756</v>
      </c>
      <c r="AJ33" s="5">
        <v>2808</v>
      </c>
      <c r="AK33" s="5">
        <v>98</v>
      </c>
      <c r="AL33" s="5">
        <v>355</v>
      </c>
      <c r="AM33" s="5">
        <v>2961</v>
      </c>
      <c r="AN33" s="5">
        <v>400</v>
      </c>
      <c r="AO33" s="5">
        <v>134</v>
      </c>
      <c r="AP33" s="5">
        <v>0</v>
      </c>
      <c r="AQ33" s="5">
        <v>0</v>
      </c>
    </row>
    <row r="34" spans="1:43">
      <c r="A34" s="5">
        <v>1385</v>
      </c>
      <c r="B34" s="5" t="s">
        <v>569</v>
      </c>
      <c r="C34" s="5">
        <v>453585</v>
      </c>
      <c r="D34" s="5">
        <v>286400</v>
      </c>
      <c r="E34" s="5">
        <v>12399</v>
      </c>
      <c r="F34" s="5">
        <v>6411</v>
      </c>
      <c r="G34" s="5">
        <v>15214</v>
      </c>
      <c r="H34" s="5">
        <v>119120</v>
      </c>
      <c r="I34" s="5">
        <v>13465</v>
      </c>
      <c r="J34" s="5">
        <v>577</v>
      </c>
      <c r="K34" s="5">
        <v>0</v>
      </c>
      <c r="L34" s="5">
        <v>64910</v>
      </c>
      <c r="M34" s="5">
        <v>53480</v>
      </c>
      <c r="N34" s="5">
        <v>3843</v>
      </c>
      <c r="O34" s="5">
        <v>830</v>
      </c>
      <c r="P34" s="5">
        <v>1454</v>
      </c>
      <c r="Q34" s="5">
        <v>5104</v>
      </c>
      <c r="R34" s="5">
        <v>200</v>
      </c>
      <c r="S34" s="5">
        <v>0</v>
      </c>
      <c r="T34" s="5">
        <v>203766</v>
      </c>
      <c r="U34" s="5">
        <v>180460</v>
      </c>
      <c r="V34" s="5">
        <v>1026</v>
      </c>
      <c r="W34" s="5">
        <v>221</v>
      </c>
      <c r="X34" s="5">
        <v>212</v>
      </c>
      <c r="Y34" s="5">
        <v>21848</v>
      </c>
      <c r="Z34" s="5">
        <v>0</v>
      </c>
      <c r="AA34" s="5">
        <v>0</v>
      </c>
      <c r="AB34" s="5">
        <v>36969</v>
      </c>
      <c r="AC34" s="5">
        <v>25518</v>
      </c>
      <c r="AD34" s="5">
        <v>760</v>
      </c>
      <c r="AE34" s="5">
        <v>100</v>
      </c>
      <c r="AF34" s="5">
        <v>5548</v>
      </c>
      <c r="AG34" s="5">
        <v>5043</v>
      </c>
      <c r="AH34" s="5">
        <v>0</v>
      </c>
      <c r="AI34" s="5">
        <v>22733</v>
      </c>
      <c r="AJ34" s="5">
        <v>5262</v>
      </c>
      <c r="AK34" s="5">
        <v>78</v>
      </c>
      <c r="AL34" s="5">
        <v>434</v>
      </c>
      <c r="AM34" s="5">
        <v>3871</v>
      </c>
      <c r="AN34" s="5">
        <v>7994</v>
      </c>
      <c r="AO34" s="5">
        <v>5094</v>
      </c>
      <c r="AP34" s="5">
        <v>0</v>
      </c>
      <c r="AQ34" s="5">
        <v>0</v>
      </c>
    </row>
    <row r="35" spans="1:43">
      <c r="A35" s="5">
        <v>1385</v>
      </c>
      <c r="B35" s="5" t="s">
        <v>570</v>
      </c>
      <c r="C35" s="5">
        <v>1105052</v>
      </c>
      <c r="D35" s="5">
        <v>795732</v>
      </c>
      <c r="E35" s="5">
        <v>48851</v>
      </c>
      <c r="F35" s="5">
        <v>17762</v>
      </c>
      <c r="G35" s="5">
        <v>15738</v>
      </c>
      <c r="H35" s="5">
        <v>187464</v>
      </c>
      <c r="I35" s="5">
        <v>37247</v>
      </c>
      <c r="J35" s="5">
        <v>2257</v>
      </c>
      <c r="K35" s="5">
        <v>0</v>
      </c>
      <c r="L35" s="5">
        <v>584337</v>
      </c>
      <c r="M35" s="5">
        <v>569160</v>
      </c>
      <c r="N35" s="5">
        <v>9162</v>
      </c>
      <c r="O35" s="5">
        <v>1371</v>
      </c>
      <c r="P35" s="5">
        <v>3444</v>
      </c>
      <c r="Q35" s="5">
        <v>1174</v>
      </c>
      <c r="R35" s="5">
        <v>25</v>
      </c>
      <c r="S35" s="5">
        <v>0</v>
      </c>
      <c r="T35" s="5">
        <v>158106</v>
      </c>
      <c r="U35" s="5">
        <v>73144</v>
      </c>
      <c r="V35" s="5">
        <v>42869</v>
      </c>
      <c r="W35" s="5">
        <v>0</v>
      </c>
      <c r="X35" s="5">
        <v>103</v>
      </c>
      <c r="Y35" s="5">
        <v>41990</v>
      </c>
      <c r="Z35" s="5">
        <v>0</v>
      </c>
      <c r="AA35" s="5">
        <v>0</v>
      </c>
      <c r="AB35" s="5">
        <v>122312</v>
      </c>
      <c r="AC35" s="5">
        <v>92257</v>
      </c>
      <c r="AD35" s="5">
        <v>12515</v>
      </c>
      <c r="AE35" s="5">
        <v>469</v>
      </c>
      <c r="AF35" s="5">
        <v>1501</v>
      </c>
      <c r="AG35" s="5">
        <v>15569</v>
      </c>
      <c r="AH35" s="5">
        <v>0</v>
      </c>
      <c r="AI35" s="5">
        <v>17694</v>
      </c>
      <c r="AJ35" s="5">
        <v>3978</v>
      </c>
      <c r="AK35" s="5">
        <v>178</v>
      </c>
      <c r="AL35" s="5">
        <v>91</v>
      </c>
      <c r="AM35" s="5">
        <v>3400</v>
      </c>
      <c r="AN35" s="5">
        <v>2896</v>
      </c>
      <c r="AO35" s="5">
        <v>7151</v>
      </c>
      <c r="AP35" s="5">
        <v>0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22" t="s">
        <v>159</v>
      </c>
      <c r="B1" s="22"/>
      <c r="C1" s="21" t="str">
        <f>CONCATENATE("20-",'فهرست جداول'!E11,"-",MID('فهرست جداول'!B1, 58,10), "                  (میلیون ریال)")</f>
        <v>20-ارزش موجودی انبار کارگاه‏ها بر حسب استان-85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/>
    </row>
    <row r="2" spans="1:14" ht="15.75" customHeight="1" thickBot="1">
      <c r="A2" s="29" t="s">
        <v>128</v>
      </c>
      <c r="B2" s="29" t="s">
        <v>152</v>
      </c>
      <c r="C2" s="37" t="s">
        <v>62</v>
      </c>
      <c r="D2" s="38"/>
      <c r="E2" s="38"/>
      <c r="F2" s="38"/>
      <c r="G2" s="38"/>
      <c r="H2" s="39"/>
      <c r="I2" s="37" t="s">
        <v>63</v>
      </c>
      <c r="J2" s="38"/>
      <c r="K2" s="38"/>
      <c r="L2" s="38"/>
      <c r="M2" s="38"/>
      <c r="N2" s="39"/>
    </row>
    <row r="3" spans="1:14" ht="47.25" customHeight="1" thickBot="1">
      <c r="A3" s="30" t="s">
        <v>128</v>
      </c>
      <c r="B3" s="30"/>
      <c r="C3" s="12" t="s">
        <v>2</v>
      </c>
      <c r="D3" s="12" t="s">
        <v>64</v>
      </c>
      <c r="E3" s="12" t="s">
        <v>65</v>
      </c>
      <c r="F3" s="12" t="s">
        <v>66</v>
      </c>
      <c r="G3" s="12" t="s">
        <v>67</v>
      </c>
      <c r="H3" s="12" t="s">
        <v>161</v>
      </c>
      <c r="I3" s="12" t="s">
        <v>2</v>
      </c>
      <c r="J3" s="12" t="s">
        <v>64</v>
      </c>
      <c r="K3" s="12" t="s">
        <v>65</v>
      </c>
      <c r="L3" s="12" t="s">
        <v>66</v>
      </c>
      <c r="M3" s="12" t="s">
        <v>67</v>
      </c>
      <c r="N3" s="12" t="s">
        <v>161</v>
      </c>
    </row>
    <row r="4" spans="1:14">
      <c r="A4" s="5">
        <v>1385</v>
      </c>
      <c r="B4" s="5" t="s">
        <v>539</v>
      </c>
      <c r="C4" s="5">
        <v>166142102</v>
      </c>
      <c r="D4" s="5">
        <v>45451409</v>
      </c>
      <c r="E4" s="5">
        <v>22209508</v>
      </c>
      <c r="F4" s="5">
        <v>1822020</v>
      </c>
      <c r="G4" s="5">
        <v>96659165</v>
      </c>
      <c r="H4" s="5">
        <v>0</v>
      </c>
      <c r="I4" s="5">
        <v>194171791</v>
      </c>
      <c r="J4" s="5">
        <v>57938475</v>
      </c>
      <c r="K4" s="5">
        <v>26673968</v>
      </c>
      <c r="L4" s="5">
        <v>2126849</v>
      </c>
      <c r="M4" s="5">
        <v>107432500</v>
      </c>
      <c r="N4" s="5">
        <v>0</v>
      </c>
    </row>
    <row r="5" spans="1:14">
      <c r="A5" s="5">
        <v>1385</v>
      </c>
      <c r="B5" s="5" t="s">
        <v>540</v>
      </c>
      <c r="C5" s="5">
        <v>9915992</v>
      </c>
      <c r="D5" s="5">
        <v>1291496</v>
      </c>
      <c r="E5" s="5">
        <v>1512140</v>
      </c>
      <c r="F5" s="5">
        <v>27271</v>
      </c>
      <c r="G5" s="5">
        <v>7085085</v>
      </c>
      <c r="H5" s="5">
        <v>0</v>
      </c>
      <c r="I5" s="5">
        <v>16094362</v>
      </c>
      <c r="J5" s="5">
        <v>2478146</v>
      </c>
      <c r="K5" s="5">
        <v>4508856</v>
      </c>
      <c r="L5" s="5">
        <v>26043</v>
      </c>
      <c r="M5" s="5">
        <v>9081315</v>
      </c>
      <c r="N5" s="5">
        <v>0</v>
      </c>
    </row>
    <row r="6" spans="1:14">
      <c r="A6" s="5">
        <v>1385</v>
      </c>
      <c r="B6" s="5" t="s">
        <v>541</v>
      </c>
      <c r="C6" s="5">
        <v>1539441</v>
      </c>
      <c r="D6" s="5">
        <v>785803</v>
      </c>
      <c r="E6" s="5">
        <v>152582</v>
      </c>
      <c r="F6" s="5">
        <v>858</v>
      </c>
      <c r="G6" s="5">
        <v>600198</v>
      </c>
      <c r="H6" s="5">
        <v>0</v>
      </c>
      <c r="I6" s="5">
        <v>2136034</v>
      </c>
      <c r="J6" s="5">
        <v>1245655</v>
      </c>
      <c r="K6" s="5">
        <v>196718</v>
      </c>
      <c r="L6" s="5">
        <v>949</v>
      </c>
      <c r="M6" s="5">
        <v>692712</v>
      </c>
      <c r="N6" s="5">
        <v>0</v>
      </c>
    </row>
    <row r="7" spans="1:14">
      <c r="A7" s="5">
        <v>1385</v>
      </c>
      <c r="B7" s="5" t="s">
        <v>542</v>
      </c>
      <c r="C7" s="5">
        <v>453098</v>
      </c>
      <c r="D7" s="5">
        <v>176310</v>
      </c>
      <c r="E7" s="5">
        <v>42317</v>
      </c>
      <c r="F7" s="5">
        <v>7925</v>
      </c>
      <c r="G7" s="5">
        <v>226545</v>
      </c>
      <c r="H7" s="5">
        <v>0</v>
      </c>
      <c r="I7" s="5">
        <v>558459</v>
      </c>
      <c r="J7" s="5">
        <v>234014</v>
      </c>
      <c r="K7" s="5">
        <v>46597</v>
      </c>
      <c r="L7" s="5">
        <v>14308</v>
      </c>
      <c r="M7" s="5">
        <v>263541</v>
      </c>
      <c r="N7" s="5">
        <v>0</v>
      </c>
    </row>
    <row r="8" spans="1:14">
      <c r="A8" s="5">
        <v>1385</v>
      </c>
      <c r="B8" s="5" t="s">
        <v>543</v>
      </c>
      <c r="C8" s="5">
        <v>18536847</v>
      </c>
      <c r="D8" s="5">
        <v>5400708</v>
      </c>
      <c r="E8" s="5">
        <v>2194862</v>
      </c>
      <c r="F8" s="5">
        <v>297915</v>
      </c>
      <c r="G8" s="5">
        <v>10643363</v>
      </c>
      <c r="H8" s="5">
        <v>0</v>
      </c>
      <c r="I8" s="5">
        <v>22217977</v>
      </c>
      <c r="J8" s="5">
        <v>9447934</v>
      </c>
      <c r="K8" s="5">
        <v>3112339</v>
      </c>
      <c r="L8" s="5">
        <v>301670</v>
      </c>
      <c r="M8" s="5">
        <v>9356035</v>
      </c>
      <c r="N8" s="5">
        <v>0</v>
      </c>
    </row>
    <row r="9" spans="1:14">
      <c r="A9" s="5">
        <v>1385</v>
      </c>
      <c r="B9" s="5" t="s">
        <v>544</v>
      </c>
      <c r="C9" s="5">
        <v>6625230</v>
      </c>
      <c r="D9" s="5">
        <v>1524018</v>
      </c>
      <c r="E9" s="5">
        <v>1203484</v>
      </c>
      <c r="F9" s="5">
        <v>47974</v>
      </c>
      <c r="G9" s="5">
        <v>3849754</v>
      </c>
      <c r="H9" s="5">
        <v>0</v>
      </c>
      <c r="I9" s="5">
        <v>7286626</v>
      </c>
      <c r="J9" s="5">
        <v>1376494</v>
      </c>
      <c r="K9" s="5">
        <v>1428970</v>
      </c>
      <c r="L9" s="5">
        <v>194761</v>
      </c>
      <c r="M9" s="5">
        <v>4286401</v>
      </c>
      <c r="N9" s="5">
        <v>0</v>
      </c>
    </row>
    <row r="10" spans="1:14">
      <c r="A10" s="5">
        <v>1385</v>
      </c>
      <c r="B10" s="5" t="s">
        <v>545</v>
      </c>
      <c r="C10" s="5">
        <v>121194</v>
      </c>
      <c r="D10" s="5">
        <v>21115</v>
      </c>
      <c r="E10" s="5">
        <v>2715</v>
      </c>
      <c r="F10" s="5">
        <v>0</v>
      </c>
      <c r="G10" s="5">
        <v>97365</v>
      </c>
      <c r="H10" s="5">
        <v>0</v>
      </c>
      <c r="I10" s="5">
        <v>155453</v>
      </c>
      <c r="J10" s="5">
        <v>30104</v>
      </c>
      <c r="K10" s="5">
        <v>4245</v>
      </c>
      <c r="L10" s="5">
        <v>0</v>
      </c>
      <c r="M10" s="5">
        <v>121104</v>
      </c>
      <c r="N10" s="5">
        <v>0</v>
      </c>
    </row>
    <row r="11" spans="1:14">
      <c r="A11" s="5">
        <v>1385</v>
      </c>
      <c r="B11" s="5" t="s">
        <v>546</v>
      </c>
      <c r="C11" s="5">
        <v>1756699</v>
      </c>
      <c r="D11" s="5">
        <v>171273</v>
      </c>
      <c r="E11" s="5">
        <v>515301</v>
      </c>
      <c r="F11" s="5">
        <v>3344</v>
      </c>
      <c r="G11" s="5">
        <v>1066780</v>
      </c>
      <c r="H11" s="5">
        <v>0</v>
      </c>
      <c r="I11" s="5">
        <v>2048601</v>
      </c>
      <c r="J11" s="5">
        <v>255482</v>
      </c>
      <c r="K11" s="5">
        <v>180679</v>
      </c>
      <c r="L11" s="5">
        <v>2391</v>
      </c>
      <c r="M11" s="5">
        <v>1610048</v>
      </c>
      <c r="N11" s="5">
        <v>0</v>
      </c>
    </row>
    <row r="12" spans="1:14">
      <c r="A12" s="5">
        <v>1385</v>
      </c>
      <c r="B12" s="5" t="s">
        <v>547</v>
      </c>
      <c r="C12" s="5">
        <v>49239330</v>
      </c>
      <c r="D12" s="5">
        <v>13510969</v>
      </c>
      <c r="E12" s="5">
        <v>6138956</v>
      </c>
      <c r="F12" s="5">
        <v>858895</v>
      </c>
      <c r="G12" s="5">
        <v>28730509</v>
      </c>
      <c r="H12" s="5">
        <v>0</v>
      </c>
      <c r="I12" s="5">
        <v>49177767</v>
      </c>
      <c r="J12" s="5">
        <v>13323782</v>
      </c>
      <c r="K12" s="5">
        <v>6524218</v>
      </c>
      <c r="L12" s="5">
        <v>966528</v>
      </c>
      <c r="M12" s="5">
        <v>28363239</v>
      </c>
      <c r="N12" s="5">
        <v>0</v>
      </c>
    </row>
    <row r="13" spans="1:14">
      <c r="A13" s="5">
        <v>1385</v>
      </c>
      <c r="B13" s="5" t="s">
        <v>548</v>
      </c>
      <c r="C13" s="5">
        <v>521232</v>
      </c>
      <c r="D13" s="5">
        <v>76475</v>
      </c>
      <c r="E13" s="5">
        <v>273675</v>
      </c>
      <c r="F13" s="5">
        <v>320</v>
      </c>
      <c r="G13" s="5">
        <v>170762</v>
      </c>
      <c r="H13" s="5">
        <v>0</v>
      </c>
      <c r="I13" s="5">
        <v>402570</v>
      </c>
      <c r="J13" s="5">
        <v>157953</v>
      </c>
      <c r="K13" s="5">
        <v>19467</v>
      </c>
      <c r="L13" s="5">
        <v>330</v>
      </c>
      <c r="M13" s="5">
        <v>224819</v>
      </c>
      <c r="N13" s="5">
        <v>0</v>
      </c>
    </row>
    <row r="14" spans="1:14">
      <c r="A14" s="5">
        <v>1385</v>
      </c>
      <c r="B14" s="5" t="s">
        <v>549</v>
      </c>
      <c r="C14" s="5">
        <v>513586</v>
      </c>
      <c r="D14" s="5">
        <v>241676</v>
      </c>
      <c r="E14" s="5">
        <v>33940</v>
      </c>
      <c r="F14" s="5">
        <v>107</v>
      </c>
      <c r="G14" s="5">
        <v>237863</v>
      </c>
      <c r="H14" s="5">
        <v>0</v>
      </c>
      <c r="I14" s="5">
        <v>613315</v>
      </c>
      <c r="J14" s="5">
        <v>282488</v>
      </c>
      <c r="K14" s="5">
        <v>48595</v>
      </c>
      <c r="L14" s="5">
        <v>150</v>
      </c>
      <c r="M14" s="5">
        <v>282082</v>
      </c>
      <c r="N14" s="5">
        <v>0</v>
      </c>
    </row>
    <row r="15" spans="1:14">
      <c r="A15" s="5">
        <v>1385</v>
      </c>
      <c r="B15" s="5" t="s">
        <v>550</v>
      </c>
      <c r="C15" s="5">
        <v>6931344</v>
      </c>
      <c r="D15" s="5">
        <v>1912736</v>
      </c>
      <c r="E15" s="5">
        <v>843885</v>
      </c>
      <c r="F15" s="5">
        <v>162011</v>
      </c>
      <c r="G15" s="5">
        <v>4012712</v>
      </c>
      <c r="H15" s="5">
        <v>0</v>
      </c>
      <c r="I15" s="5">
        <v>8292394</v>
      </c>
      <c r="J15" s="5">
        <v>2604021</v>
      </c>
      <c r="K15" s="5">
        <v>981897</v>
      </c>
      <c r="L15" s="5">
        <v>168593</v>
      </c>
      <c r="M15" s="5">
        <v>4537885</v>
      </c>
      <c r="N15" s="5">
        <v>0</v>
      </c>
    </row>
    <row r="16" spans="1:14">
      <c r="A16" s="5">
        <v>1385</v>
      </c>
      <c r="B16" s="5" t="s">
        <v>551</v>
      </c>
      <c r="C16" s="5">
        <v>964992</v>
      </c>
      <c r="D16" s="5">
        <v>118711</v>
      </c>
      <c r="E16" s="5">
        <v>70302</v>
      </c>
      <c r="F16" s="5">
        <v>15</v>
      </c>
      <c r="G16" s="5">
        <v>775964</v>
      </c>
      <c r="H16" s="5">
        <v>0</v>
      </c>
      <c r="I16" s="5">
        <v>1346173</v>
      </c>
      <c r="J16" s="5">
        <v>390255</v>
      </c>
      <c r="K16" s="5">
        <v>82300</v>
      </c>
      <c r="L16" s="5">
        <v>12</v>
      </c>
      <c r="M16" s="5">
        <v>873607</v>
      </c>
      <c r="N16" s="5">
        <v>0</v>
      </c>
    </row>
    <row r="17" spans="1:14">
      <c r="A17" s="5">
        <v>1385</v>
      </c>
      <c r="B17" s="5" t="s">
        <v>552</v>
      </c>
      <c r="C17" s="5">
        <v>13308451</v>
      </c>
      <c r="D17" s="5">
        <v>4726373</v>
      </c>
      <c r="E17" s="5">
        <v>1033649</v>
      </c>
      <c r="F17" s="5">
        <v>2853</v>
      </c>
      <c r="G17" s="5">
        <v>7545576</v>
      </c>
      <c r="H17" s="5">
        <v>0</v>
      </c>
      <c r="I17" s="5">
        <v>20498937</v>
      </c>
      <c r="J17" s="5">
        <v>7402836</v>
      </c>
      <c r="K17" s="5">
        <v>735484</v>
      </c>
      <c r="L17" s="5">
        <v>3163</v>
      </c>
      <c r="M17" s="5">
        <v>12357455</v>
      </c>
      <c r="N17" s="5">
        <v>0</v>
      </c>
    </row>
    <row r="18" spans="1:14">
      <c r="A18" s="5">
        <v>1385</v>
      </c>
      <c r="B18" s="5" t="s">
        <v>553</v>
      </c>
      <c r="C18" s="5">
        <v>3467190</v>
      </c>
      <c r="D18" s="5">
        <v>1041885</v>
      </c>
      <c r="E18" s="5">
        <v>644975</v>
      </c>
      <c r="F18" s="5">
        <v>33633</v>
      </c>
      <c r="G18" s="5">
        <v>1746697</v>
      </c>
      <c r="H18" s="5">
        <v>0</v>
      </c>
      <c r="I18" s="5">
        <v>4047971</v>
      </c>
      <c r="J18" s="5">
        <v>1256044</v>
      </c>
      <c r="K18" s="5">
        <v>815389</v>
      </c>
      <c r="L18" s="5">
        <v>31950</v>
      </c>
      <c r="M18" s="5">
        <v>1944588</v>
      </c>
      <c r="N18" s="5">
        <v>0</v>
      </c>
    </row>
    <row r="19" spans="1:14">
      <c r="A19" s="5">
        <v>1385</v>
      </c>
      <c r="B19" s="5" t="s">
        <v>554</v>
      </c>
      <c r="C19" s="5">
        <v>2961128</v>
      </c>
      <c r="D19" s="5">
        <v>586101</v>
      </c>
      <c r="E19" s="5">
        <v>752075</v>
      </c>
      <c r="F19" s="5">
        <v>13296</v>
      </c>
      <c r="G19" s="5">
        <v>1609656</v>
      </c>
      <c r="H19" s="5">
        <v>0</v>
      </c>
      <c r="I19" s="5">
        <v>4143318</v>
      </c>
      <c r="J19" s="5">
        <v>1009784</v>
      </c>
      <c r="K19" s="5">
        <v>1116008</v>
      </c>
      <c r="L19" s="5">
        <v>10478</v>
      </c>
      <c r="M19" s="5">
        <v>2007048</v>
      </c>
      <c r="N19" s="5">
        <v>0</v>
      </c>
    </row>
    <row r="20" spans="1:14">
      <c r="A20" s="5">
        <v>1385</v>
      </c>
      <c r="B20" s="5" t="s">
        <v>555</v>
      </c>
      <c r="C20" s="5">
        <v>214307</v>
      </c>
      <c r="D20" s="5">
        <v>35466</v>
      </c>
      <c r="E20" s="5">
        <v>52122</v>
      </c>
      <c r="F20" s="5">
        <v>0</v>
      </c>
      <c r="G20" s="5">
        <v>126719</v>
      </c>
      <c r="H20" s="5">
        <v>0</v>
      </c>
      <c r="I20" s="5">
        <v>260759</v>
      </c>
      <c r="J20" s="5">
        <v>53038</v>
      </c>
      <c r="K20" s="5">
        <v>59153</v>
      </c>
      <c r="L20" s="5">
        <v>0</v>
      </c>
      <c r="M20" s="5">
        <v>148568</v>
      </c>
      <c r="N20" s="5">
        <v>0</v>
      </c>
    </row>
    <row r="21" spans="1:14">
      <c r="A21" s="5">
        <v>1385</v>
      </c>
      <c r="B21" s="5" t="s">
        <v>556</v>
      </c>
      <c r="C21" s="5">
        <v>5380786</v>
      </c>
      <c r="D21" s="5">
        <v>787628</v>
      </c>
      <c r="E21" s="5">
        <v>1836292</v>
      </c>
      <c r="F21" s="5">
        <v>62785</v>
      </c>
      <c r="G21" s="5">
        <v>2694082</v>
      </c>
      <c r="H21" s="5">
        <v>0</v>
      </c>
      <c r="I21" s="5">
        <v>4937297</v>
      </c>
      <c r="J21" s="5">
        <v>916515</v>
      </c>
      <c r="K21" s="5">
        <v>1301839</v>
      </c>
      <c r="L21" s="5">
        <v>23998</v>
      </c>
      <c r="M21" s="5">
        <v>2694945</v>
      </c>
      <c r="N21" s="5">
        <v>0</v>
      </c>
    </row>
    <row r="22" spans="1:14">
      <c r="A22" s="5">
        <v>1385</v>
      </c>
      <c r="B22" s="5" t="s">
        <v>557</v>
      </c>
      <c r="C22" s="5">
        <v>7299370</v>
      </c>
      <c r="D22" s="5">
        <v>1919079</v>
      </c>
      <c r="E22" s="5">
        <v>837394</v>
      </c>
      <c r="F22" s="5">
        <v>43228</v>
      </c>
      <c r="G22" s="5">
        <v>4499669</v>
      </c>
      <c r="H22" s="5">
        <v>0</v>
      </c>
      <c r="I22" s="5">
        <v>8608714</v>
      </c>
      <c r="J22" s="5">
        <v>2376735</v>
      </c>
      <c r="K22" s="5">
        <v>955014</v>
      </c>
      <c r="L22" s="5">
        <v>48054</v>
      </c>
      <c r="M22" s="5">
        <v>5228912</v>
      </c>
      <c r="N22" s="5">
        <v>0</v>
      </c>
    </row>
    <row r="23" spans="1:14">
      <c r="A23" s="5">
        <v>1385</v>
      </c>
      <c r="B23" s="5" t="s">
        <v>558</v>
      </c>
      <c r="C23" s="5">
        <v>1377269</v>
      </c>
      <c r="D23" s="5">
        <v>371461</v>
      </c>
      <c r="E23" s="5">
        <v>78397</v>
      </c>
      <c r="F23" s="5">
        <v>4734</v>
      </c>
      <c r="G23" s="5">
        <v>922676</v>
      </c>
      <c r="H23" s="5">
        <v>0</v>
      </c>
      <c r="I23" s="5">
        <v>1859862</v>
      </c>
      <c r="J23" s="5">
        <v>552022</v>
      </c>
      <c r="K23" s="5">
        <v>94719</v>
      </c>
      <c r="L23" s="5">
        <v>4951</v>
      </c>
      <c r="M23" s="5">
        <v>1208170</v>
      </c>
      <c r="N23" s="5">
        <v>0</v>
      </c>
    </row>
    <row r="24" spans="1:14">
      <c r="A24" s="5">
        <v>1385</v>
      </c>
      <c r="B24" s="5" t="s">
        <v>559</v>
      </c>
      <c r="C24" s="5">
        <v>551191</v>
      </c>
      <c r="D24" s="5">
        <v>379614</v>
      </c>
      <c r="E24" s="5">
        <v>24615</v>
      </c>
      <c r="F24" s="5">
        <v>680</v>
      </c>
      <c r="G24" s="5">
        <v>146281</v>
      </c>
      <c r="H24" s="5">
        <v>0</v>
      </c>
      <c r="I24" s="5">
        <v>515035</v>
      </c>
      <c r="J24" s="5">
        <v>354613</v>
      </c>
      <c r="K24" s="5">
        <v>26428</v>
      </c>
      <c r="L24" s="5">
        <v>585</v>
      </c>
      <c r="M24" s="5">
        <v>133408</v>
      </c>
      <c r="N24" s="5">
        <v>0</v>
      </c>
    </row>
    <row r="25" spans="1:14">
      <c r="A25" s="5">
        <v>1385</v>
      </c>
      <c r="B25" s="5" t="s">
        <v>560</v>
      </c>
      <c r="C25" s="5">
        <v>3140007</v>
      </c>
      <c r="D25" s="5">
        <v>546128</v>
      </c>
      <c r="E25" s="5">
        <v>291770</v>
      </c>
      <c r="F25" s="5">
        <v>107730</v>
      </c>
      <c r="G25" s="5">
        <v>2194379</v>
      </c>
      <c r="H25" s="5">
        <v>0</v>
      </c>
      <c r="I25" s="5">
        <v>4043958</v>
      </c>
      <c r="J25" s="5">
        <v>909782</v>
      </c>
      <c r="K25" s="5">
        <v>396701</v>
      </c>
      <c r="L25" s="5">
        <v>123630</v>
      </c>
      <c r="M25" s="5">
        <v>2613845</v>
      </c>
      <c r="N25" s="5">
        <v>0</v>
      </c>
    </row>
    <row r="26" spans="1:14">
      <c r="A26" s="5">
        <v>1385</v>
      </c>
      <c r="B26" s="5" t="s">
        <v>561</v>
      </c>
      <c r="C26" s="5">
        <v>1455696</v>
      </c>
      <c r="D26" s="5">
        <v>463321</v>
      </c>
      <c r="E26" s="5">
        <v>130266</v>
      </c>
      <c r="F26" s="5">
        <v>17347</v>
      </c>
      <c r="G26" s="5">
        <v>844762</v>
      </c>
      <c r="H26" s="5">
        <v>0</v>
      </c>
      <c r="I26" s="5">
        <v>1658901</v>
      </c>
      <c r="J26" s="5">
        <v>484374</v>
      </c>
      <c r="K26" s="5">
        <v>154422</v>
      </c>
      <c r="L26" s="5">
        <v>18034</v>
      </c>
      <c r="M26" s="5">
        <v>1002071</v>
      </c>
      <c r="N26" s="5">
        <v>0</v>
      </c>
    </row>
    <row r="27" spans="1:14">
      <c r="A27" s="5">
        <v>1385</v>
      </c>
      <c r="B27" s="5" t="s">
        <v>562</v>
      </c>
      <c r="C27" s="5">
        <v>74891</v>
      </c>
      <c r="D27" s="5">
        <v>20523</v>
      </c>
      <c r="E27" s="5">
        <v>3467</v>
      </c>
      <c r="F27" s="5">
        <v>0</v>
      </c>
      <c r="G27" s="5">
        <v>50901</v>
      </c>
      <c r="H27" s="5">
        <v>0</v>
      </c>
      <c r="I27" s="5">
        <v>94107</v>
      </c>
      <c r="J27" s="5">
        <v>22766</v>
      </c>
      <c r="K27" s="5">
        <v>6215</v>
      </c>
      <c r="L27" s="5">
        <v>0</v>
      </c>
      <c r="M27" s="5">
        <v>65126</v>
      </c>
      <c r="N27" s="5">
        <v>0</v>
      </c>
    </row>
    <row r="28" spans="1:14">
      <c r="A28" s="5">
        <v>1385</v>
      </c>
      <c r="B28" s="5" t="s">
        <v>563</v>
      </c>
      <c r="C28" s="5">
        <v>788204</v>
      </c>
      <c r="D28" s="5">
        <v>300166</v>
      </c>
      <c r="E28" s="5">
        <v>79916</v>
      </c>
      <c r="F28" s="5">
        <v>4718</v>
      </c>
      <c r="G28" s="5">
        <v>403404</v>
      </c>
      <c r="H28" s="5">
        <v>0</v>
      </c>
      <c r="I28" s="5">
        <v>625941</v>
      </c>
      <c r="J28" s="5">
        <v>235496</v>
      </c>
      <c r="K28" s="5">
        <v>25473</v>
      </c>
      <c r="L28" s="5">
        <v>4608</v>
      </c>
      <c r="M28" s="5">
        <v>360363</v>
      </c>
      <c r="N28" s="5">
        <v>0</v>
      </c>
    </row>
    <row r="29" spans="1:14">
      <c r="A29" s="5">
        <v>1385</v>
      </c>
      <c r="B29" s="5" t="s">
        <v>564</v>
      </c>
      <c r="C29" s="5">
        <v>3340967</v>
      </c>
      <c r="D29" s="5">
        <v>1183085</v>
      </c>
      <c r="E29" s="5">
        <v>269512</v>
      </c>
      <c r="F29" s="5">
        <v>15306</v>
      </c>
      <c r="G29" s="5">
        <v>1873064</v>
      </c>
      <c r="H29" s="5">
        <v>0</v>
      </c>
      <c r="I29" s="5">
        <v>3643351</v>
      </c>
      <c r="J29" s="5">
        <v>1188527</v>
      </c>
      <c r="K29" s="5">
        <v>466666</v>
      </c>
      <c r="L29" s="5">
        <v>29346</v>
      </c>
      <c r="M29" s="5">
        <v>1958812</v>
      </c>
      <c r="N29" s="5">
        <v>0</v>
      </c>
    </row>
    <row r="30" spans="1:14">
      <c r="A30" s="5">
        <v>1385</v>
      </c>
      <c r="B30" s="5" t="s">
        <v>565</v>
      </c>
      <c r="C30" s="5">
        <v>1143772</v>
      </c>
      <c r="D30" s="5">
        <v>526599</v>
      </c>
      <c r="E30" s="5">
        <v>114524</v>
      </c>
      <c r="F30" s="5">
        <v>5803</v>
      </c>
      <c r="G30" s="5">
        <v>496847</v>
      </c>
      <c r="H30" s="5">
        <v>0</v>
      </c>
      <c r="I30" s="5">
        <v>1409709</v>
      </c>
      <c r="J30" s="5">
        <v>817081</v>
      </c>
      <c r="K30" s="5">
        <v>112503</v>
      </c>
      <c r="L30" s="5">
        <v>12090</v>
      </c>
      <c r="M30" s="5">
        <v>468034</v>
      </c>
      <c r="N30" s="5">
        <v>0</v>
      </c>
    </row>
    <row r="31" spans="1:14">
      <c r="A31" s="5">
        <v>1385</v>
      </c>
      <c r="B31" s="5" t="s">
        <v>566</v>
      </c>
      <c r="C31" s="5">
        <v>3332439</v>
      </c>
      <c r="D31" s="5">
        <v>865731</v>
      </c>
      <c r="E31" s="5">
        <v>525099</v>
      </c>
      <c r="F31" s="5">
        <v>11728</v>
      </c>
      <c r="G31" s="5">
        <v>1929881</v>
      </c>
      <c r="H31" s="5">
        <v>0</v>
      </c>
      <c r="I31" s="5">
        <v>3532710</v>
      </c>
      <c r="J31" s="5">
        <v>971268</v>
      </c>
      <c r="K31" s="5">
        <v>465197</v>
      </c>
      <c r="L31" s="5">
        <v>17467</v>
      </c>
      <c r="M31" s="5">
        <v>2078778</v>
      </c>
      <c r="N31" s="5">
        <v>0</v>
      </c>
    </row>
    <row r="32" spans="1:14">
      <c r="A32" s="5">
        <v>1385</v>
      </c>
      <c r="B32" s="5" t="s">
        <v>567</v>
      </c>
      <c r="C32" s="5">
        <v>14193832</v>
      </c>
      <c r="D32" s="5">
        <v>4357777</v>
      </c>
      <c r="E32" s="5">
        <v>1690297</v>
      </c>
      <c r="F32" s="5">
        <v>58946</v>
      </c>
      <c r="G32" s="5">
        <v>8086811</v>
      </c>
      <c r="H32" s="5">
        <v>0</v>
      </c>
      <c r="I32" s="5">
        <v>15361201</v>
      </c>
      <c r="J32" s="5">
        <v>4466808</v>
      </c>
      <c r="K32" s="5">
        <v>1696247</v>
      </c>
      <c r="L32" s="5">
        <v>74249</v>
      </c>
      <c r="M32" s="5">
        <v>9123898</v>
      </c>
      <c r="N32" s="5">
        <v>0</v>
      </c>
    </row>
    <row r="33" spans="1:14">
      <c r="A33" s="5">
        <v>1385</v>
      </c>
      <c r="B33" s="5" t="s">
        <v>568</v>
      </c>
      <c r="C33" s="5">
        <v>1519219</v>
      </c>
      <c r="D33" s="5">
        <v>184666</v>
      </c>
      <c r="E33" s="5">
        <v>303454</v>
      </c>
      <c r="F33" s="5">
        <v>5975</v>
      </c>
      <c r="G33" s="5">
        <v>1025124</v>
      </c>
      <c r="H33" s="5">
        <v>0</v>
      </c>
      <c r="I33" s="5">
        <v>1756970</v>
      </c>
      <c r="J33" s="5">
        <v>341797</v>
      </c>
      <c r="K33" s="5">
        <v>397345</v>
      </c>
      <c r="L33" s="5">
        <v>7686</v>
      </c>
      <c r="M33" s="5">
        <v>1010142</v>
      </c>
      <c r="N33" s="5">
        <v>0</v>
      </c>
    </row>
    <row r="34" spans="1:14">
      <c r="A34" s="5">
        <v>1385</v>
      </c>
      <c r="B34" s="5" t="s">
        <v>569</v>
      </c>
      <c r="C34" s="5">
        <v>1506332</v>
      </c>
      <c r="D34" s="5">
        <v>627164</v>
      </c>
      <c r="E34" s="5">
        <v>86616</v>
      </c>
      <c r="F34" s="5">
        <v>2361</v>
      </c>
      <c r="G34" s="5">
        <v>790191</v>
      </c>
      <c r="H34" s="5">
        <v>0</v>
      </c>
      <c r="I34" s="5">
        <v>2372416</v>
      </c>
      <c r="J34" s="5">
        <v>1176591</v>
      </c>
      <c r="K34" s="5">
        <v>129443</v>
      </c>
      <c r="L34" s="5">
        <v>13040</v>
      </c>
      <c r="M34" s="5">
        <v>1053342</v>
      </c>
      <c r="N34" s="5">
        <v>0</v>
      </c>
    </row>
    <row r="35" spans="1:14">
      <c r="A35" s="5">
        <v>1385</v>
      </c>
      <c r="B35" s="5" t="s">
        <v>570</v>
      </c>
      <c r="C35" s="5">
        <v>3968065</v>
      </c>
      <c r="D35" s="5">
        <v>1297351</v>
      </c>
      <c r="E35" s="5">
        <v>470909</v>
      </c>
      <c r="F35" s="5">
        <v>24261</v>
      </c>
      <c r="G35" s="5">
        <v>2175544</v>
      </c>
      <c r="H35" s="5">
        <v>0</v>
      </c>
      <c r="I35" s="5">
        <v>4470903</v>
      </c>
      <c r="J35" s="5">
        <v>1576068</v>
      </c>
      <c r="K35" s="5">
        <v>584843</v>
      </c>
      <c r="L35" s="5">
        <v>27785</v>
      </c>
      <c r="M35" s="5">
        <v>2282207</v>
      </c>
      <c r="N35" s="5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22" t="s">
        <v>159</v>
      </c>
      <c r="B1" s="22"/>
      <c r="C1" s="21" t="str">
        <f>CONCATENATE("2-",'فهرست جداول'!B3,"-",MID('فهرست جداول'!B1, 58,10))</f>
        <v>2-شاغلان کارگاه‏ها بر حسب سطح مهارت و فعالیت-85 کل کشور</v>
      </c>
      <c r="D1" s="21"/>
      <c r="E1" s="21"/>
      <c r="F1" s="21"/>
      <c r="G1" s="21"/>
      <c r="H1" s="21"/>
      <c r="I1" s="21"/>
      <c r="J1" s="21"/>
      <c r="K1" s="21"/>
    </row>
    <row r="2" spans="1:11" ht="21" customHeight="1" thickBot="1">
      <c r="A2" s="33" t="s">
        <v>128</v>
      </c>
      <c r="B2" s="33" t="s">
        <v>151</v>
      </c>
      <c r="C2" s="33" t="s">
        <v>0</v>
      </c>
      <c r="D2" s="35" t="s">
        <v>1</v>
      </c>
      <c r="E2" s="25" t="s">
        <v>4</v>
      </c>
      <c r="F2" s="23" t="s">
        <v>5</v>
      </c>
      <c r="G2" s="23"/>
      <c r="H2" s="23"/>
      <c r="I2" s="23"/>
      <c r="J2" s="23"/>
      <c r="K2" s="25" t="s">
        <v>6</v>
      </c>
    </row>
    <row r="3" spans="1:11" ht="22.5" customHeight="1" thickBot="1">
      <c r="A3" s="34"/>
      <c r="B3" s="34"/>
      <c r="C3" s="34"/>
      <c r="D3" s="36"/>
      <c r="E3" s="27"/>
      <c r="F3" s="12" t="s">
        <v>3</v>
      </c>
      <c r="G3" s="12" t="s">
        <v>8</v>
      </c>
      <c r="H3" s="12" t="s">
        <v>9</v>
      </c>
      <c r="I3" s="12" t="s">
        <v>123</v>
      </c>
      <c r="J3" s="12" t="s">
        <v>10</v>
      </c>
      <c r="K3" s="27"/>
    </row>
    <row r="4" spans="1:11">
      <c r="A4" s="5">
        <v>1385</v>
      </c>
      <c r="B4" s="5">
        <v>1</v>
      </c>
      <c r="C4" s="5" t="s">
        <v>162</v>
      </c>
      <c r="D4" s="5" t="s">
        <v>163</v>
      </c>
      <c r="E4" s="5">
        <v>1330540</v>
      </c>
      <c r="F4" s="5">
        <v>1035201</v>
      </c>
      <c r="G4" s="5">
        <v>424911</v>
      </c>
      <c r="H4" s="5">
        <v>465905</v>
      </c>
      <c r="I4" s="5">
        <v>74034</v>
      </c>
      <c r="J4" s="5">
        <v>70350</v>
      </c>
      <c r="K4" s="5">
        <v>295339</v>
      </c>
    </row>
    <row r="5" spans="1:11">
      <c r="A5" s="5">
        <v>1385</v>
      </c>
      <c r="B5" s="5">
        <v>2</v>
      </c>
      <c r="C5" s="5" t="s">
        <v>164</v>
      </c>
      <c r="D5" s="5" t="s">
        <v>165</v>
      </c>
      <c r="E5" s="5">
        <v>153989</v>
      </c>
      <c r="F5" s="5">
        <v>118708</v>
      </c>
      <c r="G5" s="5">
        <v>62817</v>
      </c>
      <c r="H5" s="5">
        <v>43727</v>
      </c>
      <c r="I5" s="5">
        <v>5384</v>
      </c>
      <c r="J5" s="5">
        <v>6780</v>
      </c>
      <c r="K5" s="5">
        <v>35282</v>
      </c>
    </row>
    <row r="6" spans="1:11">
      <c r="A6" s="5">
        <v>1385</v>
      </c>
      <c r="B6" s="5">
        <v>3</v>
      </c>
      <c r="C6" s="5" t="s">
        <v>166</v>
      </c>
      <c r="D6" s="5" t="s">
        <v>167</v>
      </c>
      <c r="E6" s="5">
        <v>16359</v>
      </c>
      <c r="F6" s="5">
        <v>13081</v>
      </c>
      <c r="G6" s="5">
        <v>6739</v>
      </c>
      <c r="H6" s="5">
        <v>5343</v>
      </c>
      <c r="I6" s="5">
        <v>439</v>
      </c>
      <c r="J6" s="5">
        <v>560</v>
      </c>
      <c r="K6" s="5">
        <v>3278</v>
      </c>
    </row>
    <row r="7" spans="1:11">
      <c r="A7" s="5">
        <v>1385</v>
      </c>
      <c r="B7" s="5">
        <v>4</v>
      </c>
      <c r="C7" s="5" t="s">
        <v>168</v>
      </c>
      <c r="D7" s="5" t="s">
        <v>167</v>
      </c>
      <c r="E7" s="5">
        <v>16359</v>
      </c>
      <c r="F7" s="5">
        <v>13081</v>
      </c>
      <c r="G7" s="5">
        <v>6739</v>
      </c>
      <c r="H7" s="5">
        <v>5343</v>
      </c>
      <c r="I7" s="5">
        <v>439</v>
      </c>
      <c r="J7" s="5">
        <v>560</v>
      </c>
      <c r="K7" s="5">
        <v>3278</v>
      </c>
    </row>
    <row r="8" spans="1:11">
      <c r="A8" s="5">
        <v>1385</v>
      </c>
      <c r="B8" s="5">
        <v>3</v>
      </c>
      <c r="C8" s="5" t="s">
        <v>169</v>
      </c>
      <c r="D8" s="5" t="s">
        <v>170</v>
      </c>
      <c r="E8" s="5">
        <v>3857</v>
      </c>
      <c r="F8" s="5">
        <v>3003</v>
      </c>
      <c r="G8" s="5">
        <v>1709</v>
      </c>
      <c r="H8" s="5">
        <v>959</v>
      </c>
      <c r="I8" s="5">
        <v>172</v>
      </c>
      <c r="J8" s="5">
        <v>163</v>
      </c>
      <c r="K8" s="5">
        <v>854</v>
      </c>
    </row>
    <row r="9" spans="1:11">
      <c r="A9" s="5">
        <v>1385</v>
      </c>
      <c r="B9" s="5">
        <v>4</v>
      </c>
      <c r="C9" s="5" t="s">
        <v>171</v>
      </c>
      <c r="D9" s="5" t="s">
        <v>170</v>
      </c>
      <c r="E9" s="5">
        <v>3857</v>
      </c>
      <c r="F9" s="5">
        <v>3003</v>
      </c>
      <c r="G9" s="5">
        <v>1709</v>
      </c>
      <c r="H9" s="5">
        <v>959</v>
      </c>
      <c r="I9" s="5">
        <v>172</v>
      </c>
      <c r="J9" s="5">
        <v>163</v>
      </c>
      <c r="K9" s="5">
        <v>854</v>
      </c>
    </row>
    <row r="10" spans="1:11">
      <c r="A10" s="5">
        <v>1385</v>
      </c>
      <c r="B10" s="5">
        <v>3</v>
      </c>
      <c r="C10" s="5" t="s">
        <v>172</v>
      </c>
      <c r="D10" s="5" t="s">
        <v>173</v>
      </c>
      <c r="E10" s="5">
        <v>14151</v>
      </c>
      <c r="F10" s="5">
        <v>11699</v>
      </c>
      <c r="G10" s="5">
        <v>6817</v>
      </c>
      <c r="H10" s="5">
        <v>3966</v>
      </c>
      <c r="I10" s="5">
        <v>377</v>
      </c>
      <c r="J10" s="5">
        <v>538</v>
      </c>
      <c r="K10" s="5">
        <v>2452</v>
      </c>
    </row>
    <row r="11" spans="1:11">
      <c r="A11" s="5">
        <v>1385</v>
      </c>
      <c r="B11" s="5">
        <v>4</v>
      </c>
      <c r="C11" s="5" t="s">
        <v>174</v>
      </c>
      <c r="D11" s="5" t="s">
        <v>173</v>
      </c>
      <c r="E11" s="5">
        <v>14151</v>
      </c>
      <c r="F11" s="5">
        <v>11699</v>
      </c>
      <c r="G11" s="5">
        <v>6817</v>
      </c>
      <c r="H11" s="5">
        <v>3966</v>
      </c>
      <c r="I11" s="5">
        <v>377</v>
      </c>
      <c r="J11" s="5">
        <v>538</v>
      </c>
      <c r="K11" s="5">
        <v>2452</v>
      </c>
    </row>
    <row r="12" spans="1:11">
      <c r="A12" s="5">
        <v>1385</v>
      </c>
      <c r="B12" s="5">
        <v>3</v>
      </c>
      <c r="C12" s="5" t="s">
        <v>175</v>
      </c>
      <c r="D12" s="5" t="s">
        <v>176</v>
      </c>
      <c r="E12" s="5">
        <v>10157</v>
      </c>
      <c r="F12" s="5">
        <v>7631</v>
      </c>
      <c r="G12" s="5">
        <v>3503</v>
      </c>
      <c r="H12" s="5">
        <v>3343</v>
      </c>
      <c r="I12" s="5">
        <v>358</v>
      </c>
      <c r="J12" s="5">
        <v>427</v>
      </c>
      <c r="K12" s="5">
        <v>2526</v>
      </c>
    </row>
    <row r="13" spans="1:11">
      <c r="A13" s="5">
        <v>1385</v>
      </c>
      <c r="B13" s="5">
        <v>4</v>
      </c>
      <c r="C13" s="5" t="s">
        <v>177</v>
      </c>
      <c r="D13" s="5" t="s">
        <v>176</v>
      </c>
      <c r="E13" s="5">
        <v>10157</v>
      </c>
      <c r="F13" s="5">
        <v>7631</v>
      </c>
      <c r="G13" s="5">
        <v>3503</v>
      </c>
      <c r="H13" s="5">
        <v>3343</v>
      </c>
      <c r="I13" s="5">
        <v>358</v>
      </c>
      <c r="J13" s="5">
        <v>427</v>
      </c>
      <c r="K13" s="5">
        <v>2526</v>
      </c>
    </row>
    <row r="14" spans="1:11">
      <c r="A14" s="5">
        <v>1385</v>
      </c>
      <c r="B14" s="5">
        <v>3</v>
      </c>
      <c r="C14" s="5" t="s">
        <v>178</v>
      </c>
      <c r="D14" s="5" t="s">
        <v>179</v>
      </c>
      <c r="E14" s="5">
        <v>20682</v>
      </c>
      <c r="F14" s="5">
        <v>14244</v>
      </c>
      <c r="G14" s="5">
        <v>7707</v>
      </c>
      <c r="H14" s="5">
        <v>4189</v>
      </c>
      <c r="I14" s="5">
        <v>1041</v>
      </c>
      <c r="J14" s="5">
        <v>1307</v>
      </c>
      <c r="K14" s="5">
        <v>6438</v>
      </c>
    </row>
    <row r="15" spans="1:11">
      <c r="A15" s="5">
        <v>1385</v>
      </c>
      <c r="B15" s="5">
        <v>4</v>
      </c>
      <c r="C15" s="5" t="s">
        <v>180</v>
      </c>
      <c r="D15" s="5" t="s">
        <v>179</v>
      </c>
      <c r="E15" s="5">
        <v>20682</v>
      </c>
      <c r="F15" s="5">
        <v>14244</v>
      </c>
      <c r="G15" s="5">
        <v>7707</v>
      </c>
      <c r="H15" s="5">
        <v>4189</v>
      </c>
      <c r="I15" s="5">
        <v>1041</v>
      </c>
      <c r="J15" s="5">
        <v>1307</v>
      </c>
      <c r="K15" s="5">
        <v>6438</v>
      </c>
    </row>
    <row r="16" spans="1:11">
      <c r="A16" s="5">
        <v>1385</v>
      </c>
      <c r="B16" s="5">
        <v>3</v>
      </c>
      <c r="C16" s="5" t="s">
        <v>181</v>
      </c>
      <c r="D16" s="5" t="s">
        <v>182</v>
      </c>
      <c r="E16" s="5">
        <v>12041</v>
      </c>
      <c r="F16" s="5">
        <v>9386</v>
      </c>
      <c r="G16" s="5">
        <v>5236</v>
      </c>
      <c r="H16" s="5">
        <v>3045</v>
      </c>
      <c r="I16" s="5">
        <v>447</v>
      </c>
      <c r="J16" s="5">
        <v>658</v>
      </c>
      <c r="K16" s="5">
        <v>2655</v>
      </c>
    </row>
    <row r="17" spans="1:11">
      <c r="A17" s="5">
        <v>1385</v>
      </c>
      <c r="B17" s="5">
        <v>4</v>
      </c>
      <c r="C17" s="5" t="s">
        <v>183</v>
      </c>
      <c r="D17" s="5" t="s">
        <v>184</v>
      </c>
      <c r="E17" s="5">
        <v>10919</v>
      </c>
      <c r="F17" s="5">
        <v>8466</v>
      </c>
      <c r="G17" s="5">
        <v>4689</v>
      </c>
      <c r="H17" s="5">
        <v>2824</v>
      </c>
      <c r="I17" s="5">
        <v>373</v>
      </c>
      <c r="J17" s="5">
        <v>580</v>
      </c>
      <c r="K17" s="5">
        <v>2453</v>
      </c>
    </row>
    <row r="18" spans="1:11">
      <c r="A18" s="5">
        <v>1385</v>
      </c>
      <c r="B18" s="5">
        <v>4</v>
      </c>
      <c r="C18" s="5" t="s">
        <v>185</v>
      </c>
      <c r="D18" s="5" t="s">
        <v>186</v>
      </c>
      <c r="E18" s="5">
        <v>1121</v>
      </c>
      <c r="F18" s="5">
        <v>920</v>
      </c>
      <c r="G18" s="5">
        <v>547</v>
      </c>
      <c r="H18" s="5">
        <v>221</v>
      </c>
      <c r="I18" s="5">
        <v>74</v>
      </c>
      <c r="J18" s="5">
        <v>77</v>
      </c>
      <c r="K18" s="5">
        <v>202</v>
      </c>
    </row>
    <row r="19" spans="1:11">
      <c r="A19" s="5">
        <v>1385</v>
      </c>
      <c r="B19" s="5">
        <v>3</v>
      </c>
      <c r="C19" s="5" t="s">
        <v>187</v>
      </c>
      <c r="D19" s="5" t="s">
        <v>188</v>
      </c>
      <c r="E19" s="5">
        <v>73129</v>
      </c>
      <c r="F19" s="5">
        <v>57034</v>
      </c>
      <c r="G19" s="5">
        <v>29750</v>
      </c>
      <c r="H19" s="5">
        <v>21989</v>
      </c>
      <c r="I19" s="5">
        <v>2368</v>
      </c>
      <c r="J19" s="5">
        <v>2928</v>
      </c>
      <c r="K19" s="5">
        <v>16095</v>
      </c>
    </row>
    <row r="20" spans="1:11">
      <c r="A20" s="5">
        <v>1385</v>
      </c>
      <c r="B20" s="5">
        <v>4</v>
      </c>
      <c r="C20" s="5" t="s">
        <v>189</v>
      </c>
      <c r="D20" s="5" t="s">
        <v>188</v>
      </c>
      <c r="E20" s="5">
        <v>21478</v>
      </c>
      <c r="F20" s="5">
        <v>17307</v>
      </c>
      <c r="G20" s="5">
        <v>7674</v>
      </c>
      <c r="H20" s="5">
        <v>8648</v>
      </c>
      <c r="I20" s="5">
        <v>405</v>
      </c>
      <c r="J20" s="5">
        <v>579</v>
      </c>
      <c r="K20" s="5">
        <v>4171</v>
      </c>
    </row>
    <row r="21" spans="1:11">
      <c r="A21" s="5">
        <v>1385</v>
      </c>
      <c r="B21" s="5">
        <v>4</v>
      </c>
      <c r="C21" s="5" t="s">
        <v>190</v>
      </c>
      <c r="D21" s="5" t="s">
        <v>191</v>
      </c>
      <c r="E21" s="5">
        <v>23304</v>
      </c>
      <c r="F21" s="5">
        <v>18867</v>
      </c>
      <c r="G21" s="5">
        <v>9800</v>
      </c>
      <c r="H21" s="5">
        <v>6816</v>
      </c>
      <c r="I21" s="5">
        <v>1027</v>
      </c>
      <c r="J21" s="5">
        <v>1224</v>
      </c>
      <c r="K21" s="5">
        <v>4437</v>
      </c>
    </row>
    <row r="22" spans="1:11">
      <c r="A22" s="5">
        <v>1385</v>
      </c>
      <c r="B22" s="5">
        <v>4</v>
      </c>
      <c r="C22" s="5" t="s">
        <v>192</v>
      </c>
      <c r="D22" s="5" t="s">
        <v>193</v>
      </c>
      <c r="E22" s="5">
        <v>5284</v>
      </c>
      <c r="F22" s="5">
        <v>4094</v>
      </c>
      <c r="G22" s="5">
        <v>2280</v>
      </c>
      <c r="H22" s="5">
        <v>1421</v>
      </c>
      <c r="I22" s="5">
        <v>189</v>
      </c>
      <c r="J22" s="5">
        <v>203</v>
      </c>
      <c r="K22" s="5">
        <v>1190</v>
      </c>
    </row>
    <row r="23" spans="1:11">
      <c r="A23" s="5">
        <v>1385</v>
      </c>
      <c r="B23" s="5">
        <v>4</v>
      </c>
      <c r="C23" s="5" t="s">
        <v>194</v>
      </c>
      <c r="D23" s="5" t="s">
        <v>195</v>
      </c>
      <c r="E23" s="5">
        <v>3302</v>
      </c>
      <c r="F23" s="5">
        <v>2530</v>
      </c>
      <c r="G23" s="5">
        <v>1521</v>
      </c>
      <c r="H23" s="5">
        <v>767</v>
      </c>
      <c r="I23" s="5">
        <v>91</v>
      </c>
      <c r="J23" s="5">
        <v>151</v>
      </c>
      <c r="K23" s="5">
        <v>772</v>
      </c>
    </row>
    <row r="24" spans="1:11">
      <c r="A24" s="5">
        <v>1385</v>
      </c>
      <c r="B24" s="5">
        <v>4</v>
      </c>
      <c r="C24" s="5" t="s">
        <v>196</v>
      </c>
      <c r="D24" s="5" t="s">
        <v>197</v>
      </c>
      <c r="E24" s="5">
        <v>1235</v>
      </c>
      <c r="F24" s="5">
        <v>940</v>
      </c>
      <c r="G24" s="5">
        <v>364</v>
      </c>
      <c r="H24" s="5">
        <v>478</v>
      </c>
      <c r="I24" s="5">
        <v>38</v>
      </c>
      <c r="J24" s="5">
        <v>59</v>
      </c>
      <c r="K24" s="5">
        <v>295</v>
      </c>
    </row>
    <row r="25" spans="1:11">
      <c r="A25" s="5">
        <v>1385</v>
      </c>
      <c r="B25" s="5">
        <v>4</v>
      </c>
      <c r="C25" s="5" t="s">
        <v>198</v>
      </c>
      <c r="D25" s="5" t="s">
        <v>199</v>
      </c>
      <c r="E25" s="5">
        <v>18526</v>
      </c>
      <c r="F25" s="5">
        <v>13297</v>
      </c>
      <c r="G25" s="5">
        <v>8110</v>
      </c>
      <c r="H25" s="5">
        <v>3858</v>
      </c>
      <c r="I25" s="5">
        <v>618</v>
      </c>
      <c r="J25" s="5">
        <v>712</v>
      </c>
      <c r="K25" s="5">
        <v>5229</v>
      </c>
    </row>
    <row r="26" spans="1:11">
      <c r="A26" s="5">
        <v>1385</v>
      </c>
      <c r="B26" s="5">
        <v>3</v>
      </c>
      <c r="C26" s="5" t="s">
        <v>200</v>
      </c>
      <c r="D26" s="5" t="s">
        <v>201</v>
      </c>
      <c r="E26" s="5">
        <v>3613</v>
      </c>
      <c r="F26" s="5">
        <v>2630</v>
      </c>
      <c r="G26" s="5">
        <v>1356</v>
      </c>
      <c r="H26" s="5">
        <v>893</v>
      </c>
      <c r="I26" s="5">
        <v>181</v>
      </c>
      <c r="J26" s="5">
        <v>200</v>
      </c>
      <c r="K26" s="5">
        <v>983</v>
      </c>
    </row>
    <row r="27" spans="1:11">
      <c r="A27" s="5">
        <v>1385</v>
      </c>
      <c r="B27" s="5">
        <v>4</v>
      </c>
      <c r="C27" s="5" t="s">
        <v>202</v>
      </c>
      <c r="D27" s="5" t="s">
        <v>201</v>
      </c>
      <c r="E27" s="5">
        <v>3613</v>
      </c>
      <c r="F27" s="5">
        <v>2630</v>
      </c>
      <c r="G27" s="5">
        <v>1356</v>
      </c>
      <c r="H27" s="5">
        <v>893</v>
      </c>
      <c r="I27" s="5">
        <v>181</v>
      </c>
      <c r="J27" s="5">
        <v>200</v>
      </c>
      <c r="K27" s="5">
        <v>983</v>
      </c>
    </row>
    <row r="28" spans="1:11">
      <c r="A28" s="5">
        <v>1385</v>
      </c>
      <c r="B28" s="5">
        <v>2</v>
      </c>
      <c r="C28" s="5" t="s">
        <v>203</v>
      </c>
      <c r="D28" s="5" t="s">
        <v>204</v>
      </c>
      <c r="E28" s="5">
        <v>11880</v>
      </c>
      <c r="F28" s="5">
        <v>7916</v>
      </c>
      <c r="G28" s="5">
        <v>3652</v>
      </c>
      <c r="H28" s="5">
        <v>3413</v>
      </c>
      <c r="I28" s="5">
        <v>492</v>
      </c>
      <c r="J28" s="5">
        <v>359</v>
      </c>
      <c r="K28" s="5">
        <v>3964</v>
      </c>
    </row>
    <row r="29" spans="1:11">
      <c r="A29" s="5">
        <v>1385</v>
      </c>
      <c r="B29" s="5">
        <v>3</v>
      </c>
      <c r="C29" s="5" t="s">
        <v>205</v>
      </c>
      <c r="D29" s="5" t="s">
        <v>204</v>
      </c>
      <c r="E29" s="5">
        <v>11880</v>
      </c>
      <c r="F29" s="5">
        <v>7916</v>
      </c>
      <c r="G29" s="5">
        <v>3652</v>
      </c>
      <c r="H29" s="5">
        <v>3413</v>
      </c>
      <c r="I29" s="5">
        <v>492</v>
      </c>
      <c r="J29" s="5">
        <v>359</v>
      </c>
      <c r="K29" s="5">
        <v>3964</v>
      </c>
    </row>
    <row r="30" spans="1:11">
      <c r="A30" s="5">
        <v>1385</v>
      </c>
      <c r="B30" s="5">
        <v>4</v>
      </c>
      <c r="C30" s="5" t="s">
        <v>206</v>
      </c>
      <c r="D30" s="5" t="s">
        <v>207</v>
      </c>
      <c r="E30" s="5">
        <v>226</v>
      </c>
      <c r="F30" s="5">
        <v>157</v>
      </c>
      <c r="G30" s="5">
        <v>57</v>
      </c>
      <c r="H30" s="5">
        <v>69</v>
      </c>
      <c r="I30" s="5">
        <v>14</v>
      </c>
      <c r="J30" s="5">
        <v>17</v>
      </c>
      <c r="K30" s="5">
        <v>69</v>
      </c>
    </row>
    <row r="31" spans="1:11">
      <c r="A31" s="5">
        <v>1385</v>
      </c>
      <c r="B31" s="5">
        <v>4</v>
      </c>
      <c r="C31" s="5" t="s">
        <v>208</v>
      </c>
      <c r="D31" s="5" t="s">
        <v>209</v>
      </c>
      <c r="E31" s="5">
        <v>126</v>
      </c>
      <c r="F31" s="5">
        <v>89</v>
      </c>
      <c r="G31" s="5">
        <v>39</v>
      </c>
      <c r="H31" s="5">
        <v>39</v>
      </c>
      <c r="I31" s="5">
        <v>7</v>
      </c>
      <c r="J31" s="5">
        <v>4</v>
      </c>
      <c r="K31" s="5">
        <v>37</v>
      </c>
    </row>
    <row r="32" spans="1:11">
      <c r="A32" s="5">
        <v>1385</v>
      </c>
      <c r="B32" s="5">
        <v>4</v>
      </c>
      <c r="C32" s="5" t="s">
        <v>210</v>
      </c>
      <c r="D32" s="5" t="s">
        <v>211</v>
      </c>
      <c r="E32" s="5">
        <v>11528</v>
      </c>
      <c r="F32" s="5">
        <v>7670</v>
      </c>
      <c r="G32" s="5">
        <v>3556</v>
      </c>
      <c r="H32" s="5">
        <v>3305</v>
      </c>
      <c r="I32" s="5">
        <v>471</v>
      </c>
      <c r="J32" s="5">
        <v>338</v>
      </c>
      <c r="K32" s="5">
        <v>3858</v>
      </c>
    </row>
    <row r="33" spans="1:11">
      <c r="A33" s="5">
        <v>1385</v>
      </c>
      <c r="B33" s="5">
        <v>2</v>
      </c>
      <c r="C33" s="5" t="s">
        <v>212</v>
      </c>
      <c r="D33" s="5" t="s">
        <v>213</v>
      </c>
      <c r="E33" s="5">
        <v>5979</v>
      </c>
      <c r="F33" s="5">
        <v>3637</v>
      </c>
      <c r="G33" s="5">
        <v>0</v>
      </c>
      <c r="H33" s="5">
        <v>1394</v>
      </c>
      <c r="I33" s="5">
        <v>1844</v>
      </c>
      <c r="J33" s="5">
        <v>399</v>
      </c>
      <c r="K33" s="5">
        <v>2342</v>
      </c>
    </row>
    <row r="34" spans="1:11">
      <c r="A34" s="5">
        <v>1385</v>
      </c>
      <c r="B34" s="5">
        <v>3</v>
      </c>
      <c r="C34" s="5" t="s">
        <v>214</v>
      </c>
      <c r="D34" s="5" t="s">
        <v>215</v>
      </c>
      <c r="E34" s="5">
        <v>5979</v>
      </c>
      <c r="F34" s="5">
        <v>3637</v>
      </c>
      <c r="G34" s="5">
        <v>0</v>
      </c>
      <c r="H34" s="5">
        <v>1394</v>
      </c>
      <c r="I34" s="5">
        <v>1844</v>
      </c>
      <c r="J34" s="5">
        <v>399</v>
      </c>
      <c r="K34" s="5">
        <v>2342</v>
      </c>
    </row>
    <row r="35" spans="1:11">
      <c r="A35" s="5">
        <v>1385</v>
      </c>
      <c r="B35" s="5">
        <v>4</v>
      </c>
      <c r="C35" s="5" t="s">
        <v>216</v>
      </c>
      <c r="D35" s="5" t="s">
        <v>217</v>
      </c>
      <c r="E35" s="5">
        <v>5979</v>
      </c>
      <c r="F35" s="5">
        <v>3637</v>
      </c>
      <c r="G35" s="5">
        <v>0</v>
      </c>
      <c r="H35" s="5">
        <v>1394</v>
      </c>
      <c r="I35" s="5">
        <v>1844</v>
      </c>
      <c r="J35" s="5">
        <v>399</v>
      </c>
      <c r="K35" s="5">
        <v>2342</v>
      </c>
    </row>
    <row r="36" spans="1:11">
      <c r="A36" s="5">
        <v>1385</v>
      </c>
      <c r="B36" s="5">
        <v>2</v>
      </c>
      <c r="C36" s="5" t="s">
        <v>218</v>
      </c>
      <c r="D36" s="5" t="s">
        <v>219</v>
      </c>
      <c r="E36" s="5">
        <v>127668</v>
      </c>
      <c r="F36" s="5">
        <v>107446</v>
      </c>
      <c r="G36" s="5">
        <v>47152</v>
      </c>
      <c r="H36" s="5">
        <v>53827</v>
      </c>
      <c r="I36" s="5">
        <v>3638</v>
      </c>
      <c r="J36" s="5">
        <v>2828</v>
      </c>
      <c r="K36" s="5">
        <v>20222</v>
      </c>
    </row>
    <row r="37" spans="1:11">
      <c r="A37" s="5">
        <v>1385</v>
      </c>
      <c r="B37" s="5">
        <v>3</v>
      </c>
      <c r="C37" s="5" t="s">
        <v>220</v>
      </c>
      <c r="D37" s="5" t="s">
        <v>221</v>
      </c>
      <c r="E37" s="5">
        <v>84861</v>
      </c>
      <c r="F37" s="5">
        <v>70975</v>
      </c>
      <c r="G37" s="5">
        <v>31724</v>
      </c>
      <c r="H37" s="5">
        <v>34609</v>
      </c>
      <c r="I37" s="5">
        <v>2607</v>
      </c>
      <c r="J37" s="5">
        <v>2035</v>
      </c>
      <c r="K37" s="5">
        <v>13886</v>
      </c>
    </row>
    <row r="38" spans="1:11">
      <c r="A38" s="5">
        <v>1385</v>
      </c>
      <c r="B38" s="5">
        <v>4</v>
      </c>
      <c r="C38" s="5" t="s">
        <v>222</v>
      </c>
      <c r="D38" s="5" t="s">
        <v>223</v>
      </c>
      <c r="E38" s="5">
        <v>55766</v>
      </c>
      <c r="F38" s="5">
        <v>47249</v>
      </c>
      <c r="G38" s="5">
        <v>22426</v>
      </c>
      <c r="H38" s="5">
        <v>21805</v>
      </c>
      <c r="I38" s="5">
        <v>1702</v>
      </c>
      <c r="J38" s="5">
        <v>1317</v>
      </c>
      <c r="K38" s="5">
        <v>8516</v>
      </c>
    </row>
    <row r="39" spans="1:11">
      <c r="A39" s="5">
        <v>1385</v>
      </c>
      <c r="B39" s="5">
        <v>4</v>
      </c>
      <c r="C39" s="5" t="s">
        <v>224</v>
      </c>
      <c r="D39" s="5" t="s">
        <v>225</v>
      </c>
      <c r="E39" s="5">
        <v>20454</v>
      </c>
      <c r="F39" s="5">
        <v>16552</v>
      </c>
      <c r="G39" s="5">
        <v>6341</v>
      </c>
      <c r="H39" s="5">
        <v>9024</v>
      </c>
      <c r="I39" s="5">
        <v>728</v>
      </c>
      <c r="J39" s="5">
        <v>459</v>
      </c>
      <c r="K39" s="5">
        <v>3902</v>
      </c>
    </row>
    <row r="40" spans="1:11">
      <c r="A40" s="5">
        <v>1385</v>
      </c>
      <c r="B40" s="5">
        <v>4</v>
      </c>
      <c r="C40" s="5" t="s">
        <v>226</v>
      </c>
      <c r="D40" s="5" t="s">
        <v>227</v>
      </c>
      <c r="E40" s="5">
        <v>8641</v>
      </c>
      <c r="F40" s="5">
        <v>7174</v>
      </c>
      <c r="G40" s="5">
        <v>2958</v>
      </c>
      <c r="H40" s="5">
        <v>3780</v>
      </c>
      <c r="I40" s="5">
        <v>177</v>
      </c>
      <c r="J40" s="5">
        <v>259</v>
      </c>
      <c r="K40" s="5">
        <v>1467</v>
      </c>
    </row>
    <row r="41" spans="1:11">
      <c r="A41" s="5">
        <v>1385</v>
      </c>
      <c r="B41" s="5">
        <v>3</v>
      </c>
      <c r="C41" s="5" t="s">
        <v>228</v>
      </c>
      <c r="D41" s="5" t="s">
        <v>229</v>
      </c>
      <c r="E41" s="5">
        <v>42807</v>
      </c>
      <c r="F41" s="5">
        <v>36471</v>
      </c>
      <c r="G41" s="5">
        <v>15428</v>
      </c>
      <c r="H41" s="5">
        <v>19218</v>
      </c>
      <c r="I41" s="5">
        <v>1031</v>
      </c>
      <c r="J41" s="5">
        <v>794</v>
      </c>
      <c r="K41" s="5">
        <v>6336</v>
      </c>
    </row>
    <row r="42" spans="1:11">
      <c r="A42" s="5">
        <v>1385</v>
      </c>
      <c r="B42" s="5">
        <v>4</v>
      </c>
      <c r="C42" s="5" t="s">
        <v>230</v>
      </c>
      <c r="D42" s="5" t="s">
        <v>231</v>
      </c>
      <c r="E42" s="5">
        <v>433</v>
      </c>
      <c r="F42" s="5">
        <v>340</v>
      </c>
      <c r="G42" s="5">
        <v>140</v>
      </c>
      <c r="H42" s="5">
        <v>180</v>
      </c>
      <c r="I42" s="5">
        <v>7</v>
      </c>
      <c r="J42" s="5">
        <v>12</v>
      </c>
      <c r="K42" s="5">
        <v>93</v>
      </c>
    </row>
    <row r="43" spans="1:11">
      <c r="A43" s="5">
        <v>1385</v>
      </c>
      <c r="B43" s="5">
        <v>4</v>
      </c>
      <c r="C43" s="5" t="s">
        <v>232</v>
      </c>
      <c r="D43" s="5" t="s">
        <v>233</v>
      </c>
      <c r="E43" s="5">
        <v>12164</v>
      </c>
      <c r="F43" s="5">
        <v>10499</v>
      </c>
      <c r="G43" s="5">
        <v>5163</v>
      </c>
      <c r="H43" s="5">
        <v>4631</v>
      </c>
      <c r="I43" s="5">
        <v>392</v>
      </c>
      <c r="J43" s="5">
        <v>313</v>
      </c>
      <c r="K43" s="5">
        <v>1665</v>
      </c>
    </row>
    <row r="44" spans="1:11">
      <c r="A44" s="5">
        <v>1385</v>
      </c>
      <c r="B44" s="5">
        <v>4</v>
      </c>
      <c r="C44" s="5" t="s">
        <v>234</v>
      </c>
      <c r="D44" s="5" t="s">
        <v>235</v>
      </c>
      <c r="E44" s="5">
        <v>26571</v>
      </c>
      <c r="F44" s="5">
        <v>22715</v>
      </c>
      <c r="G44" s="5">
        <v>9019</v>
      </c>
      <c r="H44" s="5">
        <v>12802</v>
      </c>
      <c r="I44" s="5">
        <v>532</v>
      </c>
      <c r="J44" s="5">
        <v>361</v>
      </c>
      <c r="K44" s="5">
        <v>3856</v>
      </c>
    </row>
    <row r="45" spans="1:11">
      <c r="A45" s="5">
        <v>1385</v>
      </c>
      <c r="B45" s="5">
        <v>4</v>
      </c>
      <c r="C45" s="5" t="s">
        <v>236</v>
      </c>
      <c r="D45" s="5" t="s">
        <v>237</v>
      </c>
      <c r="E45" s="5">
        <v>1229</v>
      </c>
      <c r="F45" s="5">
        <v>1014</v>
      </c>
      <c r="G45" s="5">
        <v>405</v>
      </c>
      <c r="H45" s="5">
        <v>541</v>
      </c>
      <c r="I45" s="5">
        <v>44</v>
      </c>
      <c r="J45" s="5">
        <v>25</v>
      </c>
      <c r="K45" s="5">
        <v>215</v>
      </c>
    </row>
    <row r="46" spans="1:11">
      <c r="A46" s="5">
        <v>1385</v>
      </c>
      <c r="B46" s="5">
        <v>4</v>
      </c>
      <c r="C46" s="5" t="s">
        <v>238</v>
      </c>
      <c r="D46" s="5" t="s">
        <v>239</v>
      </c>
      <c r="E46" s="5">
        <v>2411</v>
      </c>
      <c r="F46" s="5">
        <v>1903</v>
      </c>
      <c r="G46" s="5">
        <v>700</v>
      </c>
      <c r="H46" s="5">
        <v>1064</v>
      </c>
      <c r="I46" s="5">
        <v>57</v>
      </c>
      <c r="J46" s="5">
        <v>82</v>
      </c>
      <c r="K46" s="5">
        <v>508</v>
      </c>
    </row>
    <row r="47" spans="1:11">
      <c r="A47" s="5">
        <v>1385</v>
      </c>
      <c r="B47" s="5">
        <v>2</v>
      </c>
      <c r="C47" s="5" t="s">
        <v>240</v>
      </c>
      <c r="D47" s="5" t="s">
        <v>241</v>
      </c>
      <c r="E47" s="5">
        <v>14783</v>
      </c>
      <c r="F47" s="5">
        <v>12479</v>
      </c>
      <c r="G47" s="5">
        <v>4487</v>
      </c>
      <c r="H47" s="5">
        <v>7355</v>
      </c>
      <c r="I47" s="5">
        <v>397</v>
      </c>
      <c r="J47" s="5">
        <v>241</v>
      </c>
      <c r="K47" s="5">
        <v>2303</v>
      </c>
    </row>
    <row r="48" spans="1:11">
      <c r="A48" s="5">
        <v>1385</v>
      </c>
      <c r="B48" s="5">
        <v>3</v>
      </c>
      <c r="C48" s="5" t="s">
        <v>242</v>
      </c>
      <c r="D48" s="5" t="s">
        <v>243</v>
      </c>
      <c r="E48" s="5">
        <v>12935</v>
      </c>
      <c r="F48" s="5">
        <v>10905</v>
      </c>
      <c r="G48" s="5">
        <v>3954</v>
      </c>
      <c r="H48" s="5">
        <v>6468</v>
      </c>
      <c r="I48" s="5">
        <v>287</v>
      </c>
      <c r="J48" s="5">
        <v>196</v>
      </c>
      <c r="K48" s="5">
        <v>2030</v>
      </c>
    </row>
    <row r="49" spans="1:11">
      <c r="A49" s="5">
        <v>1385</v>
      </c>
      <c r="B49" s="5">
        <v>4</v>
      </c>
      <c r="C49" s="5" t="s">
        <v>244</v>
      </c>
      <c r="D49" s="5" t="s">
        <v>243</v>
      </c>
      <c r="E49" s="5">
        <v>12935</v>
      </c>
      <c r="F49" s="5">
        <v>10905</v>
      </c>
      <c r="G49" s="5">
        <v>3954</v>
      </c>
      <c r="H49" s="5">
        <v>6468</v>
      </c>
      <c r="I49" s="5">
        <v>287</v>
      </c>
      <c r="J49" s="5">
        <v>196</v>
      </c>
      <c r="K49" s="5">
        <v>2030</v>
      </c>
    </row>
    <row r="50" spans="1:11">
      <c r="A50" s="5">
        <v>1385</v>
      </c>
      <c r="B50" s="5">
        <v>3</v>
      </c>
      <c r="C50" s="5" t="s">
        <v>245</v>
      </c>
      <c r="D50" s="5" t="s">
        <v>246</v>
      </c>
      <c r="E50" s="5">
        <v>1848</v>
      </c>
      <c r="F50" s="5">
        <v>1574</v>
      </c>
      <c r="G50" s="5">
        <v>533</v>
      </c>
      <c r="H50" s="5">
        <v>887</v>
      </c>
      <c r="I50" s="5">
        <v>109</v>
      </c>
      <c r="J50" s="5">
        <v>45</v>
      </c>
      <c r="K50" s="5">
        <v>274</v>
      </c>
    </row>
    <row r="51" spans="1:11">
      <c r="A51" s="5">
        <v>1385</v>
      </c>
      <c r="B51" s="5">
        <v>4</v>
      </c>
      <c r="C51" s="5" t="s">
        <v>247</v>
      </c>
      <c r="D51" s="5" t="s">
        <v>246</v>
      </c>
      <c r="E51" s="5">
        <v>1848</v>
      </c>
      <c r="F51" s="5">
        <v>1574</v>
      </c>
      <c r="G51" s="5">
        <v>533</v>
      </c>
      <c r="H51" s="5">
        <v>887</v>
      </c>
      <c r="I51" s="5">
        <v>109</v>
      </c>
      <c r="J51" s="5">
        <v>45</v>
      </c>
      <c r="K51" s="5">
        <v>274</v>
      </c>
    </row>
    <row r="52" spans="1:11">
      <c r="A52" s="5">
        <v>1385</v>
      </c>
      <c r="B52" s="5">
        <v>2</v>
      </c>
      <c r="C52" s="5" t="s">
        <v>248</v>
      </c>
      <c r="D52" s="5" t="s">
        <v>249</v>
      </c>
      <c r="E52" s="5">
        <v>11808</v>
      </c>
      <c r="F52" s="5">
        <v>9861</v>
      </c>
      <c r="G52" s="5">
        <v>3783</v>
      </c>
      <c r="H52" s="5">
        <v>5785</v>
      </c>
      <c r="I52" s="5">
        <v>129</v>
      </c>
      <c r="J52" s="5">
        <v>164</v>
      </c>
      <c r="K52" s="5">
        <v>1947</v>
      </c>
    </row>
    <row r="53" spans="1:11">
      <c r="A53" s="5">
        <v>1385</v>
      </c>
      <c r="B53" s="5">
        <v>3</v>
      </c>
      <c r="C53" s="5" t="s">
        <v>250</v>
      </c>
      <c r="D53" s="5" t="s">
        <v>251</v>
      </c>
      <c r="E53" s="5">
        <v>4940</v>
      </c>
      <c r="F53" s="5">
        <v>3971</v>
      </c>
      <c r="G53" s="5">
        <v>1295</v>
      </c>
      <c r="H53" s="5">
        <v>2516</v>
      </c>
      <c r="I53" s="5">
        <v>55</v>
      </c>
      <c r="J53" s="5">
        <v>105</v>
      </c>
      <c r="K53" s="5">
        <v>969</v>
      </c>
    </row>
    <row r="54" spans="1:11">
      <c r="A54" s="5">
        <v>1385</v>
      </c>
      <c r="B54" s="5">
        <v>4</v>
      </c>
      <c r="C54" s="5" t="s">
        <v>252</v>
      </c>
      <c r="D54" s="5" t="s">
        <v>253</v>
      </c>
      <c r="E54" s="5">
        <v>4087</v>
      </c>
      <c r="F54" s="5">
        <v>3254</v>
      </c>
      <c r="G54" s="5">
        <v>1005</v>
      </c>
      <c r="H54" s="5">
        <v>2100</v>
      </c>
      <c r="I54" s="5">
        <v>49</v>
      </c>
      <c r="J54" s="5">
        <v>100</v>
      </c>
      <c r="K54" s="5">
        <v>833</v>
      </c>
    </row>
    <row r="55" spans="1:11">
      <c r="A55" s="5">
        <v>1385</v>
      </c>
      <c r="B55" s="5">
        <v>4</v>
      </c>
      <c r="C55" s="5" t="s">
        <v>254</v>
      </c>
      <c r="D55" s="5" t="s">
        <v>255</v>
      </c>
      <c r="E55" s="5">
        <v>853</v>
      </c>
      <c r="F55" s="5">
        <v>717</v>
      </c>
      <c r="G55" s="5">
        <v>290</v>
      </c>
      <c r="H55" s="5">
        <v>416</v>
      </c>
      <c r="I55" s="5">
        <v>6</v>
      </c>
      <c r="J55" s="5">
        <v>5</v>
      </c>
      <c r="K55" s="5">
        <v>136</v>
      </c>
    </row>
    <row r="56" spans="1:11">
      <c r="A56" s="5">
        <v>1385</v>
      </c>
      <c r="B56" s="5">
        <v>3</v>
      </c>
      <c r="C56" s="5" t="s">
        <v>256</v>
      </c>
      <c r="D56" s="5" t="s">
        <v>257</v>
      </c>
      <c r="E56" s="5">
        <v>6868</v>
      </c>
      <c r="F56" s="5">
        <v>5890</v>
      </c>
      <c r="G56" s="5">
        <v>2489</v>
      </c>
      <c r="H56" s="5">
        <v>3268</v>
      </c>
      <c r="I56" s="5">
        <v>74</v>
      </c>
      <c r="J56" s="5">
        <v>59</v>
      </c>
      <c r="K56" s="5">
        <v>978</v>
      </c>
    </row>
    <row r="57" spans="1:11">
      <c r="A57" s="5">
        <v>1385</v>
      </c>
      <c r="B57" s="5">
        <v>4</v>
      </c>
      <c r="C57" s="5" t="s">
        <v>258</v>
      </c>
      <c r="D57" s="5" t="s">
        <v>257</v>
      </c>
      <c r="E57" s="5">
        <v>6868</v>
      </c>
      <c r="F57" s="5">
        <v>5890</v>
      </c>
      <c r="G57" s="5">
        <v>2489</v>
      </c>
      <c r="H57" s="5">
        <v>3268</v>
      </c>
      <c r="I57" s="5">
        <v>74</v>
      </c>
      <c r="J57" s="5">
        <v>59</v>
      </c>
      <c r="K57" s="5">
        <v>978</v>
      </c>
    </row>
    <row r="58" spans="1:11">
      <c r="A58" s="5">
        <v>1385</v>
      </c>
      <c r="B58" s="5">
        <v>2</v>
      </c>
      <c r="C58" s="5" t="s">
        <v>259</v>
      </c>
      <c r="D58" s="5" t="s">
        <v>260</v>
      </c>
      <c r="E58" s="5">
        <v>11552</v>
      </c>
      <c r="F58" s="5">
        <v>8802</v>
      </c>
      <c r="G58" s="5">
        <v>3591</v>
      </c>
      <c r="H58" s="5">
        <v>4309</v>
      </c>
      <c r="I58" s="5">
        <v>425</v>
      </c>
      <c r="J58" s="5">
        <v>477</v>
      </c>
      <c r="K58" s="5">
        <v>2751</v>
      </c>
    </row>
    <row r="59" spans="1:11">
      <c r="A59" s="5">
        <v>1385</v>
      </c>
      <c r="B59" s="5">
        <v>3</v>
      </c>
      <c r="C59" s="5" t="s">
        <v>261</v>
      </c>
      <c r="D59" s="5" t="s">
        <v>262</v>
      </c>
      <c r="E59" s="5">
        <v>1816</v>
      </c>
      <c r="F59" s="5">
        <v>1339</v>
      </c>
      <c r="G59" s="5">
        <v>486</v>
      </c>
      <c r="H59" s="5">
        <v>742</v>
      </c>
      <c r="I59" s="5">
        <v>48</v>
      </c>
      <c r="J59" s="5">
        <v>63</v>
      </c>
      <c r="K59" s="5">
        <v>477</v>
      </c>
    </row>
    <row r="60" spans="1:11">
      <c r="A60" s="5">
        <v>1385</v>
      </c>
      <c r="B60" s="5">
        <v>4</v>
      </c>
      <c r="C60" s="5" t="s">
        <v>263</v>
      </c>
      <c r="D60" s="5" t="s">
        <v>262</v>
      </c>
      <c r="E60" s="5">
        <v>1816</v>
      </c>
      <c r="F60" s="5">
        <v>1339</v>
      </c>
      <c r="G60" s="5">
        <v>486</v>
      </c>
      <c r="H60" s="5">
        <v>742</v>
      </c>
      <c r="I60" s="5">
        <v>48</v>
      </c>
      <c r="J60" s="5">
        <v>63</v>
      </c>
      <c r="K60" s="5">
        <v>477</v>
      </c>
    </row>
    <row r="61" spans="1:11">
      <c r="A61" s="5">
        <v>1385</v>
      </c>
      <c r="B61" s="5">
        <v>3</v>
      </c>
      <c r="C61" s="5" t="s">
        <v>264</v>
      </c>
      <c r="D61" s="5" t="s">
        <v>265</v>
      </c>
      <c r="E61" s="5">
        <v>9736</v>
      </c>
      <c r="F61" s="5">
        <v>7463</v>
      </c>
      <c r="G61" s="5">
        <v>3105</v>
      </c>
      <c r="H61" s="5">
        <v>3567</v>
      </c>
      <c r="I61" s="5">
        <v>377</v>
      </c>
      <c r="J61" s="5">
        <v>414</v>
      </c>
      <c r="K61" s="5">
        <v>2274</v>
      </c>
    </row>
    <row r="62" spans="1:11">
      <c r="A62" s="5">
        <v>1385</v>
      </c>
      <c r="B62" s="5">
        <v>4</v>
      </c>
      <c r="C62" s="5" t="s">
        <v>266</v>
      </c>
      <c r="D62" s="5" t="s">
        <v>267</v>
      </c>
      <c r="E62" s="5">
        <v>6058</v>
      </c>
      <c r="F62" s="5">
        <v>4530</v>
      </c>
      <c r="G62" s="5">
        <v>1872</v>
      </c>
      <c r="H62" s="5">
        <v>2094</v>
      </c>
      <c r="I62" s="5">
        <v>276</v>
      </c>
      <c r="J62" s="5">
        <v>288</v>
      </c>
      <c r="K62" s="5">
        <v>1528</v>
      </c>
    </row>
    <row r="63" spans="1:11">
      <c r="A63" s="5">
        <v>1385</v>
      </c>
      <c r="B63" s="5">
        <v>4</v>
      </c>
      <c r="C63" s="5" t="s">
        <v>268</v>
      </c>
      <c r="D63" s="5" t="s">
        <v>269</v>
      </c>
      <c r="E63" s="5">
        <v>2196</v>
      </c>
      <c r="F63" s="5">
        <v>1742</v>
      </c>
      <c r="G63" s="5">
        <v>778</v>
      </c>
      <c r="H63" s="5">
        <v>806</v>
      </c>
      <c r="I63" s="5">
        <v>67</v>
      </c>
      <c r="J63" s="5">
        <v>91</v>
      </c>
      <c r="K63" s="5">
        <v>455</v>
      </c>
    </row>
    <row r="64" spans="1:11">
      <c r="A64" s="5">
        <v>1385</v>
      </c>
      <c r="B64" s="5">
        <v>4</v>
      </c>
      <c r="C64" s="5" t="s">
        <v>270</v>
      </c>
      <c r="D64" s="5" t="s">
        <v>271</v>
      </c>
      <c r="E64" s="5">
        <v>1217</v>
      </c>
      <c r="F64" s="5">
        <v>990</v>
      </c>
      <c r="G64" s="5">
        <v>374</v>
      </c>
      <c r="H64" s="5">
        <v>565</v>
      </c>
      <c r="I64" s="5">
        <v>26</v>
      </c>
      <c r="J64" s="5">
        <v>25</v>
      </c>
      <c r="K64" s="5">
        <v>227</v>
      </c>
    </row>
    <row r="65" spans="1:11">
      <c r="A65" s="5">
        <v>1385</v>
      </c>
      <c r="B65" s="5">
        <v>4</v>
      </c>
      <c r="C65" s="5" t="s">
        <v>272</v>
      </c>
      <c r="D65" s="5" t="s">
        <v>273</v>
      </c>
      <c r="E65" s="5">
        <v>265</v>
      </c>
      <c r="F65" s="5">
        <v>201</v>
      </c>
      <c r="G65" s="5">
        <v>81</v>
      </c>
      <c r="H65" s="5">
        <v>102</v>
      </c>
      <c r="I65" s="5">
        <v>8</v>
      </c>
      <c r="J65" s="5">
        <v>10</v>
      </c>
      <c r="K65" s="5">
        <v>64</v>
      </c>
    </row>
    <row r="66" spans="1:11">
      <c r="A66" s="5">
        <v>1385</v>
      </c>
      <c r="B66" s="5">
        <v>2</v>
      </c>
      <c r="C66" s="5" t="s">
        <v>274</v>
      </c>
      <c r="D66" s="5" t="s">
        <v>275</v>
      </c>
      <c r="E66" s="5">
        <v>23348</v>
      </c>
      <c r="F66" s="5">
        <v>17817</v>
      </c>
      <c r="G66" s="5">
        <v>8039</v>
      </c>
      <c r="H66" s="5">
        <v>7749</v>
      </c>
      <c r="I66" s="5">
        <v>1011</v>
      </c>
      <c r="J66" s="5">
        <v>1018</v>
      </c>
      <c r="K66" s="5">
        <v>5531</v>
      </c>
    </row>
    <row r="67" spans="1:11">
      <c r="A67" s="5">
        <v>1385</v>
      </c>
      <c r="B67" s="5">
        <v>3</v>
      </c>
      <c r="C67" s="5" t="s">
        <v>276</v>
      </c>
      <c r="D67" s="5" t="s">
        <v>275</v>
      </c>
      <c r="E67" s="5">
        <v>23348</v>
      </c>
      <c r="F67" s="5">
        <v>17817</v>
      </c>
      <c r="G67" s="5">
        <v>8039</v>
      </c>
      <c r="H67" s="5">
        <v>7749</v>
      </c>
      <c r="I67" s="5">
        <v>1011</v>
      </c>
      <c r="J67" s="5">
        <v>1018</v>
      </c>
      <c r="K67" s="5">
        <v>5531</v>
      </c>
    </row>
    <row r="68" spans="1:11">
      <c r="A68" s="5">
        <v>1385</v>
      </c>
      <c r="B68" s="5">
        <v>4</v>
      </c>
      <c r="C68" s="5" t="s">
        <v>277</v>
      </c>
      <c r="D68" s="5" t="s">
        <v>278</v>
      </c>
      <c r="E68" s="5">
        <v>10250</v>
      </c>
      <c r="F68" s="5">
        <v>7596</v>
      </c>
      <c r="G68" s="5">
        <v>2917</v>
      </c>
      <c r="H68" s="5">
        <v>3499</v>
      </c>
      <c r="I68" s="5">
        <v>610</v>
      </c>
      <c r="J68" s="5">
        <v>571</v>
      </c>
      <c r="K68" s="5">
        <v>2654</v>
      </c>
    </row>
    <row r="69" spans="1:11">
      <c r="A69" s="5">
        <v>1385</v>
      </c>
      <c r="B69" s="5">
        <v>4</v>
      </c>
      <c r="C69" s="5" t="s">
        <v>279</v>
      </c>
      <c r="D69" s="5" t="s">
        <v>280</v>
      </c>
      <c r="E69" s="5">
        <v>6704</v>
      </c>
      <c r="F69" s="5">
        <v>5275</v>
      </c>
      <c r="G69" s="5">
        <v>2617</v>
      </c>
      <c r="H69" s="5">
        <v>2331</v>
      </c>
      <c r="I69" s="5">
        <v>135</v>
      </c>
      <c r="J69" s="5">
        <v>192</v>
      </c>
      <c r="K69" s="5">
        <v>1429</v>
      </c>
    </row>
    <row r="70" spans="1:11">
      <c r="A70" s="5">
        <v>1385</v>
      </c>
      <c r="B70" s="5">
        <v>4</v>
      </c>
      <c r="C70" s="5" t="s">
        <v>281</v>
      </c>
      <c r="D70" s="5" t="s">
        <v>282</v>
      </c>
      <c r="E70" s="5">
        <v>6394</v>
      </c>
      <c r="F70" s="5">
        <v>4945</v>
      </c>
      <c r="G70" s="5">
        <v>2504</v>
      </c>
      <c r="H70" s="5">
        <v>1920</v>
      </c>
      <c r="I70" s="5">
        <v>266</v>
      </c>
      <c r="J70" s="5">
        <v>255</v>
      </c>
      <c r="K70" s="5">
        <v>1449</v>
      </c>
    </row>
    <row r="71" spans="1:11">
      <c r="A71" s="5">
        <v>1385</v>
      </c>
      <c r="B71" s="5">
        <v>2</v>
      </c>
      <c r="C71" s="5" t="s">
        <v>283</v>
      </c>
      <c r="D71" s="5" t="s">
        <v>284</v>
      </c>
      <c r="E71" s="5">
        <v>13630</v>
      </c>
      <c r="F71" s="5">
        <v>10124</v>
      </c>
      <c r="G71" s="5">
        <v>3372</v>
      </c>
      <c r="H71" s="5">
        <v>6088</v>
      </c>
      <c r="I71" s="5">
        <v>372</v>
      </c>
      <c r="J71" s="5">
        <v>292</v>
      </c>
      <c r="K71" s="5">
        <v>3506</v>
      </c>
    </row>
    <row r="72" spans="1:11">
      <c r="A72" s="5">
        <v>1385</v>
      </c>
      <c r="B72" s="5">
        <v>7</v>
      </c>
      <c r="C72" s="5" t="s">
        <v>285</v>
      </c>
      <c r="D72" s="5" t="s">
        <v>286</v>
      </c>
      <c r="E72" s="5">
        <v>13630</v>
      </c>
      <c r="F72" s="5">
        <v>10124</v>
      </c>
      <c r="G72" s="5">
        <v>3372</v>
      </c>
      <c r="H72" s="5">
        <v>6088</v>
      </c>
      <c r="I72" s="5">
        <v>372</v>
      </c>
      <c r="J72" s="5">
        <v>292</v>
      </c>
      <c r="K72" s="5">
        <v>3506</v>
      </c>
    </row>
    <row r="73" spans="1:11">
      <c r="A73" s="5">
        <v>1385</v>
      </c>
      <c r="B73" s="5">
        <v>4</v>
      </c>
      <c r="C73" s="5" t="s">
        <v>287</v>
      </c>
      <c r="D73" s="5" t="s">
        <v>288</v>
      </c>
      <c r="E73" s="5">
        <v>11793</v>
      </c>
      <c r="F73" s="5">
        <v>8694</v>
      </c>
      <c r="G73" s="5">
        <v>2790</v>
      </c>
      <c r="H73" s="5">
        <v>5312</v>
      </c>
      <c r="I73" s="5">
        <v>311</v>
      </c>
      <c r="J73" s="5">
        <v>281</v>
      </c>
      <c r="K73" s="5">
        <v>3099</v>
      </c>
    </row>
    <row r="74" spans="1:11">
      <c r="A74" s="5">
        <v>1385</v>
      </c>
      <c r="B74" s="5">
        <v>9</v>
      </c>
      <c r="C74" s="5" t="s">
        <v>289</v>
      </c>
      <c r="D74" s="5" t="s">
        <v>290</v>
      </c>
      <c r="E74" s="5">
        <v>1837</v>
      </c>
      <c r="F74" s="5">
        <v>1430</v>
      </c>
      <c r="G74" s="5">
        <v>581</v>
      </c>
      <c r="H74" s="5">
        <v>776</v>
      </c>
      <c r="I74" s="5">
        <v>62</v>
      </c>
      <c r="J74" s="5">
        <v>11</v>
      </c>
      <c r="K74" s="5">
        <v>407</v>
      </c>
    </row>
    <row r="75" spans="1:11">
      <c r="A75" s="5">
        <v>1385</v>
      </c>
      <c r="B75" s="5">
        <v>2</v>
      </c>
      <c r="C75" s="5" t="s">
        <v>291</v>
      </c>
      <c r="D75" s="5" t="s">
        <v>292</v>
      </c>
      <c r="E75" s="5">
        <v>18295</v>
      </c>
      <c r="F75" s="5">
        <v>12301</v>
      </c>
      <c r="G75" s="5">
        <v>2802</v>
      </c>
      <c r="H75" s="5">
        <v>5688</v>
      </c>
      <c r="I75" s="5">
        <v>1929</v>
      </c>
      <c r="J75" s="5">
        <v>1883</v>
      </c>
      <c r="K75" s="5">
        <v>5994</v>
      </c>
    </row>
    <row r="76" spans="1:11">
      <c r="A76" s="5">
        <v>1385</v>
      </c>
      <c r="B76" s="5">
        <v>3</v>
      </c>
      <c r="C76" s="5" t="s">
        <v>293</v>
      </c>
      <c r="D76" s="5" t="s">
        <v>294</v>
      </c>
      <c r="E76" s="5">
        <v>477</v>
      </c>
      <c r="F76" s="5">
        <v>356</v>
      </c>
      <c r="G76" s="5">
        <v>181</v>
      </c>
      <c r="H76" s="5">
        <v>112</v>
      </c>
      <c r="I76" s="5">
        <v>32</v>
      </c>
      <c r="J76" s="5">
        <v>31</v>
      </c>
      <c r="K76" s="5">
        <v>121</v>
      </c>
    </row>
    <row r="77" spans="1:11">
      <c r="A77" s="5">
        <v>1385</v>
      </c>
      <c r="B77" s="5">
        <v>4</v>
      </c>
      <c r="C77" s="5" t="s">
        <v>295</v>
      </c>
      <c r="D77" s="5" t="s">
        <v>296</v>
      </c>
      <c r="E77" s="5">
        <v>477</v>
      </c>
      <c r="F77" s="5">
        <v>356</v>
      </c>
      <c r="G77" s="5">
        <v>181</v>
      </c>
      <c r="H77" s="5">
        <v>112</v>
      </c>
      <c r="I77" s="5">
        <v>32</v>
      </c>
      <c r="J77" s="5">
        <v>31</v>
      </c>
      <c r="K77" s="5">
        <v>121</v>
      </c>
    </row>
    <row r="78" spans="1:11">
      <c r="A78" s="5">
        <v>1385</v>
      </c>
      <c r="B78" s="5">
        <v>3</v>
      </c>
      <c r="C78" s="5" t="s">
        <v>297</v>
      </c>
      <c r="D78" s="5" t="s">
        <v>298</v>
      </c>
      <c r="E78" s="5">
        <v>17818</v>
      </c>
      <c r="F78" s="5">
        <v>11945</v>
      </c>
      <c r="G78" s="5">
        <v>2621</v>
      </c>
      <c r="H78" s="5">
        <v>5576</v>
      </c>
      <c r="I78" s="5">
        <v>1897</v>
      </c>
      <c r="J78" s="5">
        <v>1852</v>
      </c>
      <c r="K78" s="5">
        <v>5873</v>
      </c>
    </row>
    <row r="79" spans="1:11">
      <c r="A79" s="5">
        <v>1385</v>
      </c>
      <c r="B79" s="5">
        <v>4</v>
      </c>
      <c r="C79" s="5" t="s">
        <v>299</v>
      </c>
      <c r="D79" s="5" t="s">
        <v>298</v>
      </c>
      <c r="E79" s="5">
        <v>17818</v>
      </c>
      <c r="F79" s="5">
        <v>11945</v>
      </c>
      <c r="G79" s="5">
        <v>2621</v>
      </c>
      <c r="H79" s="5">
        <v>5576</v>
      </c>
      <c r="I79" s="5">
        <v>1897</v>
      </c>
      <c r="J79" s="5">
        <v>1852</v>
      </c>
      <c r="K79" s="5">
        <v>5873</v>
      </c>
    </row>
    <row r="80" spans="1:11">
      <c r="A80" s="5">
        <v>1385</v>
      </c>
      <c r="B80" s="5">
        <v>2</v>
      </c>
      <c r="C80" s="5" t="s">
        <v>300</v>
      </c>
      <c r="D80" s="5" t="s">
        <v>301</v>
      </c>
      <c r="E80" s="5">
        <v>70891</v>
      </c>
      <c r="F80" s="5">
        <v>49881</v>
      </c>
      <c r="G80" s="5">
        <v>16951</v>
      </c>
      <c r="H80" s="5">
        <v>16568</v>
      </c>
      <c r="I80" s="5">
        <v>8122</v>
      </c>
      <c r="J80" s="5">
        <v>8241</v>
      </c>
      <c r="K80" s="5">
        <v>21010</v>
      </c>
    </row>
    <row r="81" spans="1:11">
      <c r="A81" s="5">
        <v>1385</v>
      </c>
      <c r="B81" s="5">
        <v>3</v>
      </c>
      <c r="C81" s="5" t="s">
        <v>302</v>
      </c>
      <c r="D81" s="5" t="s">
        <v>303</v>
      </c>
      <c r="E81" s="5">
        <v>35259</v>
      </c>
      <c r="F81" s="5">
        <v>24863</v>
      </c>
      <c r="G81" s="5">
        <v>6976</v>
      </c>
      <c r="H81" s="5">
        <v>6250</v>
      </c>
      <c r="I81" s="5">
        <v>6092</v>
      </c>
      <c r="J81" s="5">
        <v>5545</v>
      </c>
      <c r="K81" s="5">
        <v>10396</v>
      </c>
    </row>
    <row r="82" spans="1:11">
      <c r="A82" s="5">
        <v>1385</v>
      </c>
      <c r="B82" s="5">
        <v>4</v>
      </c>
      <c r="C82" s="5" t="s">
        <v>304</v>
      </c>
      <c r="D82" s="5" t="s">
        <v>305</v>
      </c>
      <c r="E82" s="5">
        <v>13969</v>
      </c>
      <c r="F82" s="5">
        <v>9761</v>
      </c>
      <c r="G82" s="5">
        <v>3669</v>
      </c>
      <c r="H82" s="5">
        <v>3251</v>
      </c>
      <c r="I82" s="5">
        <v>1253</v>
      </c>
      <c r="J82" s="5">
        <v>1588</v>
      </c>
      <c r="K82" s="5">
        <v>4208</v>
      </c>
    </row>
    <row r="83" spans="1:11">
      <c r="A83" s="5">
        <v>1385</v>
      </c>
      <c r="B83" s="5">
        <v>4</v>
      </c>
      <c r="C83" s="5" t="s">
        <v>306</v>
      </c>
      <c r="D83" s="5" t="s">
        <v>307</v>
      </c>
      <c r="E83" s="5">
        <v>7774</v>
      </c>
      <c r="F83" s="5">
        <v>5783</v>
      </c>
      <c r="G83" s="5">
        <v>1890</v>
      </c>
      <c r="H83" s="5">
        <v>1351</v>
      </c>
      <c r="I83" s="5">
        <v>1489</v>
      </c>
      <c r="J83" s="5">
        <v>1053</v>
      </c>
      <c r="K83" s="5">
        <v>1991</v>
      </c>
    </row>
    <row r="84" spans="1:11">
      <c r="A84" s="5">
        <v>1385</v>
      </c>
      <c r="B84" s="5">
        <v>4</v>
      </c>
      <c r="C84" s="5" t="s">
        <v>308</v>
      </c>
      <c r="D84" s="5" t="s">
        <v>309</v>
      </c>
      <c r="E84" s="5">
        <v>13516</v>
      </c>
      <c r="F84" s="5">
        <v>9319</v>
      </c>
      <c r="G84" s="5">
        <v>1417</v>
      </c>
      <c r="H84" s="5">
        <v>1648</v>
      </c>
      <c r="I84" s="5">
        <v>3350</v>
      </c>
      <c r="J84" s="5">
        <v>2904</v>
      </c>
      <c r="K84" s="5">
        <v>4198</v>
      </c>
    </row>
    <row r="85" spans="1:11">
      <c r="A85" s="5">
        <v>1385</v>
      </c>
      <c r="B85" s="5">
        <v>3</v>
      </c>
      <c r="C85" s="5" t="s">
        <v>310</v>
      </c>
      <c r="D85" s="5" t="s">
        <v>311</v>
      </c>
      <c r="E85" s="5">
        <v>31788</v>
      </c>
      <c r="F85" s="5">
        <v>22261</v>
      </c>
      <c r="G85" s="5">
        <v>9102</v>
      </c>
      <c r="H85" s="5">
        <v>8974</v>
      </c>
      <c r="I85" s="5">
        <v>1815</v>
      </c>
      <c r="J85" s="5">
        <v>2371</v>
      </c>
      <c r="K85" s="5">
        <v>9528</v>
      </c>
    </row>
    <row r="86" spans="1:11">
      <c r="A86" s="5">
        <v>1385</v>
      </c>
      <c r="B86" s="5">
        <v>4</v>
      </c>
      <c r="C86" s="5" t="s">
        <v>312</v>
      </c>
      <c r="D86" s="5" t="s">
        <v>313</v>
      </c>
      <c r="E86" s="5">
        <v>1617</v>
      </c>
      <c r="F86" s="5">
        <v>1172</v>
      </c>
      <c r="G86" s="5">
        <v>496</v>
      </c>
      <c r="H86" s="5">
        <v>449</v>
      </c>
      <c r="I86" s="5">
        <v>80</v>
      </c>
      <c r="J86" s="5">
        <v>147</v>
      </c>
      <c r="K86" s="5">
        <v>445</v>
      </c>
    </row>
    <row r="87" spans="1:11">
      <c r="A87" s="5">
        <v>1385</v>
      </c>
      <c r="B87" s="5">
        <v>4</v>
      </c>
      <c r="C87" s="5" t="s">
        <v>314</v>
      </c>
      <c r="D87" s="5" t="s">
        <v>315</v>
      </c>
      <c r="E87" s="5">
        <v>10338</v>
      </c>
      <c r="F87" s="5">
        <v>7260</v>
      </c>
      <c r="G87" s="5">
        <v>2718</v>
      </c>
      <c r="H87" s="5">
        <v>2949</v>
      </c>
      <c r="I87" s="5">
        <v>670</v>
      </c>
      <c r="J87" s="5">
        <v>924</v>
      </c>
      <c r="K87" s="5">
        <v>3078</v>
      </c>
    </row>
    <row r="88" spans="1:11">
      <c r="A88" s="5">
        <v>1385</v>
      </c>
      <c r="B88" s="5">
        <v>4</v>
      </c>
      <c r="C88" s="5" t="s">
        <v>316</v>
      </c>
      <c r="D88" s="5" t="s">
        <v>317</v>
      </c>
      <c r="E88" s="5">
        <v>14005</v>
      </c>
      <c r="F88" s="5">
        <v>9497</v>
      </c>
      <c r="G88" s="5">
        <v>3874</v>
      </c>
      <c r="H88" s="5">
        <v>4018</v>
      </c>
      <c r="I88" s="5">
        <v>723</v>
      </c>
      <c r="J88" s="5">
        <v>882</v>
      </c>
      <c r="K88" s="5">
        <v>4508</v>
      </c>
    </row>
    <row r="89" spans="1:11">
      <c r="A89" s="5">
        <v>1385</v>
      </c>
      <c r="B89" s="5">
        <v>4</v>
      </c>
      <c r="C89" s="5" t="s">
        <v>318</v>
      </c>
      <c r="D89" s="5" t="s">
        <v>319</v>
      </c>
      <c r="E89" s="5">
        <v>5829</v>
      </c>
      <c r="F89" s="5">
        <v>4332</v>
      </c>
      <c r="G89" s="5">
        <v>2014</v>
      </c>
      <c r="H89" s="5">
        <v>1558</v>
      </c>
      <c r="I89" s="5">
        <v>342</v>
      </c>
      <c r="J89" s="5">
        <v>418</v>
      </c>
      <c r="K89" s="5">
        <v>1497</v>
      </c>
    </row>
    <row r="90" spans="1:11">
      <c r="A90" s="5">
        <v>1385</v>
      </c>
      <c r="B90" s="5">
        <v>3</v>
      </c>
      <c r="C90" s="5" t="s">
        <v>320</v>
      </c>
      <c r="D90" s="5" t="s">
        <v>321</v>
      </c>
      <c r="E90" s="5">
        <v>3844</v>
      </c>
      <c r="F90" s="5">
        <v>2758</v>
      </c>
      <c r="G90" s="5">
        <v>873</v>
      </c>
      <c r="H90" s="5">
        <v>1345</v>
      </c>
      <c r="I90" s="5">
        <v>215</v>
      </c>
      <c r="J90" s="5">
        <v>325</v>
      </c>
      <c r="K90" s="5">
        <v>1086</v>
      </c>
    </row>
    <row r="91" spans="1:11">
      <c r="A91" s="5">
        <v>1385</v>
      </c>
      <c r="B91" s="5">
        <v>4</v>
      </c>
      <c r="C91" s="5" t="s">
        <v>322</v>
      </c>
      <c r="D91" s="5" t="s">
        <v>321</v>
      </c>
      <c r="E91" s="5">
        <v>3844</v>
      </c>
      <c r="F91" s="5">
        <v>2758</v>
      </c>
      <c r="G91" s="5">
        <v>873</v>
      </c>
      <c r="H91" s="5">
        <v>1345</v>
      </c>
      <c r="I91" s="5">
        <v>215</v>
      </c>
      <c r="J91" s="5">
        <v>325</v>
      </c>
      <c r="K91" s="5">
        <v>1086</v>
      </c>
    </row>
    <row r="92" spans="1:11">
      <c r="A92" s="5">
        <v>1385</v>
      </c>
      <c r="B92" s="5">
        <v>2</v>
      </c>
      <c r="C92" s="5" t="s">
        <v>323</v>
      </c>
      <c r="D92" s="5" t="s">
        <v>324</v>
      </c>
      <c r="E92" s="5">
        <v>22020</v>
      </c>
      <c r="F92" s="5">
        <v>15338</v>
      </c>
      <c r="G92" s="5">
        <v>5229</v>
      </c>
      <c r="H92" s="5">
        <v>6829</v>
      </c>
      <c r="I92" s="5">
        <v>1078</v>
      </c>
      <c r="J92" s="5">
        <v>2202</v>
      </c>
      <c r="K92" s="5">
        <v>6682</v>
      </c>
    </row>
    <row r="93" spans="1:11">
      <c r="A93" s="5">
        <v>1385</v>
      </c>
      <c r="B93" s="5">
        <v>3</v>
      </c>
      <c r="C93" s="5" t="s">
        <v>325</v>
      </c>
      <c r="D93" s="5" t="s">
        <v>324</v>
      </c>
      <c r="E93" s="5">
        <v>22020</v>
      </c>
      <c r="F93" s="5">
        <v>15338</v>
      </c>
      <c r="G93" s="5">
        <v>5229</v>
      </c>
      <c r="H93" s="5">
        <v>6829</v>
      </c>
      <c r="I93" s="5">
        <v>1078</v>
      </c>
      <c r="J93" s="5">
        <v>2202</v>
      </c>
      <c r="K93" s="5">
        <v>6682</v>
      </c>
    </row>
    <row r="94" spans="1:11">
      <c r="A94" s="5">
        <v>1385</v>
      </c>
      <c r="B94" s="5">
        <v>4</v>
      </c>
      <c r="C94" s="5" t="s">
        <v>326</v>
      </c>
      <c r="D94" s="5" t="s">
        <v>324</v>
      </c>
      <c r="E94" s="5">
        <v>22020</v>
      </c>
      <c r="F94" s="5">
        <v>15338</v>
      </c>
      <c r="G94" s="5">
        <v>5229</v>
      </c>
      <c r="H94" s="5">
        <v>6829</v>
      </c>
      <c r="I94" s="5">
        <v>1078</v>
      </c>
      <c r="J94" s="5">
        <v>2202</v>
      </c>
      <c r="K94" s="5">
        <v>6682</v>
      </c>
    </row>
    <row r="95" spans="1:11">
      <c r="A95" s="5">
        <v>1385</v>
      </c>
      <c r="B95" s="5">
        <v>2</v>
      </c>
      <c r="C95" s="5" t="s">
        <v>327</v>
      </c>
      <c r="D95" s="5" t="s">
        <v>328</v>
      </c>
      <c r="E95" s="5">
        <v>72351</v>
      </c>
      <c r="F95" s="5">
        <v>56597</v>
      </c>
      <c r="G95" s="5">
        <v>25140</v>
      </c>
      <c r="H95" s="5">
        <v>25734</v>
      </c>
      <c r="I95" s="5">
        <v>2771</v>
      </c>
      <c r="J95" s="5">
        <v>2952</v>
      </c>
      <c r="K95" s="5">
        <v>15754</v>
      </c>
    </row>
    <row r="96" spans="1:11">
      <c r="A96" s="5">
        <v>1385</v>
      </c>
      <c r="B96" s="5">
        <v>3</v>
      </c>
      <c r="C96" s="5" t="s">
        <v>329</v>
      </c>
      <c r="D96" s="5" t="s">
        <v>330</v>
      </c>
      <c r="E96" s="5">
        <v>21760</v>
      </c>
      <c r="F96" s="5">
        <v>16197</v>
      </c>
      <c r="G96" s="5">
        <v>6599</v>
      </c>
      <c r="H96" s="5">
        <v>7981</v>
      </c>
      <c r="I96" s="5">
        <v>802</v>
      </c>
      <c r="J96" s="5">
        <v>816</v>
      </c>
      <c r="K96" s="5">
        <v>5564</v>
      </c>
    </row>
    <row r="97" spans="1:11">
      <c r="A97" s="5">
        <v>1385</v>
      </c>
      <c r="B97" s="5">
        <v>4</v>
      </c>
      <c r="C97" s="5" t="s">
        <v>331</v>
      </c>
      <c r="D97" s="5" t="s">
        <v>332</v>
      </c>
      <c r="E97" s="5">
        <v>12466</v>
      </c>
      <c r="F97" s="5">
        <v>8668</v>
      </c>
      <c r="G97" s="5">
        <v>2864</v>
      </c>
      <c r="H97" s="5">
        <v>4994</v>
      </c>
      <c r="I97" s="5">
        <v>422</v>
      </c>
      <c r="J97" s="5">
        <v>388</v>
      </c>
      <c r="K97" s="5">
        <v>3798</v>
      </c>
    </row>
    <row r="98" spans="1:11">
      <c r="A98" s="5">
        <v>1385</v>
      </c>
      <c r="B98" s="5">
        <v>4</v>
      </c>
      <c r="C98" s="5" t="s">
        <v>333</v>
      </c>
      <c r="D98" s="5" t="s">
        <v>334</v>
      </c>
      <c r="E98" s="5">
        <v>9294</v>
      </c>
      <c r="F98" s="5">
        <v>7529</v>
      </c>
      <c r="G98" s="5">
        <v>3735</v>
      </c>
      <c r="H98" s="5">
        <v>2987</v>
      </c>
      <c r="I98" s="5">
        <v>380</v>
      </c>
      <c r="J98" s="5">
        <v>428</v>
      </c>
      <c r="K98" s="5">
        <v>1765</v>
      </c>
    </row>
    <row r="99" spans="1:11">
      <c r="A99" s="5">
        <v>1385</v>
      </c>
      <c r="B99" s="5">
        <v>3</v>
      </c>
      <c r="C99" s="5" t="s">
        <v>335</v>
      </c>
      <c r="D99" s="5" t="s">
        <v>336</v>
      </c>
      <c r="E99" s="5">
        <v>50591</v>
      </c>
      <c r="F99" s="5">
        <v>40400</v>
      </c>
      <c r="G99" s="5">
        <v>18542</v>
      </c>
      <c r="H99" s="5">
        <v>17753</v>
      </c>
      <c r="I99" s="5">
        <v>1969</v>
      </c>
      <c r="J99" s="5">
        <v>2136</v>
      </c>
      <c r="K99" s="5">
        <v>10191</v>
      </c>
    </row>
    <row r="100" spans="1:11">
      <c r="A100" s="5">
        <v>1385</v>
      </c>
      <c r="B100" s="5">
        <v>4</v>
      </c>
      <c r="C100" s="5" t="s">
        <v>337</v>
      </c>
      <c r="D100" s="5" t="s">
        <v>336</v>
      </c>
      <c r="E100" s="5">
        <v>50591</v>
      </c>
      <c r="F100" s="5">
        <v>40400</v>
      </c>
      <c r="G100" s="5">
        <v>18542</v>
      </c>
      <c r="H100" s="5">
        <v>17753</v>
      </c>
      <c r="I100" s="5">
        <v>1969</v>
      </c>
      <c r="J100" s="5">
        <v>2136</v>
      </c>
      <c r="K100" s="5">
        <v>10191</v>
      </c>
    </row>
    <row r="101" spans="1:11">
      <c r="A101" s="5">
        <v>1385</v>
      </c>
      <c r="B101" s="5">
        <v>2</v>
      </c>
      <c r="C101" s="5" t="s">
        <v>338</v>
      </c>
      <c r="D101" s="5" t="s">
        <v>339</v>
      </c>
      <c r="E101" s="5">
        <v>201056</v>
      </c>
      <c r="F101" s="5">
        <v>160854</v>
      </c>
      <c r="G101" s="5">
        <v>89567</v>
      </c>
      <c r="H101" s="5">
        <v>59037</v>
      </c>
      <c r="I101" s="5">
        <v>6463</v>
      </c>
      <c r="J101" s="5">
        <v>5786</v>
      </c>
      <c r="K101" s="5">
        <v>40203</v>
      </c>
    </row>
    <row r="102" spans="1:11">
      <c r="A102" s="5">
        <v>1385</v>
      </c>
      <c r="B102" s="5">
        <v>3</v>
      </c>
      <c r="C102" s="5" t="s">
        <v>340</v>
      </c>
      <c r="D102" s="5" t="s">
        <v>341</v>
      </c>
      <c r="E102" s="5">
        <v>17005</v>
      </c>
      <c r="F102" s="5">
        <v>13719</v>
      </c>
      <c r="G102" s="5">
        <v>6178</v>
      </c>
      <c r="H102" s="5">
        <v>6234</v>
      </c>
      <c r="I102" s="5">
        <v>633</v>
      </c>
      <c r="J102" s="5">
        <v>674</v>
      </c>
      <c r="K102" s="5">
        <v>3286</v>
      </c>
    </row>
    <row r="103" spans="1:11">
      <c r="A103" s="5">
        <v>1385</v>
      </c>
      <c r="B103" s="5">
        <v>4</v>
      </c>
      <c r="C103" s="5" t="s">
        <v>342</v>
      </c>
      <c r="D103" s="5" t="s">
        <v>341</v>
      </c>
      <c r="E103" s="5">
        <v>17005</v>
      </c>
      <c r="F103" s="5">
        <v>13719</v>
      </c>
      <c r="G103" s="5">
        <v>6178</v>
      </c>
      <c r="H103" s="5">
        <v>6234</v>
      </c>
      <c r="I103" s="5">
        <v>633</v>
      </c>
      <c r="J103" s="5">
        <v>674</v>
      </c>
      <c r="K103" s="5">
        <v>3286</v>
      </c>
    </row>
    <row r="104" spans="1:11">
      <c r="A104" s="5">
        <v>1385</v>
      </c>
      <c r="B104" s="5">
        <v>3</v>
      </c>
      <c r="C104" s="5" t="s">
        <v>343</v>
      </c>
      <c r="D104" s="5" t="s">
        <v>344</v>
      </c>
      <c r="E104" s="5">
        <v>184051</v>
      </c>
      <c r="F104" s="5">
        <v>147135</v>
      </c>
      <c r="G104" s="5">
        <v>83390</v>
      </c>
      <c r="H104" s="5">
        <v>52803</v>
      </c>
      <c r="I104" s="5">
        <v>5830</v>
      </c>
      <c r="J104" s="5">
        <v>5112</v>
      </c>
      <c r="K104" s="5">
        <v>36916</v>
      </c>
    </row>
    <row r="105" spans="1:11">
      <c r="A105" s="5">
        <v>1385</v>
      </c>
      <c r="B105" s="5">
        <v>4</v>
      </c>
      <c r="C105" s="5" t="s">
        <v>345</v>
      </c>
      <c r="D105" s="5" t="s">
        <v>346</v>
      </c>
      <c r="E105" s="5">
        <v>3214</v>
      </c>
      <c r="F105" s="5">
        <v>2460</v>
      </c>
      <c r="G105" s="5">
        <v>1225</v>
      </c>
      <c r="H105" s="5">
        <v>969</v>
      </c>
      <c r="I105" s="5">
        <v>112</v>
      </c>
      <c r="J105" s="5">
        <v>154</v>
      </c>
      <c r="K105" s="5">
        <v>754</v>
      </c>
    </row>
    <row r="106" spans="1:11">
      <c r="A106" s="5">
        <v>1385</v>
      </c>
      <c r="B106" s="5">
        <v>4</v>
      </c>
      <c r="C106" s="5" t="s">
        <v>347</v>
      </c>
      <c r="D106" s="5" t="s">
        <v>348</v>
      </c>
      <c r="E106" s="5">
        <v>91512</v>
      </c>
      <c r="F106" s="5">
        <v>76157</v>
      </c>
      <c r="G106" s="5">
        <v>48245</v>
      </c>
      <c r="H106" s="5">
        <v>24047</v>
      </c>
      <c r="I106" s="5">
        <v>2133</v>
      </c>
      <c r="J106" s="5">
        <v>1732</v>
      </c>
      <c r="K106" s="5">
        <v>15355</v>
      </c>
    </row>
    <row r="107" spans="1:11">
      <c r="A107" s="5">
        <v>1385</v>
      </c>
      <c r="B107" s="5">
        <v>4</v>
      </c>
      <c r="C107" s="5" t="s">
        <v>349</v>
      </c>
      <c r="D107" s="5" t="s">
        <v>350</v>
      </c>
      <c r="E107" s="5">
        <v>8699</v>
      </c>
      <c r="F107" s="5">
        <v>7520</v>
      </c>
      <c r="G107" s="5">
        <v>4558</v>
      </c>
      <c r="H107" s="5">
        <v>2464</v>
      </c>
      <c r="I107" s="5">
        <v>238</v>
      </c>
      <c r="J107" s="5">
        <v>260</v>
      </c>
      <c r="K107" s="5">
        <v>1179</v>
      </c>
    </row>
    <row r="108" spans="1:11">
      <c r="A108" s="5">
        <v>1385</v>
      </c>
      <c r="B108" s="5">
        <v>4</v>
      </c>
      <c r="C108" s="5" t="s">
        <v>351</v>
      </c>
      <c r="D108" s="5" t="s">
        <v>352</v>
      </c>
      <c r="E108" s="5">
        <v>23218</v>
      </c>
      <c r="F108" s="5">
        <v>16852</v>
      </c>
      <c r="G108" s="5">
        <v>6168</v>
      </c>
      <c r="H108" s="5">
        <v>7841</v>
      </c>
      <c r="I108" s="5">
        <v>1484</v>
      </c>
      <c r="J108" s="5">
        <v>1358</v>
      </c>
      <c r="K108" s="5">
        <v>6366</v>
      </c>
    </row>
    <row r="109" spans="1:11">
      <c r="A109" s="5">
        <v>1385</v>
      </c>
      <c r="B109" s="5">
        <v>4</v>
      </c>
      <c r="C109" s="5" t="s">
        <v>353</v>
      </c>
      <c r="D109" s="5" t="s">
        <v>354</v>
      </c>
      <c r="E109" s="5">
        <v>24688</v>
      </c>
      <c r="F109" s="5">
        <v>18852</v>
      </c>
      <c r="G109" s="5">
        <v>8872</v>
      </c>
      <c r="H109" s="5">
        <v>8000</v>
      </c>
      <c r="I109" s="5">
        <v>1100</v>
      </c>
      <c r="J109" s="5">
        <v>880</v>
      </c>
      <c r="K109" s="5">
        <v>5836</v>
      </c>
    </row>
    <row r="110" spans="1:11">
      <c r="A110" s="5">
        <v>1385</v>
      </c>
      <c r="B110" s="5">
        <v>4</v>
      </c>
      <c r="C110" s="5" t="s">
        <v>355</v>
      </c>
      <c r="D110" s="5" t="s">
        <v>356</v>
      </c>
      <c r="E110" s="5">
        <v>16065</v>
      </c>
      <c r="F110" s="5">
        <v>12795</v>
      </c>
      <c r="G110" s="5">
        <v>7887</v>
      </c>
      <c r="H110" s="5">
        <v>4538</v>
      </c>
      <c r="I110" s="5">
        <v>187</v>
      </c>
      <c r="J110" s="5">
        <v>183</v>
      </c>
      <c r="K110" s="5">
        <v>3270</v>
      </c>
    </row>
    <row r="111" spans="1:11">
      <c r="A111" s="5">
        <v>1385</v>
      </c>
      <c r="B111" s="5">
        <v>4</v>
      </c>
      <c r="C111" s="5" t="s">
        <v>357</v>
      </c>
      <c r="D111" s="5" t="s">
        <v>358</v>
      </c>
      <c r="E111" s="5">
        <v>16656</v>
      </c>
      <c r="F111" s="5">
        <v>12499</v>
      </c>
      <c r="G111" s="5">
        <v>6434</v>
      </c>
      <c r="H111" s="5">
        <v>4944</v>
      </c>
      <c r="I111" s="5">
        <v>576</v>
      </c>
      <c r="J111" s="5">
        <v>546</v>
      </c>
      <c r="K111" s="5">
        <v>4156</v>
      </c>
    </row>
    <row r="112" spans="1:11">
      <c r="A112" s="5">
        <v>1385</v>
      </c>
      <c r="B112" s="5">
        <v>2</v>
      </c>
      <c r="C112" s="5" t="s">
        <v>359</v>
      </c>
      <c r="D112" s="5" t="s">
        <v>360</v>
      </c>
      <c r="E112" s="5">
        <v>89762</v>
      </c>
      <c r="F112" s="5">
        <v>67460</v>
      </c>
      <c r="G112" s="5">
        <v>19801</v>
      </c>
      <c r="H112" s="5">
        <v>32136</v>
      </c>
      <c r="I112" s="5">
        <v>9820</v>
      </c>
      <c r="J112" s="5">
        <v>5702</v>
      </c>
      <c r="K112" s="5">
        <v>22302</v>
      </c>
    </row>
    <row r="113" spans="1:11">
      <c r="A113" s="5">
        <v>1385</v>
      </c>
      <c r="B113" s="5">
        <v>3</v>
      </c>
      <c r="C113" s="5" t="s">
        <v>361</v>
      </c>
      <c r="D113" s="5" t="s">
        <v>362</v>
      </c>
      <c r="E113" s="5">
        <v>48912</v>
      </c>
      <c r="F113" s="5">
        <v>36269</v>
      </c>
      <c r="G113" s="5">
        <v>10165</v>
      </c>
      <c r="H113" s="5">
        <v>17563</v>
      </c>
      <c r="I113" s="5">
        <v>5486</v>
      </c>
      <c r="J113" s="5">
        <v>3054</v>
      </c>
      <c r="K113" s="5">
        <v>12643</v>
      </c>
    </row>
    <row r="114" spans="1:11">
      <c r="A114" s="5">
        <v>1385</v>
      </c>
      <c r="B114" s="5">
        <v>4</v>
      </c>
      <c r="C114" s="5" t="s">
        <v>363</v>
      </c>
      <c r="D114" s="5" t="s">
        <v>362</v>
      </c>
      <c r="E114" s="5">
        <v>48912</v>
      </c>
      <c r="F114" s="5">
        <v>36269</v>
      </c>
      <c r="G114" s="5">
        <v>10165</v>
      </c>
      <c r="H114" s="5">
        <v>17563</v>
      </c>
      <c r="I114" s="5">
        <v>5486</v>
      </c>
      <c r="J114" s="5">
        <v>3054</v>
      </c>
      <c r="K114" s="5">
        <v>12643</v>
      </c>
    </row>
    <row r="115" spans="1:11">
      <c r="A115" s="5">
        <v>1385</v>
      </c>
      <c r="B115" s="5">
        <v>3</v>
      </c>
      <c r="C115" s="5" t="s">
        <v>364</v>
      </c>
      <c r="D115" s="5" t="s">
        <v>365</v>
      </c>
      <c r="E115" s="5">
        <v>23750</v>
      </c>
      <c r="F115" s="5">
        <v>17381</v>
      </c>
      <c r="G115" s="5">
        <v>5298</v>
      </c>
      <c r="H115" s="5">
        <v>7442</v>
      </c>
      <c r="I115" s="5">
        <v>3037</v>
      </c>
      <c r="J115" s="5">
        <v>1603</v>
      </c>
      <c r="K115" s="5">
        <v>6370</v>
      </c>
    </row>
    <row r="116" spans="1:11">
      <c r="A116" s="5">
        <v>1385</v>
      </c>
      <c r="B116" s="5">
        <v>4</v>
      </c>
      <c r="C116" s="5" t="s">
        <v>366</v>
      </c>
      <c r="D116" s="5" t="s">
        <v>365</v>
      </c>
      <c r="E116" s="5">
        <v>23750</v>
      </c>
      <c r="F116" s="5">
        <v>17381</v>
      </c>
      <c r="G116" s="5">
        <v>5298</v>
      </c>
      <c r="H116" s="5">
        <v>7442</v>
      </c>
      <c r="I116" s="5">
        <v>3037</v>
      </c>
      <c r="J116" s="5">
        <v>1603</v>
      </c>
      <c r="K116" s="5">
        <v>6370</v>
      </c>
    </row>
    <row r="117" spans="1:11">
      <c r="A117" s="5">
        <v>1385</v>
      </c>
      <c r="B117" s="5">
        <v>3</v>
      </c>
      <c r="C117" s="5" t="s">
        <v>367</v>
      </c>
      <c r="D117" s="5" t="s">
        <v>368</v>
      </c>
      <c r="E117" s="5">
        <v>17099</v>
      </c>
      <c r="F117" s="5">
        <v>13810</v>
      </c>
      <c r="G117" s="5">
        <v>4338</v>
      </c>
      <c r="H117" s="5">
        <v>7131</v>
      </c>
      <c r="I117" s="5">
        <v>1297</v>
      </c>
      <c r="J117" s="5">
        <v>1045</v>
      </c>
      <c r="K117" s="5">
        <v>3289</v>
      </c>
    </row>
    <row r="118" spans="1:11">
      <c r="A118" s="5">
        <v>1385</v>
      </c>
      <c r="B118" s="5">
        <v>4</v>
      </c>
      <c r="C118" s="5" t="s">
        <v>369</v>
      </c>
      <c r="D118" s="5" t="s">
        <v>370</v>
      </c>
      <c r="E118" s="5">
        <v>15218</v>
      </c>
      <c r="F118" s="5">
        <v>12320</v>
      </c>
      <c r="G118" s="5">
        <v>3871</v>
      </c>
      <c r="H118" s="5">
        <v>6328</v>
      </c>
      <c r="I118" s="5">
        <v>1176</v>
      </c>
      <c r="J118" s="5">
        <v>945</v>
      </c>
      <c r="K118" s="5">
        <v>2898</v>
      </c>
    </row>
    <row r="119" spans="1:11">
      <c r="A119" s="5">
        <v>1385</v>
      </c>
      <c r="B119" s="5">
        <v>4</v>
      </c>
      <c r="C119" s="5" t="s">
        <v>371</v>
      </c>
      <c r="D119" s="5" t="s">
        <v>372</v>
      </c>
      <c r="E119" s="5">
        <v>1881</v>
      </c>
      <c r="F119" s="5">
        <v>1490</v>
      </c>
      <c r="G119" s="5">
        <v>467</v>
      </c>
      <c r="H119" s="5">
        <v>803</v>
      </c>
      <c r="I119" s="5">
        <v>120</v>
      </c>
      <c r="J119" s="5">
        <v>100</v>
      </c>
      <c r="K119" s="5">
        <v>391</v>
      </c>
    </row>
    <row r="120" spans="1:11">
      <c r="A120" s="5">
        <v>1385</v>
      </c>
      <c r="B120" s="5">
        <v>2</v>
      </c>
      <c r="C120" s="5" t="s">
        <v>373</v>
      </c>
      <c r="D120" s="5" t="s">
        <v>374</v>
      </c>
      <c r="E120" s="5">
        <v>95756</v>
      </c>
      <c r="F120" s="5">
        <v>75488</v>
      </c>
      <c r="G120" s="5">
        <v>24107</v>
      </c>
      <c r="H120" s="5">
        <v>40542</v>
      </c>
      <c r="I120" s="5">
        <v>5105</v>
      </c>
      <c r="J120" s="5">
        <v>5734</v>
      </c>
      <c r="K120" s="5">
        <v>20268</v>
      </c>
    </row>
    <row r="121" spans="1:11">
      <c r="A121" s="5">
        <v>1385</v>
      </c>
      <c r="B121" s="5">
        <v>3</v>
      </c>
      <c r="C121" s="5" t="s">
        <v>375</v>
      </c>
      <c r="D121" s="5" t="s">
        <v>376</v>
      </c>
      <c r="E121" s="5">
        <v>41669</v>
      </c>
      <c r="F121" s="5">
        <v>32111</v>
      </c>
      <c r="G121" s="5">
        <v>9430</v>
      </c>
      <c r="H121" s="5">
        <v>17477</v>
      </c>
      <c r="I121" s="5">
        <v>2357</v>
      </c>
      <c r="J121" s="5">
        <v>2847</v>
      </c>
      <c r="K121" s="5">
        <v>9558</v>
      </c>
    </row>
    <row r="122" spans="1:11">
      <c r="A122" s="5">
        <v>1385</v>
      </c>
      <c r="B122" s="5">
        <v>4</v>
      </c>
      <c r="C122" s="5" t="s">
        <v>377</v>
      </c>
      <c r="D122" s="5" t="s">
        <v>378</v>
      </c>
      <c r="E122" s="5">
        <v>23723</v>
      </c>
      <c r="F122" s="5">
        <v>18609</v>
      </c>
      <c r="G122" s="5">
        <v>5325</v>
      </c>
      <c r="H122" s="5">
        <v>10765</v>
      </c>
      <c r="I122" s="5">
        <v>1215</v>
      </c>
      <c r="J122" s="5">
        <v>1305</v>
      </c>
      <c r="K122" s="5">
        <v>5114</v>
      </c>
    </row>
    <row r="123" spans="1:11">
      <c r="A123" s="5">
        <v>1385</v>
      </c>
      <c r="B123" s="5">
        <v>4</v>
      </c>
      <c r="C123" s="5" t="s">
        <v>379</v>
      </c>
      <c r="D123" s="5" t="s">
        <v>380</v>
      </c>
      <c r="E123" s="5">
        <v>17777</v>
      </c>
      <c r="F123" s="5">
        <v>13365</v>
      </c>
      <c r="G123" s="5">
        <v>4071</v>
      </c>
      <c r="H123" s="5">
        <v>6629</v>
      </c>
      <c r="I123" s="5">
        <v>1134</v>
      </c>
      <c r="J123" s="5">
        <v>1531</v>
      </c>
      <c r="K123" s="5">
        <v>4412</v>
      </c>
    </row>
    <row r="124" spans="1:11">
      <c r="A124" s="5">
        <v>1385</v>
      </c>
      <c r="B124" s="5">
        <v>4</v>
      </c>
      <c r="C124" s="5" t="s">
        <v>381</v>
      </c>
      <c r="D124" s="5" t="s">
        <v>382</v>
      </c>
      <c r="E124" s="5">
        <v>169</v>
      </c>
      <c r="F124" s="5">
        <v>137</v>
      </c>
      <c r="G124" s="5">
        <v>34</v>
      </c>
      <c r="H124" s="5">
        <v>83</v>
      </c>
      <c r="I124" s="5">
        <v>8</v>
      </c>
      <c r="J124" s="5">
        <v>12</v>
      </c>
      <c r="K124" s="5">
        <v>32</v>
      </c>
    </row>
    <row r="125" spans="1:11">
      <c r="A125" s="5">
        <v>1385</v>
      </c>
      <c r="B125" s="5">
        <v>3</v>
      </c>
      <c r="C125" s="5" t="s">
        <v>383</v>
      </c>
      <c r="D125" s="5" t="s">
        <v>384</v>
      </c>
      <c r="E125" s="5">
        <v>54087</v>
      </c>
      <c r="F125" s="5">
        <v>43377</v>
      </c>
      <c r="G125" s="5">
        <v>14677</v>
      </c>
      <c r="H125" s="5">
        <v>23065</v>
      </c>
      <c r="I125" s="5">
        <v>2748</v>
      </c>
      <c r="J125" s="5">
        <v>2887</v>
      </c>
      <c r="K125" s="5">
        <v>10710</v>
      </c>
    </row>
    <row r="126" spans="1:11">
      <c r="A126" s="5">
        <v>1385</v>
      </c>
      <c r="B126" s="5">
        <v>4</v>
      </c>
      <c r="C126" s="5" t="s">
        <v>385</v>
      </c>
      <c r="D126" s="5" t="s">
        <v>386</v>
      </c>
      <c r="E126" s="5">
        <v>2399</v>
      </c>
      <c r="F126" s="5">
        <v>1915</v>
      </c>
      <c r="G126" s="5">
        <v>616</v>
      </c>
      <c r="H126" s="5">
        <v>1057</v>
      </c>
      <c r="I126" s="5">
        <v>119</v>
      </c>
      <c r="J126" s="5">
        <v>123</v>
      </c>
      <c r="K126" s="5">
        <v>485</v>
      </c>
    </row>
    <row r="127" spans="1:11">
      <c r="A127" s="5">
        <v>1385</v>
      </c>
      <c r="B127" s="5">
        <v>4</v>
      </c>
      <c r="C127" s="5" t="s">
        <v>387</v>
      </c>
      <c r="D127" s="5" t="s">
        <v>388</v>
      </c>
      <c r="E127" s="5">
        <v>11992</v>
      </c>
      <c r="F127" s="5">
        <v>9788</v>
      </c>
      <c r="G127" s="5">
        <v>3112</v>
      </c>
      <c r="H127" s="5">
        <v>5329</v>
      </c>
      <c r="I127" s="5">
        <v>671</v>
      </c>
      <c r="J127" s="5">
        <v>677</v>
      </c>
      <c r="K127" s="5">
        <v>2204</v>
      </c>
    </row>
    <row r="128" spans="1:11">
      <c r="A128" s="5">
        <v>1385</v>
      </c>
      <c r="B128" s="5">
        <v>4</v>
      </c>
      <c r="C128" s="5" t="s">
        <v>389</v>
      </c>
      <c r="D128" s="5" t="s">
        <v>390</v>
      </c>
      <c r="E128" s="5">
        <v>6249</v>
      </c>
      <c r="F128" s="5">
        <v>4996</v>
      </c>
      <c r="G128" s="5">
        <v>1539</v>
      </c>
      <c r="H128" s="5">
        <v>2820</v>
      </c>
      <c r="I128" s="5">
        <v>258</v>
      </c>
      <c r="J128" s="5">
        <v>379</v>
      </c>
      <c r="K128" s="5">
        <v>1254</v>
      </c>
    </row>
    <row r="129" spans="1:11">
      <c r="A129" s="5">
        <v>1385</v>
      </c>
      <c r="B129" s="5">
        <v>4</v>
      </c>
      <c r="C129" s="5" t="s">
        <v>391</v>
      </c>
      <c r="D129" s="5" t="s">
        <v>392</v>
      </c>
      <c r="E129" s="5">
        <v>33446</v>
      </c>
      <c r="F129" s="5">
        <v>26679</v>
      </c>
      <c r="G129" s="5">
        <v>9411</v>
      </c>
      <c r="H129" s="5">
        <v>13860</v>
      </c>
      <c r="I129" s="5">
        <v>1700</v>
      </c>
      <c r="J129" s="5">
        <v>1708</v>
      </c>
      <c r="K129" s="5">
        <v>6767</v>
      </c>
    </row>
    <row r="130" spans="1:11">
      <c r="A130" s="5">
        <v>1385</v>
      </c>
      <c r="B130" s="5">
        <v>2</v>
      </c>
      <c r="C130" s="5" t="s">
        <v>393</v>
      </c>
      <c r="D130" s="5" t="s">
        <v>394</v>
      </c>
      <c r="E130" s="5">
        <v>26286</v>
      </c>
      <c r="F130" s="5">
        <v>18279</v>
      </c>
      <c r="G130" s="5">
        <v>6019</v>
      </c>
      <c r="H130" s="5">
        <v>7626</v>
      </c>
      <c r="I130" s="5">
        <v>2196</v>
      </c>
      <c r="J130" s="5">
        <v>2438</v>
      </c>
      <c r="K130" s="5">
        <v>8007</v>
      </c>
    </row>
    <row r="131" spans="1:11">
      <c r="A131" s="5">
        <v>1385</v>
      </c>
      <c r="B131" s="5">
        <v>3</v>
      </c>
      <c r="C131" s="5" t="s">
        <v>395</v>
      </c>
      <c r="D131" s="5" t="s">
        <v>396</v>
      </c>
      <c r="E131" s="5">
        <v>5086</v>
      </c>
      <c r="F131" s="5">
        <v>3639</v>
      </c>
      <c r="G131" s="5">
        <v>1146</v>
      </c>
      <c r="H131" s="5">
        <v>1567</v>
      </c>
      <c r="I131" s="5">
        <v>434</v>
      </c>
      <c r="J131" s="5">
        <v>492</v>
      </c>
      <c r="K131" s="5">
        <v>1447</v>
      </c>
    </row>
    <row r="132" spans="1:11">
      <c r="A132" s="5">
        <v>1385</v>
      </c>
      <c r="B132" s="5">
        <v>4</v>
      </c>
      <c r="C132" s="5" t="s">
        <v>397</v>
      </c>
      <c r="D132" s="5" t="s">
        <v>396</v>
      </c>
      <c r="E132" s="5">
        <v>5086</v>
      </c>
      <c r="F132" s="5">
        <v>3639</v>
      </c>
      <c r="G132" s="5">
        <v>1146</v>
      </c>
      <c r="H132" s="5">
        <v>1567</v>
      </c>
      <c r="I132" s="5">
        <v>434</v>
      </c>
      <c r="J132" s="5">
        <v>492</v>
      </c>
      <c r="K132" s="5">
        <v>1447</v>
      </c>
    </row>
    <row r="133" spans="1:11">
      <c r="A133" s="5">
        <v>1385</v>
      </c>
      <c r="B133" s="5">
        <v>3</v>
      </c>
      <c r="C133" s="5" t="s">
        <v>398</v>
      </c>
      <c r="D133" s="5" t="s">
        <v>399</v>
      </c>
      <c r="E133" s="5">
        <v>2761</v>
      </c>
      <c r="F133" s="5">
        <v>1783</v>
      </c>
      <c r="G133" s="5">
        <v>458</v>
      </c>
      <c r="H133" s="5">
        <v>690</v>
      </c>
      <c r="I133" s="5">
        <v>339</v>
      </c>
      <c r="J133" s="5">
        <v>296</v>
      </c>
      <c r="K133" s="5">
        <v>978</v>
      </c>
    </row>
    <row r="134" spans="1:11">
      <c r="A134" s="5">
        <v>1385</v>
      </c>
      <c r="B134" s="5">
        <v>4</v>
      </c>
      <c r="C134" s="5" t="s">
        <v>400</v>
      </c>
      <c r="D134" s="5" t="s">
        <v>399</v>
      </c>
      <c r="E134" s="5">
        <v>2761</v>
      </c>
      <c r="F134" s="5">
        <v>1783</v>
      </c>
      <c r="G134" s="5">
        <v>458</v>
      </c>
      <c r="H134" s="5">
        <v>690</v>
      </c>
      <c r="I134" s="5">
        <v>339</v>
      </c>
      <c r="J134" s="5">
        <v>296</v>
      </c>
      <c r="K134" s="5">
        <v>978</v>
      </c>
    </row>
    <row r="135" spans="1:11">
      <c r="A135" s="5">
        <v>1385</v>
      </c>
      <c r="B135" s="5">
        <v>3</v>
      </c>
      <c r="C135" s="5" t="s">
        <v>401</v>
      </c>
      <c r="D135" s="5" t="s">
        <v>402</v>
      </c>
      <c r="E135" s="5">
        <v>7173</v>
      </c>
      <c r="F135" s="5">
        <v>4736</v>
      </c>
      <c r="G135" s="5">
        <v>1473</v>
      </c>
      <c r="H135" s="5">
        <v>2099</v>
      </c>
      <c r="I135" s="5">
        <v>514</v>
      </c>
      <c r="J135" s="5">
        <v>649</v>
      </c>
      <c r="K135" s="5">
        <v>2437</v>
      </c>
    </row>
    <row r="136" spans="1:11">
      <c r="A136" s="5">
        <v>1385</v>
      </c>
      <c r="B136" s="5">
        <v>4</v>
      </c>
      <c r="C136" s="5" t="s">
        <v>403</v>
      </c>
      <c r="D136" s="5" t="s">
        <v>402</v>
      </c>
      <c r="E136" s="5">
        <v>7173</v>
      </c>
      <c r="F136" s="5">
        <v>4736</v>
      </c>
      <c r="G136" s="5">
        <v>1473</v>
      </c>
      <c r="H136" s="5">
        <v>2099</v>
      </c>
      <c r="I136" s="5">
        <v>514</v>
      </c>
      <c r="J136" s="5">
        <v>649</v>
      </c>
      <c r="K136" s="5">
        <v>2437</v>
      </c>
    </row>
    <row r="137" spans="1:11">
      <c r="A137" s="5">
        <v>1385</v>
      </c>
      <c r="B137" s="5">
        <v>3</v>
      </c>
      <c r="C137" s="5" t="s">
        <v>404</v>
      </c>
      <c r="D137" s="5" t="s">
        <v>405</v>
      </c>
      <c r="E137" s="5">
        <v>3820</v>
      </c>
      <c r="F137" s="5">
        <v>2738</v>
      </c>
      <c r="G137" s="5">
        <v>1260</v>
      </c>
      <c r="H137" s="5">
        <v>957</v>
      </c>
      <c r="I137" s="5">
        <v>264</v>
      </c>
      <c r="J137" s="5">
        <v>257</v>
      </c>
      <c r="K137" s="5">
        <v>1082</v>
      </c>
    </row>
    <row r="138" spans="1:11">
      <c r="A138" s="5">
        <v>1385</v>
      </c>
      <c r="B138" s="5">
        <v>4</v>
      </c>
      <c r="C138" s="5" t="s">
        <v>406</v>
      </c>
      <c r="D138" s="5" t="s">
        <v>405</v>
      </c>
      <c r="E138" s="5">
        <v>3820</v>
      </c>
      <c r="F138" s="5">
        <v>2738</v>
      </c>
      <c r="G138" s="5">
        <v>1260</v>
      </c>
      <c r="H138" s="5">
        <v>957</v>
      </c>
      <c r="I138" s="5">
        <v>264</v>
      </c>
      <c r="J138" s="5">
        <v>257</v>
      </c>
      <c r="K138" s="5">
        <v>1082</v>
      </c>
    </row>
    <row r="139" spans="1:11">
      <c r="A139" s="5">
        <v>1385</v>
      </c>
      <c r="B139" s="5">
        <v>3</v>
      </c>
      <c r="C139" s="5" t="s">
        <v>407</v>
      </c>
      <c r="D139" s="5" t="s">
        <v>408</v>
      </c>
      <c r="E139" s="5">
        <v>5748</v>
      </c>
      <c r="F139" s="5">
        <v>4105</v>
      </c>
      <c r="G139" s="5">
        <v>1357</v>
      </c>
      <c r="H139" s="5">
        <v>1843</v>
      </c>
      <c r="I139" s="5">
        <v>480</v>
      </c>
      <c r="J139" s="5">
        <v>425</v>
      </c>
      <c r="K139" s="5">
        <v>1644</v>
      </c>
    </row>
    <row r="140" spans="1:11">
      <c r="A140" s="5">
        <v>1385</v>
      </c>
      <c r="B140" s="5">
        <v>4</v>
      </c>
      <c r="C140" s="5" t="s">
        <v>409</v>
      </c>
      <c r="D140" s="5" t="s">
        <v>410</v>
      </c>
      <c r="E140" s="5">
        <v>5058</v>
      </c>
      <c r="F140" s="5">
        <v>3615</v>
      </c>
      <c r="G140" s="5">
        <v>1216</v>
      </c>
      <c r="H140" s="5">
        <v>1629</v>
      </c>
      <c r="I140" s="5">
        <v>423</v>
      </c>
      <c r="J140" s="5">
        <v>347</v>
      </c>
      <c r="K140" s="5">
        <v>1443</v>
      </c>
    </row>
    <row r="141" spans="1:11">
      <c r="A141" s="5">
        <v>1385</v>
      </c>
      <c r="B141" s="5">
        <v>4</v>
      </c>
      <c r="C141" s="5" t="s">
        <v>411</v>
      </c>
      <c r="D141" s="5" t="s">
        <v>412</v>
      </c>
      <c r="E141" s="5">
        <v>690</v>
      </c>
      <c r="F141" s="5">
        <v>490</v>
      </c>
      <c r="G141" s="5">
        <v>141</v>
      </c>
      <c r="H141" s="5">
        <v>214</v>
      </c>
      <c r="I141" s="5">
        <v>57</v>
      </c>
      <c r="J141" s="5">
        <v>78</v>
      </c>
      <c r="K141" s="5">
        <v>201</v>
      </c>
    </row>
    <row r="142" spans="1:11">
      <c r="A142" s="5">
        <v>1385</v>
      </c>
      <c r="B142" s="5">
        <v>3</v>
      </c>
      <c r="C142" s="5" t="s">
        <v>413</v>
      </c>
      <c r="D142" s="5" t="s">
        <v>414</v>
      </c>
      <c r="E142" s="5">
        <v>621</v>
      </c>
      <c r="F142" s="5">
        <v>477</v>
      </c>
      <c r="G142" s="5">
        <v>155</v>
      </c>
      <c r="H142" s="5">
        <v>162</v>
      </c>
      <c r="I142" s="5">
        <v>67</v>
      </c>
      <c r="J142" s="5">
        <v>93</v>
      </c>
      <c r="K142" s="5">
        <v>144</v>
      </c>
    </row>
    <row r="143" spans="1:11">
      <c r="A143" s="5">
        <v>1385</v>
      </c>
      <c r="B143" s="5">
        <v>4</v>
      </c>
      <c r="C143" s="5" t="s">
        <v>415</v>
      </c>
      <c r="D143" s="5" t="s">
        <v>414</v>
      </c>
      <c r="E143" s="5">
        <v>621</v>
      </c>
      <c r="F143" s="5">
        <v>477</v>
      </c>
      <c r="G143" s="5">
        <v>155</v>
      </c>
      <c r="H143" s="5">
        <v>162</v>
      </c>
      <c r="I143" s="5">
        <v>67</v>
      </c>
      <c r="J143" s="5">
        <v>93</v>
      </c>
      <c r="K143" s="5">
        <v>144</v>
      </c>
    </row>
    <row r="144" spans="1:11">
      <c r="A144" s="5">
        <v>1385</v>
      </c>
      <c r="B144" s="5">
        <v>7</v>
      </c>
      <c r="C144" s="5" t="s">
        <v>416</v>
      </c>
      <c r="D144" s="5" t="s">
        <v>417</v>
      </c>
      <c r="E144" s="5">
        <v>1077</v>
      </c>
      <c r="F144" s="5">
        <v>802</v>
      </c>
      <c r="G144" s="5">
        <v>170</v>
      </c>
      <c r="H144" s="5">
        <v>308</v>
      </c>
      <c r="I144" s="5">
        <v>98</v>
      </c>
      <c r="J144" s="5">
        <v>226</v>
      </c>
      <c r="K144" s="5">
        <v>275</v>
      </c>
    </row>
    <row r="145" spans="1:11">
      <c r="A145" s="5">
        <v>1385</v>
      </c>
      <c r="B145" s="5">
        <v>9</v>
      </c>
      <c r="C145" s="5" t="s">
        <v>418</v>
      </c>
      <c r="D145" s="5" t="s">
        <v>417</v>
      </c>
      <c r="E145" s="5">
        <v>1077</v>
      </c>
      <c r="F145" s="5">
        <v>802</v>
      </c>
      <c r="G145" s="5">
        <v>170</v>
      </c>
      <c r="H145" s="5">
        <v>308</v>
      </c>
      <c r="I145" s="5">
        <v>98</v>
      </c>
      <c r="J145" s="5">
        <v>226</v>
      </c>
      <c r="K145" s="5">
        <v>275</v>
      </c>
    </row>
    <row r="146" spans="1:11">
      <c r="A146" s="5">
        <v>1385</v>
      </c>
      <c r="B146" s="5">
        <v>2</v>
      </c>
      <c r="C146" s="5" t="s">
        <v>419</v>
      </c>
      <c r="D146" s="5" t="s">
        <v>420</v>
      </c>
      <c r="E146" s="5">
        <v>73940</v>
      </c>
      <c r="F146" s="5">
        <v>57717</v>
      </c>
      <c r="G146" s="5">
        <v>21474</v>
      </c>
      <c r="H146" s="5">
        <v>26920</v>
      </c>
      <c r="I146" s="5">
        <v>4859</v>
      </c>
      <c r="J146" s="5">
        <v>4465</v>
      </c>
      <c r="K146" s="5">
        <v>16222</v>
      </c>
    </row>
    <row r="147" spans="1:11">
      <c r="A147" s="5">
        <v>1385</v>
      </c>
      <c r="B147" s="5">
        <v>3</v>
      </c>
      <c r="C147" s="5" t="s">
        <v>421</v>
      </c>
      <c r="D147" s="5" t="s">
        <v>422</v>
      </c>
      <c r="E147" s="5">
        <v>21387</v>
      </c>
      <c r="F147" s="5">
        <v>16750</v>
      </c>
      <c r="G147" s="5">
        <v>5163</v>
      </c>
      <c r="H147" s="5">
        <v>8133</v>
      </c>
      <c r="I147" s="5">
        <v>1737</v>
      </c>
      <c r="J147" s="5">
        <v>1718</v>
      </c>
      <c r="K147" s="5">
        <v>4638</v>
      </c>
    </row>
    <row r="148" spans="1:11">
      <c r="A148" s="5">
        <v>1385</v>
      </c>
      <c r="B148" s="5">
        <v>4</v>
      </c>
      <c r="C148" s="5" t="s">
        <v>423</v>
      </c>
      <c r="D148" s="5" t="s">
        <v>422</v>
      </c>
      <c r="E148" s="5">
        <v>21387</v>
      </c>
      <c r="F148" s="5">
        <v>16750</v>
      </c>
      <c r="G148" s="5">
        <v>5163</v>
      </c>
      <c r="H148" s="5">
        <v>8133</v>
      </c>
      <c r="I148" s="5">
        <v>1737</v>
      </c>
      <c r="J148" s="5">
        <v>1718</v>
      </c>
      <c r="K148" s="5">
        <v>4638</v>
      </c>
    </row>
    <row r="149" spans="1:11">
      <c r="A149" s="5">
        <v>1385</v>
      </c>
      <c r="B149" s="5">
        <v>3</v>
      </c>
      <c r="C149" s="5" t="s">
        <v>424</v>
      </c>
      <c r="D149" s="5" t="s">
        <v>425</v>
      </c>
      <c r="E149" s="5">
        <v>4908</v>
      </c>
      <c r="F149" s="5">
        <v>3975</v>
      </c>
      <c r="G149" s="5">
        <v>1463</v>
      </c>
      <c r="H149" s="5">
        <v>1955</v>
      </c>
      <c r="I149" s="5">
        <v>216</v>
      </c>
      <c r="J149" s="5">
        <v>341</v>
      </c>
      <c r="K149" s="5">
        <v>933</v>
      </c>
    </row>
    <row r="150" spans="1:11">
      <c r="A150" s="5">
        <v>1385</v>
      </c>
      <c r="B150" s="5">
        <v>4</v>
      </c>
      <c r="C150" s="5" t="s">
        <v>426</v>
      </c>
      <c r="D150" s="5" t="s">
        <v>425</v>
      </c>
      <c r="E150" s="5">
        <v>4908</v>
      </c>
      <c r="F150" s="5">
        <v>3975</v>
      </c>
      <c r="G150" s="5">
        <v>1463</v>
      </c>
      <c r="H150" s="5">
        <v>1955</v>
      </c>
      <c r="I150" s="5">
        <v>216</v>
      </c>
      <c r="J150" s="5">
        <v>341</v>
      </c>
      <c r="K150" s="5">
        <v>933</v>
      </c>
    </row>
    <row r="151" spans="1:11">
      <c r="A151" s="5">
        <v>1385</v>
      </c>
      <c r="B151" s="5">
        <v>3</v>
      </c>
      <c r="C151" s="5" t="s">
        <v>427</v>
      </c>
      <c r="D151" s="5" t="s">
        <v>428</v>
      </c>
      <c r="E151" s="5">
        <v>11996</v>
      </c>
      <c r="F151" s="5">
        <v>8895</v>
      </c>
      <c r="G151" s="5">
        <v>2873</v>
      </c>
      <c r="H151" s="5">
        <v>4574</v>
      </c>
      <c r="I151" s="5">
        <v>831</v>
      </c>
      <c r="J151" s="5">
        <v>617</v>
      </c>
      <c r="K151" s="5">
        <v>3101</v>
      </c>
    </row>
    <row r="152" spans="1:11">
      <c r="A152" s="5">
        <v>1385</v>
      </c>
      <c r="B152" s="5">
        <v>14</v>
      </c>
      <c r="C152" s="5" t="s">
        <v>429</v>
      </c>
      <c r="D152" s="5" t="s">
        <v>430</v>
      </c>
      <c r="E152" s="5">
        <v>11996</v>
      </c>
      <c r="F152" s="5">
        <v>8895</v>
      </c>
      <c r="G152" s="5">
        <v>2873</v>
      </c>
      <c r="H152" s="5">
        <v>4574</v>
      </c>
      <c r="I152" s="5">
        <v>831</v>
      </c>
      <c r="J152" s="5">
        <v>617</v>
      </c>
      <c r="K152" s="5">
        <v>3101</v>
      </c>
    </row>
    <row r="153" spans="1:11">
      <c r="A153" s="5">
        <v>1385</v>
      </c>
      <c r="B153" s="5">
        <v>3</v>
      </c>
      <c r="C153" s="5" t="s">
        <v>431</v>
      </c>
      <c r="D153" s="5" t="s">
        <v>432</v>
      </c>
      <c r="E153" s="5">
        <v>6499</v>
      </c>
      <c r="F153" s="5">
        <v>5098</v>
      </c>
      <c r="G153" s="5">
        <v>2048</v>
      </c>
      <c r="H153" s="5">
        <v>2371</v>
      </c>
      <c r="I153" s="5">
        <v>345</v>
      </c>
      <c r="J153" s="5">
        <v>335</v>
      </c>
      <c r="K153" s="5">
        <v>1401</v>
      </c>
    </row>
    <row r="154" spans="1:11">
      <c r="A154" s="5">
        <v>1385</v>
      </c>
      <c r="B154" s="5">
        <v>4</v>
      </c>
      <c r="C154" s="5" t="s">
        <v>433</v>
      </c>
      <c r="D154" s="5" t="s">
        <v>432</v>
      </c>
      <c r="E154" s="5">
        <v>6499</v>
      </c>
      <c r="F154" s="5">
        <v>5098</v>
      </c>
      <c r="G154" s="5">
        <v>2048</v>
      </c>
      <c r="H154" s="5">
        <v>2371</v>
      </c>
      <c r="I154" s="5">
        <v>345</v>
      </c>
      <c r="J154" s="5">
        <v>335</v>
      </c>
      <c r="K154" s="5">
        <v>1401</v>
      </c>
    </row>
    <row r="155" spans="1:11">
      <c r="A155" s="5">
        <v>1385</v>
      </c>
      <c r="B155" s="5">
        <v>3</v>
      </c>
      <c r="C155" s="5" t="s">
        <v>434</v>
      </c>
      <c r="D155" s="5" t="s">
        <v>435</v>
      </c>
      <c r="E155" s="5">
        <v>25600</v>
      </c>
      <c r="F155" s="5">
        <v>20314</v>
      </c>
      <c r="G155" s="5">
        <v>9139</v>
      </c>
      <c r="H155" s="5">
        <v>8584</v>
      </c>
      <c r="I155" s="5">
        <v>1434</v>
      </c>
      <c r="J155" s="5">
        <v>1157</v>
      </c>
      <c r="K155" s="5">
        <v>5285</v>
      </c>
    </row>
    <row r="156" spans="1:11">
      <c r="A156" s="5">
        <v>1385</v>
      </c>
      <c r="B156" s="5">
        <v>4</v>
      </c>
      <c r="C156" s="5" t="s">
        <v>436</v>
      </c>
      <c r="D156" s="5" t="s">
        <v>435</v>
      </c>
      <c r="E156" s="5">
        <v>25600</v>
      </c>
      <c r="F156" s="5">
        <v>20314</v>
      </c>
      <c r="G156" s="5">
        <v>9139</v>
      </c>
      <c r="H156" s="5">
        <v>8584</v>
      </c>
      <c r="I156" s="5">
        <v>1434</v>
      </c>
      <c r="J156" s="5">
        <v>1157</v>
      </c>
      <c r="K156" s="5">
        <v>5285</v>
      </c>
    </row>
    <row r="157" spans="1:11">
      <c r="A157" s="5">
        <v>1385</v>
      </c>
      <c r="B157" s="5">
        <v>3</v>
      </c>
      <c r="C157" s="5" t="s">
        <v>437</v>
      </c>
      <c r="D157" s="5" t="s">
        <v>438</v>
      </c>
      <c r="E157" s="5">
        <v>3549</v>
      </c>
      <c r="F157" s="5">
        <v>2685</v>
      </c>
      <c r="G157" s="5">
        <v>788</v>
      </c>
      <c r="H157" s="5">
        <v>1304</v>
      </c>
      <c r="I157" s="5">
        <v>296</v>
      </c>
      <c r="J157" s="5">
        <v>297</v>
      </c>
      <c r="K157" s="5">
        <v>864</v>
      </c>
    </row>
    <row r="158" spans="1:11">
      <c r="A158" s="5">
        <v>1385</v>
      </c>
      <c r="B158" s="5">
        <v>4</v>
      </c>
      <c r="C158" s="5" t="s">
        <v>439</v>
      </c>
      <c r="D158" s="5" t="s">
        <v>438</v>
      </c>
      <c r="E158" s="5">
        <v>3549</v>
      </c>
      <c r="F158" s="5">
        <v>2685</v>
      </c>
      <c r="G158" s="5">
        <v>788</v>
      </c>
      <c r="H158" s="5">
        <v>1304</v>
      </c>
      <c r="I158" s="5">
        <v>296</v>
      </c>
      <c r="J158" s="5">
        <v>297</v>
      </c>
      <c r="K158" s="5">
        <v>864</v>
      </c>
    </row>
    <row r="159" spans="1:11">
      <c r="A159" s="5">
        <v>1385</v>
      </c>
      <c r="B159" s="5">
        <v>2</v>
      </c>
      <c r="C159" s="5" t="s">
        <v>440</v>
      </c>
      <c r="D159" s="5" t="s">
        <v>441</v>
      </c>
      <c r="E159" s="5">
        <v>85552</v>
      </c>
      <c r="F159" s="5">
        <v>67017</v>
      </c>
      <c r="G159" s="5">
        <v>20871</v>
      </c>
      <c r="H159" s="5">
        <v>33798</v>
      </c>
      <c r="I159" s="5">
        <v>6047</v>
      </c>
      <c r="J159" s="5">
        <v>6300</v>
      </c>
      <c r="K159" s="5">
        <v>18535</v>
      </c>
    </row>
    <row r="160" spans="1:11">
      <c r="A160" s="5">
        <v>1385</v>
      </c>
      <c r="B160" s="5">
        <v>3</v>
      </c>
      <c r="C160" s="5" t="s">
        <v>442</v>
      </c>
      <c r="D160" s="5" t="s">
        <v>443</v>
      </c>
      <c r="E160" s="5">
        <v>56714</v>
      </c>
      <c r="F160" s="5">
        <v>44225</v>
      </c>
      <c r="G160" s="5">
        <v>14166</v>
      </c>
      <c r="H160" s="5">
        <v>22036</v>
      </c>
      <c r="I160" s="5">
        <v>4035</v>
      </c>
      <c r="J160" s="5">
        <v>3989</v>
      </c>
      <c r="K160" s="5">
        <v>12489</v>
      </c>
    </row>
    <row r="161" spans="1:11">
      <c r="A161" s="5">
        <v>1385</v>
      </c>
      <c r="B161" s="5">
        <v>4</v>
      </c>
      <c r="C161" s="5" t="s">
        <v>444</v>
      </c>
      <c r="D161" s="5" t="s">
        <v>445</v>
      </c>
      <c r="E161" s="5">
        <v>7728</v>
      </c>
      <c r="F161" s="5">
        <v>6073</v>
      </c>
      <c r="G161" s="5">
        <v>1506</v>
      </c>
      <c r="H161" s="5">
        <v>2893</v>
      </c>
      <c r="I161" s="5">
        <v>858</v>
      </c>
      <c r="J161" s="5">
        <v>816</v>
      </c>
      <c r="K161" s="5">
        <v>1655</v>
      </c>
    </row>
    <row r="162" spans="1:11">
      <c r="A162" s="5">
        <v>1385</v>
      </c>
      <c r="B162" s="5">
        <v>4</v>
      </c>
      <c r="C162" s="5" t="s">
        <v>446</v>
      </c>
      <c r="D162" s="5" t="s">
        <v>447</v>
      </c>
      <c r="E162" s="5">
        <v>490</v>
      </c>
      <c r="F162" s="5">
        <v>412</v>
      </c>
      <c r="G162" s="5">
        <v>104</v>
      </c>
      <c r="H162" s="5">
        <v>217</v>
      </c>
      <c r="I162" s="5">
        <v>39</v>
      </c>
      <c r="J162" s="5">
        <v>52</v>
      </c>
      <c r="K162" s="5">
        <v>78</v>
      </c>
    </row>
    <row r="163" spans="1:11">
      <c r="A163" s="5">
        <v>1385</v>
      </c>
      <c r="B163" s="5">
        <v>4</v>
      </c>
      <c r="C163" s="5" t="s">
        <v>448</v>
      </c>
      <c r="D163" s="5" t="s">
        <v>449</v>
      </c>
      <c r="E163" s="5">
        <v>12067</v>
      </c>
      <c r="F163" s="5">
        <v>9347</v>
      </c>
      <c r="G163" s="5">
        <v>3047</v>
      </c>
      <c r="H163" s="5">
        <v>4525</v>
      </c>
      <c r="I163" s="5">
        <v>934</v>
      </c>
      <c r="J163" s="5">
        <v>840</v>
      </c>
      <c r="K163" s="5">
        <v>2721</v>
      </c>
    </row>
    <row r="164" spans="1:11">
      <c r="A164" s="5">
        <v>1385</v>
      </c>
      <c r="B164" s="5">
        <v>4</v>
      </c>
      <c r="C164" s="5" t="s">
        <v>450</v>
      </c>
      <c r="D164" s="5" t="s">
        <v>451</v>
      </c>
      <c r="E164" s="5">
        <v>3189</v>
      </c>
      <c r="F164" s="5">
        <v>2633</v>
      </c>
      <c r="G164" s="5">
        <v>993</v>
      </c>
      <c r="H164" s="5">
        <v>1244</v>
      </c>
      <c r="I164" s="5">
        <v>205</v>
      </c>
      <c r="J164" s="5">
        <v>191</v>
      </c>
      <c r="K164" s="5">
        <v>556</v>
      </c>
    </row>
    <row r="165" spans="1:11">
      <c r="A165" s="5">
        <v>1385</v>
      </c>
      <c r="B165" s="5">
        <v>4</v>
      </c>
      <c r="C165" s="5" t="s">
        <v>452</v>
      </c>
      <c r="D165" s="5" t="s">
        <v>453</v>
      </c>
      <c r="E165" s="5">
        <v>2497</v>
      </c>
      <c r="F165" s="5">
        <v>1923</v>
      </c>
      <c r="G165" s="5">
        <v>575</v>
      </c>
      <c r="H165" s="5">
        <v>1026</v>
      </c>
      <c r="I165" s="5">
        <v>163</v>
      </c>
      <c r="J165" s="5">
        <v>159</v>
      </c>
      <c r="K165" s="5">
        <v>574</v>
      </c>
    </row>
    <row r="166" spans="1:11">
      <c r="A166" s="5">
        <v>1385</v>
      </c>
      <c r="B166" s="5">
        <v>4</v>
      </c>
      <c r="C166" s="5" t="s">
        <v>454</v>
      </c>
      <c r="D166" s="5" t="s">
        <v>455</v>
      </c>
      <c r="E166" s="5">
        <v>8157</v>
      </c>
      <c r="F166" s="5">
        <v>5966</v>
      </c>
      <c r="G166" s="5">
        <v>1943</v>
      </c>
      <c r="H166" s="5">
        <v>2763</v>
      </c>
      <c r="I166" s="5">
        <v>652</v>
      </c>
      <c r="J166" s="5">
        <v>607</v>
      </c>
      <c r="K166" s="5">
        <v>2191</v>
      </c>
    </row>
    <row r="167" spans="1:11">
      <c r="A167" s="5">
        <v>1385</v>
      </c>
      <c r="B167" s="5">
        <v>4</v>
      </c>
      <c r="C167" s="5" t="s">
        <v>456</v>
      </c>
      <c r="D167" s="5" t="s">
        <v>457</v>
      </c>
      <c r="E167" s="5">
        <v>365</v>
      </c>
      <c r="F167" s="5">
        <v>259</v>
      </c>
      <c r="G167" s="5">
        <v>70</v>
      </c>
      <c r="H167" s="5">
        <v>137</v>
      </c>
      <c r="I167" s="5">
        <v>23</v>
      </c>
      <c r="J167" s="5">
        <v>29</v>
      </c>
      <c r="K167" s="5">
        <v>106</v>
      </c>
    </row>
    <row r="168" spans="1:11">
      <c r="A168" s="5">
        <v>1385</v>
      </c>
      <c r="B168" s="5">
        <v>9</v>
      </c>
      <c r="C168" s="5" t="s">
        <v>458</v>
      </c>
      <c r="D168" s="5" t="s">
        <v>459</v>
      </c>
      <c r="E168" s="5">
        <v>22221</v>
      </c>
      <c r="F168" s="5">
        <v>17612</v>
      </c>
      <c r="G168" s="5">
        <v>5927</v>
      </c>
      <c r="H168" s="5">
        <v>9231</v>
      </c>
      <c r="I168" s="5">
        <v>1159</v>
      </c>
      <c r="J168" s="5">
        <v>1295</v>
      </c>
      <c r="K168" s="5">
        <v>4609</v>
      </c>
    </row>
    <row r="169" spans="1:11">
      <c r="A169" s="5">
        <v>1385</v>
      </c>
      <c r="B169" s="5">
        <v>3</v>
      </c>
      <c r="C169" s="5" t="s">
        <v>460</v>
      </c>
      <c r="D169" s="5" t="s">
        <v>461</v>
      </c>
      <c r="E169" s="5">
        <v>28838</v>
      </c>
      <c r="F169" s="5">
        <v>22792</v>
      </c>
      <c r="G169" s="5">
        <v>6705</v>
      </c>
      <c r="H169" s="5">
        <v>11763</v>
      </c>
      <c r="I169" s="5">
        <v>2013</v>
      </c>
      <c r="J169" s="5">
        <v>2311</v>
      </c>
      <c r="K169" s="5">
        <v>6046</v>
      </c>
    </row>
    <row r="170" spans="1:11">
      <c r="A170" s="5">
        <v>1385</v>
      </c>
      <c r="B170" s="5">
        <v>4</v>
      </c>
      <c r="C170" s="5" t="s">
        <v>462</v>
      </c>
      <c r="D170" s="5" t="s">
        <v>463</v>
      </c>
      <c r="E170" s="5">
        <v>7042</v>
      </c>
      <c r="F170" s="5">
        <v>5486</v>
      </c>
      <c r="G170" s="5">
        <v>1678</v>
      </c>
      <c r="H170" s="5">
        <v>2947</v>
      </c>
      <c r="I170" s="5">
        <v>422</v>
      </c>
      <c r="J170" s="5">
        <v>439</v>
      </c>
      <c r="K170" s="5">
        <v>1556</v>
      </c>
    </row>
    <row r="171" spans="1:11">
      <c r="A171" s="5">
        <v>1385</v>
      </c>
      <c r="B171" s="5">
        <v>4</v>
      </c>
      <c r="C171" s="5" t="s">
        <v>464</v>
      </c>
      <c r="D171" s="5" t="s">
        <v>465</v>
      </c>
      <c r="E171" s="5">
        <v>5234</v>
      </c>
      <c r="F171" s="5">
        <v>4081</v>
      </c>
      <c r="G171" s="5">
        <v>1241</v>
      </c>
      <c r="H171" s="5">
        <v>2129</v>
      </c>
      <c r="I171" s="5">
        <v>298</v>
      </c>
      <c r="J171" s="5">
        <v>413</v>
      </c>
      <c r="K171" s="5">
        <v>1152</v>
      </c>
    </row>
    <row r="172" spans="1:11">
      <c r="A172" s="5">
        <v>1385</v>
      </c>
      <c r="B172" s="5">
        <v>4</v>
      </c>
      <c r="C172" s="5" t="s">
        <v>466</v>
      </c>
      <c r="D172" s="5" t="s">
        <v>467</v>
      </c>
      <c r="E172" s="5">
        <v>603</v>
      </c>
      <c r="F172" s="5">
        <v>505</v>
      </c>
      <c r="G172" s="5">
        <v>139</v>
      </c>
      <c r="H172" s="5">
        <v>242</v>
      </c>
      <c r="I172" s="5">
        <v>69</v>
      </c>
      <c r="J172" s="5">
        <v>55</v>
      </c>
      <c r="K172" s="5">
        <v>98</v>
      </c>
    </row>
    <row r="173" spans="1:11">
      <c r="A173" s="5">
        <v>1385</v>
      </c>
      <c r="B173" s="5">
        <v>4</v>
      </c>
      <c r="C173" s="5" t="s">
        <v>468</v>
      </c>
      <c r="D173" s="5" t="s">
        <v>469</v>
      </c>
      <c r="E173" s="5">
        <v>6624</v>
      </c>
      <c r="F173" s="5">
        <v>5339</v>
      </c>
      <c r="G173" s="5">
        <v>1576</v>
      </c>
      <c r="H173" s="5">
        <v>2692</v>
      </c>
      <c r="I173" s="5">
        <v>473</v>
      </c>
      <c r="J173" s="5">
        <v>598</v>
      </c>
      <c r="K173" s="5">
        <v>1286</v>
      </c>
    </row>
    <row r="174" spans="1:11">
      <c r="A174" s="5">
        <v>1385</v>
      </c>
      <c r="B174" s="5">
        <v>4</v>
      </c>
      <c r="C174" s="5" t="s">
        <v>470</v>
      </c>
      <c r="D174" s="5" t="s">
        <v>471</v>
      </c>
      <c r="E174" s="5">
        <v>3638</v>
      </c>
      <c r="F174" s="5">
        <v>2927</v>
      </c>
      <c r="G174" s="5">
        <v>759</v>
      </c>
      <c r="H174" s="5">
        <v>1709</v>
      </c>
      <c r="I174" s="5">
        <v>185</v>
      </c>
      <c r="J174" s="5">
        <v>274</v>
      </c>
      <c r="K174" s="5">
        <v>711</v>
      </c>
    </row>
    <row r="175" spans="1:11">
      <c r="A175" s="5">
        <v>1385</v>
      </c>
      <c r="B175" s="5">
        <v>4</v>
      </c>
      <c r="C175" s="5" t="s">
        <v>472</v>
      </c>
      <c r="D175" s="5" t="s">
        <v>473</v>
      </c>
      <c r="E175" s="5">
        <v>1302</v>
      </c>
      <c r="F175" s="5">
        <v>1014</v>
      </c>
      <c r="G175" s="5">
        <v>440</v>
      </c>
      <c r="H175" s="5">
        <v>418</v>
      </c>
      <c r="I175" s="5">
        <v>72</v>
      </c>
      <c r="J175" s="5">
        <v>84</v>
      </c>
      <c r="K175" s="5">
        <v>288</v>
      </c>
    </row>
    <row r="176" spans="1:11">
      <c r="A176" s="5">
        <v>1385</v>
      </c>
      <c r="B176" s="5">
        <v>4</v>
      </c>
      <c r="C176" s="5" t="s">
        <v>474</v>
      </c>
      <c r="D176" s="5" t="s">
        <v>475</v>
      </c>
      <c r="E176" s="5">
        <v>4395</v>
      </c>
      <c r="F176" s="5">
        <v>3440</v>
      </c>
      <c r="G176" s="5">
        <v>872</v>
      </c>
      <c r="H176" s="5">
        <v>1626</v>
      </c>
      <c r="I176" s="5">
        <v>494</v>
      </c>
      <c r="J176" s="5">
        <v>448</v>
      </c>
      <c r="K176" s="5">
        <v>955</v>
      </c>
    </row>
    <row r="177" spans="1:11">
      <c r="A177" s="5">
        <v>1385</v>
      </c>
      <c r="B177" s="5">
        <v>2</v>
      </c>
      <c r="C177" s="5" t="s">
        <v>476</v>
      </c>
      <c r="D177" s="5" t="s">
        <v>477</v>
      </c>
      <c r="E177" s="5">
        <v>142144</v>
      </c>
      <c r="F177" s="5">
        <v>112542</v>
      </c>
      <c r="G177" s="5">
        <v>37531</v>
      </c>
      <c r="H177" s="5">
        <v>57333</v>
      </c>
      <c r="I177" s="5">
        <v>8992</v>
      </c>
      <c r="J177" s="5">
        <v>8686</v>
      </c>
      <c r="K177" s="5">
        <v>29602</v>
      </c>
    </row>
    <row r="178" spans="1:11">
      <c r="A178" s="5">
        <v>1385</v>
      </c>
      <c r="B178" s="5">
        <v>3</v>
      </c>
      <c r="C178" s="5" t="s">
        <v>478</v>
      </c>
      <c r="D178" s="5" t="s">
        <v>479</v>
      </c>
      <c r="E178" s="5">
        <v>56509</v>
      </c>
      <c r="F178" s="5">
        <v>43807</v>
      </c>
      <c r="G178" s="5">
        <v>12776</v>
      </c>
      <c r="H178" s="5">
        <v>21912</v>
      </c>
      <c r="I178" s="5">
        <v>4894</v>
      </c>
      <c r="J178" s="5">
        <v>4225</v>
      </c>
      <c r="K178" s="5">
        <v>12702</v>
      </c>
    </row>
    <row r="179" spans="1:11">
      <c r="A179" s="5">
        <v>1385</v>
      </c>
      <c r="B179" s="5">
        <v>4</v>
      </c>
      <c r="C179" s="5" t="s">
        <v>480</v>
      </c>
      <c r="D179" s="5" t="s">
        <v>479</v>
      </c>
      <c r="E179" s="5">
        <v>56509</v>
      </c>
      <c r="F179" s="5">
        <v>43807</v>
      </c>
      <c r="G179" s="5">
        <v>12776</v>
      </c>
      <c r="H179" s="5">
        <v>21912</v>
      </c>
      <c r="I179" s="5">
        <v>4894</v>
      </c>
      <c r="J179" s="5">
        <v>4225</v>
      </c>
      <c r="K179" s="5">
        <v>12702</v>
      </c>
    </row>
    <row r="180" spans="1:11">
      <c r="A180" s="5">
        <v>1385</v>
      </c>
      <c r="B180" s="5">
        <v>3</v>
      </c>
      <c r="C180" s="5" t="s">
        <v>481</v>
      </c>
      <c r="D180" s="5" t="s">
        <v>482</v>
      </c>
      <c r="E180" s="5">
        <v>5649</v>
      </c>
      <c r="F180" s="5">
        <v>4733</v>
      </c>
      <c r="G180" s="5">
        <v>2253</v>
      </c>
      <c r="H180" s="5">
        <v>1985</v>
      </c>
      <c r="I180" s="5">
        <v>231</v>
      </c>
      <c r="J180" s="5">
        <v>263</v>
      </c>
      <c r="K180" s="5">
        <v>917</v>
      </c>
    </row>
    <row r="181" spans="1:11">
      <c r="A181" s="5">
        <v>1385</v>
      </c>
      <c r="B181" s="5">
        <v>4</v>
      </c>
      <c r="C181" s="5" t="s">
        <v>483</v>
      </c>
      <c r="D181" s="5" t="s">
        <v>482</v>
      </c>
      <c r="E181" s="5">
        <v>5649</v>
      </c>
      <c r="F181" s="5">
        <v>4733</v>
      </c>
      <c r="G181" s="5">
        <v>2253</v>
      </c>
      <c r="H181" s="5">
        <v>1985</v>
      </c>
      <c r="I181" s="5">
        <v>231</v>
      </c>
      <c r="J181" s="5">
        <v>263</v>
      </c>
      <c r="K181" s="5">
        <v>917</v>
      </c>
    </row>
    <row r="182" spans="1:11">
      <c r="A182" s="5">
        <v>1385</v>
      </c>
      <c r="B182" s="5">
        <v>3</v>
      </c>
      <c r="C182" s="5" t="s">
        <v>484</v>
      </c>
      <c r="D182" s="5" t="s">
        <v>485</v>
      </c>
      <c r="E182" s="5">
        <v>79986</v>
      </c>
      <c r="F182" s="5">
        <v>64003</v>
      </c>
      <c r="G182" s="5">
        <v>22502</v>
      </c>
      <c r="H182" s="5">
        <v>33436</v>
      </c>
      <c r="I182" s="5">
        <v>3867</v>
      </c>
      <c r="J182" s="5">
        <v>4198</v>
      </c>
      <c r="K182" s="5">
        <v>15983</v>
      </c>
    </row>
    <row r="183" spans="1:11">
      <c r="A183" s="5">
        <v>1385</v>
      </c>
      <c r="B183" s="5">
        <v>4</v>
      </c>
      <c r="C183" s="5" t="s">
        <v>486</v>
      </c>
      <c r="D183" s="5" t="s">
        <v>485</v>
      </c>
      <c r="E183" s="5">
        <v>79986</v>
      </c>
      <c r="F183" s="5">
        <v>64003</v>
      </c>
      <c r="G183" s="5">
        <v>22502</v>
      </c>
      <c r="H183" s="5">
        <v>33436</v>
      </c>
      <c r="I183" s="5">
        <v>3867</v>
      </c>
      <c r="J183" s="5">
        <v>4198</v>
      </c>
      <c r="K183" s="5">
        <v>15983</v>
      </c>
    </row>
    <row r="184" spans="1:11">
      <c r="A184" s="5">
        <v>1385</v>
      </c>
      <c r="B184" s="5">
        <v>2</v>
      </c>
      <c r="C184" s="5" t="s">
        <v>487</v>
      </c>
      <c r="D184" s="5" t="s">
        <v>488</v>
      </c>
      <c r="E184" s="5">
        <v>24189</v>
      </c>
      <c r="F184" s="5">
        <v>18270</v>
      </c>
      <c r="G184" s="5">
        <v>7572</v>
      </c>
      <c r="H184" s="5">
        <v>6686</v>
      </c>
      <c r="I184" s="5">
        <v>1774</v>
      </c>
      <c r="J184" s="5">
        <v>2239</v>
      </c>
      <c r="K184" s="5">
        <v>5919</v>
      </c>
    </row>
    <row r="185" spans="1:11">
      <c r="A185" s="5">
        <v>1385</v>
      </c>
      <c r="B185" s="5">
        <v>3</v>
      </c>
      <c r="C185" s="5" t="s">
        <v>489</v>
      </c>
      <c r="D185" s="5" t="s">
        <v>490</v>
      </c>
      <c r="E185" s="5">
        <v>10889</v>
      </c>
      <c r="F185" s="5">
        <v>8844</v>
      </c>
      <c r="G185" s="5">
        <v>4261</v>
      </c>
      <c r="H185" s="5">
        <v>2542</v>
      </c>
      <c r="I185" s="5">
        <v>631</v>
      </c>
      <c r="J185" s="5">
        <v>1410</v>
      </c>
      <c r="K185" s="5">
        <v>2045</v>
      </c>
    </row>
    <row r="186" spans="1:11">
      <c r="A186" s="5">
        <v>1385</v>
      </c>
      <c r="B186" s="5">
        <v>4</v>
      </c>
      <c r="C186" s="5" t="s">
        <v>491</v>
      </c>
      <c r="D186" s="5" t="s">
        <v>492</v>
      </c>
      <c r="E186" s="5">
        <v>10724</v>
      </c>
      <c r="F186" s="5">
        <v>8702</v>
      </c>
      <c r="G186" s="5">
        <v>4186</v>
      </c>
      <c r="H186" s="5">
        <v>2491</v>
      </c>
      <c r="I186" s="5">
        <v>618</v>
      </c>
      <c r="J186" s="5">
        <v>1407</v>
      </c>
      <c r="K186" s="5">
        <v>2022</v>
      </c>
    </row>
    <row r="187" spans="1:11">
      <c r="A187" s="5">
        <v>1385</v>
      </c>
      <c r="B187" s="5">
        <v>4</v>
      </c>
      <c r="C187" s="5" t="s">
        <v>493</v>
      </c>
      <c r="D187" s="5" t="s">
        <v>494</v>
      </c>
      <c r="E187" s="5">
        <v>165</v>
      </c>
      <c r="F187" s="5">
        <v>142</v>
      </c>
      <c r="G187" s="5">
        <v>75</v>
      </c>
      <c r="H187" s="5">
        <v>51</v>
      </c>
      <c r="I187" s="5">
        <v>13</v>
      </c>
      <c r="J187" s="5">
        <v>3</v>
      </c>
      <c r="K187" s="5">
        <v>23</v>
      </c>
    </row>
    <row r="188" spans="1:11">
      <c r="A188" s="5">
        <v>1385</v>
      </c>
      <c r="B188" s="5">
        <v>3</v>
      </c>
      <c r="C188" s="5" t="s">
        <v>495</v>
      </c>
      <c r="D188" s="5" t="s">
        <v>496</v>
      </c>
      <c r="E188" s="5">
        <v>3224</v>
      </c>
      <c r="F188" s="5">
        <v>2075</v>
      </c>
      <c r="G188" s="5">
        <v>887</v>
      </c>
      <c r="H188" s="5">
        <v>797</v>
      </c>
      <c r="I188" s="5">
        <v>223</v>
      </c>
      <c r="J188" s="5">
        <v>168</v>
      </c>
      <c r="K188" s="5">
        <v>1149</v>
      </c>
    </row>
    <row r="189" spans="1:11">
      <c r="A189" s="5">
        <v>1385</v>
      </c>
      <c r="B189" s="5">
        <v>4</v>
      </c>
      <c r="C189" s="5" t="s">
        <v>497</v>
      </c>
      <c r="D189" s="5" t="s">
        <v>496</v>
      </c>
      <c r="E189" s="5">
        <v>3224</v>
      </c>
      <c r="F189" s="5">
        <v>2075</v>
      </c>
      <c r="G189" s="5">
        <v>887</v>
      </c>
      <c r="H189" s="5">
        <v>797</v>
      </c>
      <c r="I189" s="5">
        <v>223</v>
      </c>
      <c r="J189" s="5">
        <v>168</v>
      </c>
      <c r="K189" s="5">
        <v>1149</v>
      </c>
    </row>
    <row r="190" spans="1:11">
      <c r="A190" s="5">
        <v>1385</v>
      </c>
      <c r="B190" s="5">
        <v>3</v>
      </c>
      <c r="C190" s="5" t="s">
        <v>498</v>
      </c>
      <c r="D190" s="5" t="s">
        <v>499</v>
      </c>
      <c r="E190" s="5">
        <v>10076</v>
      </c>
      <c r="F190" s="5">
        <v>7351</v>
      </c>
      <c r="G190" s="5">
        <v>2424</v>
      </c>
      <c r="H190" s="5">
        <v>3347</v>
      </c>
      <c r="I190" s="5">
        <v>920</v>
      </c>
      <c r="J190" s="5">
        <v>661</v>
      </c>
      <c r="K190" s="5">
        <v>2725</v>
      </c>
    </row>
    <row r="191" spans="1:11">
      <c r="A191" s="5">
        <v>1385</v>
      </c>
      <c r="B191" s="5">
        <v>4</v>
      </c>
      <c r="C191" s="5" t="s">
        <v>500</v>
      </c>
      <c r="D191" s="5" t="s">
        <v>501</v>
      </c>
      <c r="E191" s="5">
        <v>5569</v>
      </c>
      <c r="F191" s="5">
        <v>4260</v>
      </c>
      <c r="G191" s="5">
        <v>1951</v>
      </c>
      <c r="H191" s="5">
        <v>1829</v>
      </c>
      <c r="I191" s="5">
        <v>201</v>
      </c>
      <c r="J191" s="5">
        <v>280</v>
      </c>
      <c r="K191" s="5">
        <v>1309</v>
      </c>
    </row>
    <row r="192" spans="1:11">
      <c r="A192" s="5">
        <v>1385</v>
      </c>
      <c r="B192" s="5">
        <v>4</v>
      </c>
      <c r="C192" s="5" t="s">
        <v>502</v>
      </c>
      <c r="D192" s="5" t="s">
        <v>503</v>
      </c>
      <c r="E192" s="5">
        <v>514</v>
      </c>
      <c r="F192" s="5">
        <v>393</v>
      </c>
      <c r="G192" s="5">
        <v>118</v>
      </c>
      <c r="H192" s="5">
        <v>181</v>
      </c>
      <c r="I192" s="5">
        <v>64</v>
      </c>
      <c r="J192" s="5">
        <v>30</v>
      </c>
      <c r="K192" s="5">
        <v>121</v>
      </c>
    </row>
    <row r="193" spans="1:11">
      <c r="A193" s="5">
        <v>1385</v>
      </c>
      <c r="B193" s="5">
        <v>4</v>
      </c>
      <c r="C193" s="5" t="s">
        <v>504</v>
      </c>
      <c r="D193" s="5" t="s">
        <v>499</v>
      </c>
      <c r="E193" s="5">
        <v>3993</v>
      </c>
      <c r="F193" s="5">
        <v>2698</v>
      </c>
      <c r="G193" s="5">
        <v>355</v>
      </c>
      <c r="H193" s="5">
        <v>1337</v>
      </c>
      <c r="I193" s="5">
        <v>655</v>
      </c>
      <c r="J193" s="5">
        <v>351</v>
      </c>
      <c r="K193" s="5">
        <v>1295</v>
      </c>
    </row>
    <row r="194" spans="1:11">
      <c r="A194" s="5">
        <v>1385</v>
      </c>
      <c r="B194" s="5">
        <v>2</v>
      </c>
      <c r="C194" s="5" t="s">
        <v>505</v>
      </c>
      <c r="D194" s="5" t="s">
        <v>506</v>
      </c>
      <c r="E194" s="5">
        <v>18200</v>
      </c>
      <c r="F194" s="5">
        <v>14405</v>
      </c>
      <c r="G194" s="5">
        <v>5964</v>
      </c>
      <c r="H194" s="5">
        <v>7801</v>
      </c>
      <c r="I194" s="5">
        <v>261</v>
      </c>
      <c r="J194" s="5">
        <v>379</v>
      </c>
      <c r="K194" s="5">
        <v>3795</v>
      </c>
    </row>
    <row r="195" spans="1:11">
      <c r="A195" s="5">
        <v>1385</v>
      </c>
      <c r="B195" s="5">
        <v>3</v>
      </c>
      <c r="C195" s="5" t="s">
        <v>507</v>
      </c>
      <c r="D195" s="5" t="s">
        <v>506</v>
      </c>
      <c r="E195" s="5">
        <v>18200</v>
      </c>
      <c r="F195" s="5">
        <v>14405</v>
      </c>
      <c r="G195" s="5">
        <v>5964</v>
      </c>
      <c r="H195" s="5">
        <v>7801</v>
      </c>
      <c r="I195" s="5">
        <v>261</v>
      </c>
      <c r="J195" s="5">
        <v>379</v>
      </c>
      <c r="K195" s="5">
        <v>3795</v>
      </c>
    </row>
    <row r="196" spans="1:11">
      <c r="A196" s="5">
        <v>1385</v>
      </c>
      <c r="B196" s="5">
        <v>4</v>
      </c>
      <c r="C196" s="5" t="s">
        <v>508</v>
      </c>
      <c r="D196" s="5" t="s">
        <v>506</v>
      </c>
      <c r="E196" s="5">
        <v>18200</v>
      </c>
      <c r="F196" s="5">
        <v>14405</v>
      </c>
      <c r="G196" s="5">
        <v>5964</v>
      </c>
      <c r="H196" s="5">
        <v>7801</v>
      </c>
      <c r="I196" s="5">
        <v>261</v>
      </c>
      <c r="J196" s="5">
        <v>379</v>
      </c>
      <c r="K196" s="5">
        <v>3795</v>
      </c>
    </row>
    <row r="197" spans="1:11">
      <c r="A197" s="5">
        <v>1385</v>
      </c>
      <c r="B197" s="5">
        <v>2</v>
      </c>
      <c r="C197" s="5" t="s">
        <v>509</v>
      </c>
      <c r="D197" s="5" t="s">
        <v>510</v>
      </c>
      <c r="E197" s="5">
        <v>12682</v>
      </c>
      <c r="F197" s="5">
        <v>9924</v>
      </c>
      <c r="G197" s="5">
        <v>4420</v>
      </c>
      <c r="H197" s="5">
        <v>4234</v>
      </c>
      <c r="I197" s="5">
        <v>643</v>
      </c>
      <c r="J197" s="5">
        <v>628</v>
      </c>
      <c r="K197" s="5">
        <v>2758</v>
      </c>
    </row>
    <row r="198" spans="1:11">
      <c r="A198" s="5">
        <v>1385</v>
      </c>
      <c r="B198" s="5">
        <v>3</v>
      </c>
      <c r="C198" s="5" t="s">
        <v>511</v>
      </c>
      <c r="D198" s="5" t="s">
        <v>512</v>
      </c>
      <c r="E198" s="5">
        <v>600</v>
      </c>
      <c r="F198" s="5">
        <v>512</v>
      </c>
      <c r="G198" s="5">
        <v>232</v>
      </c>
      <c r="H198" s="5">
        <v>242</v>
      </c>
      <c r="I198" s="5">
        <v>24</v>
      </c>
      <c r="J198" s="5">
        <v>14</v>
      </c>
      <c r="K198" s="5">
        <v>88</v>
      </c>
    </row>
    <row r="199" spans="1:11">
      <c r="A199" s="5">
        <v>1385</v>
      </c>
      <c r="B199" s="5">
        <v>9</v>
      </c>
      <c r="C199" s="5" t="s">
        <v>513</v>
      </c>
      <c r="D199" s="5" t="s">
        <v>514</v>
      </c>
      <c r="E199" s="5">
        <v>600</v>
      </c>
      <c r="F199" s="5">
        <v>512</v>
      </c>
      <c r="G199" s="5">
        <v>232</v>
      </c>
      <c r="H199" s="5">
        <v>242</v>
      </c>
      <c r="I199" s="5">
        <v>24</v>
      </c>
      <c r="J199" s="5">
        <v>14</v>
      </c>
      <c r="K199" s="5">
        <v>88</v>
      </c>
    </row>
    <row r="200" spans="1:11">
      <c r="A200" s="5">
        <v>1385</v>
      </c>
      <c r="B200" s="5">
        <v>3</v>
      </c>
      <c r="C200" s="5" t="s">
        <v>515</v>
      </c>
      <c r="D200" s="5" t="s">
        <v>516</v>
      </c>
      <c r="E200" s="5">
        <v>289</v>
      </c>
      <c r="F200" s="5">
        <v>218</v>
      </c>
      <c r="G200" s="5">
        <v>119</v>
      </c>
      <c r="H200" s="5">
        <v>64</v>
      </c>
      <c r="I200" s="5">
        <v>21</v>
      </c>
      <c r="J200" s="5">
        <v>14</v>
      </c>
      <c r="K200" s="5">
        <v>71</v>
      </c>
    </row>
    <row r="201" spans="1:11">
      <c r="A201" s="5">
        <v>1385</v>
      </c>
      <c r="B201" s="5">
        <v>4</v>
      </c>
      <c r="C201" s="5" t="s">
        <v>517</v>
      </c>
      <c r="D201" s="5" t="s">
        <v>516</v>
      </c>
      <c r="E201" s="5">
        <v>289</v>
      </c>
      <c r="F201" s="5">
        <v>218</v>
      </c>
      <c r="G201" s="5">
        <v>119</v>
      </c>
      <c r="H201" s="5">
        <v>64</v>
      </c>
      <c r="I201" s="5">
        <v>21</v>
      </c>
      <c r="J201" s="5">
        <v>14</v>
      </c>
      <c r="K201" s="5">
        <v>71</v>
      </c>
    </row>
    <row r="202" spans="1:11">
      <c r="A202" s="5">
        <v>1385</v>
      </c>
      <c r="B202" s="5">
        <v>3</v>
      </c>
      <c r="C202" s="5" t="s">
        <v>518</v>
      </c>
      <c r="D202" s="5" t="s">
        <v>519</v>
      </c>
      <c r="E202" s="5">
        <v>246</v>
      </c>
      <c r="F202" s="5">
        <v>195</v>
      </c>
      <c r="G202" s="5">
        <v>61</v>
      </c>
      <c r="H202" s="5">
        <v>113</v>
      </c>
      <c r="I202" s="5">
        <v>11</v>
      </c>
      <c r="J202" s="5">
        <v>10</v>
      </c>
      <c r="K202" s="5">
        <v>51</v>
      </c>
    </row>
    <row r="203" spans="1:11">
      <c r="A203" s="5">
        <v>1385</v>
      </c>
      <c r="B203" s="5">
        <v>4</v>
      </c>
      <c r="C203" s="5" t="s">
        <v>520</v>
      </c>
      <c r="D203" s="5" t="s">
        <v>519</v>
      </c>
      <c r="E203" s="5">
        <v>246</v>
      </c>
      <c r="F203" s="5">
        <v>195</v>
      </c>
      <c r="G203" s="5">
        <v>61</v>
      </c>
      <c r="H203" s="5">
        <v>113</v>
      </c>
      <c r="I203" s="5">
        <v>11</v>
      </c>
      <c r="J203" s="5">
        <v>10</v>
      </c>
      <c r="K203" s="5">
        <v>51</v>
      </c>
    </row>
    <row r="204" spans="1:11">
      <c r="A204" s="5">
        <v>1385</v>
      </c>
      <c r="B204" s="5">
        <v>3</v>
      </c>
      <c r="C204" s="5" t="s">
        <v>521</v>
      </c>
      <c r="D204" s="5" t="s">
        <v>522</v>
      </c>
      <c r="E204" s="5">
        <v>7377</v>
      </c>
      <c r="F204" s="5">
        <v>5693</v>
      </c>
      <c r="G204" s="5">
        <v>2491</v>
      </c>
      <c r="H204" s="5">
        <v>2375</v>
      </c>
      <c r="I204" s="5">
        <v>414</v>
      </c>
      <c r="J204" s="5">
        <v>412</v>
      </c>
      <c r="K204" s="5">
        <v>1685</v>
      </c>
    </row>
    <row r="205" spans="1:11">
      <c r="A205" s="5">
        <v>1385</v>
      </c>
      <c r="B205" s="5">
        <v>4</v>
      </c>
      <c r="C205" s="5" t="s">
        <v>523</v>
      </c>
      <c r="D205" s="5" t="s">
        <v>522</v>
      </c>
      <c r="E205" s="5">
        <v>7377</v>
      </c>
      <c r="F205" s="5">
        <v>5693</v>
      </c>
      <c r="G205" s="5">
        <v>2491</v>
      </c>
      <c r="H205" s="5">
        <v>2375</v>
      </c>
      <c r="I205" s="5">
        <v>414</v>
      </c>
      <c r="J205" s="5">
        <v>412</v>
      </c>
      <c r="K205" s="5">
        <v>1685</v>
      </c>
    </row>
    <row r="206" spans="1:11">
      <c r="A206" s="5">
        <v>1385</v>
      </c>
      <c r="B206" s="5">
        <v>7</v>
      </c>
      <c r="C206" s="5" t="s">
        <v>524</v>
      </c>
      <c r="D206" s="5" t="s">
        <v>525</v>
      </c>
      <c r="E206" s="5">
        <v>4170</v>
      </c>
      <c r="F206" s="5">
        <v>3306</v>
      </c>
      <c r="G206" s="5">
        <v>1517</v>
      </c>
      <c r="H206" s="5">
        <v>1440</v>
      </c>
      <c r="I206" s="5">
        <v>173</v>
      </c>
      <c r="J206" s="5">
        <v>177</v>
      </c>
      <c r="K206" s="5">
        <v>863</v>
      </c>
    </row>
    <row r="207" spans="1:11">
      <c r="A207" s="5">
        <v>1385</v>
      </c>
      <c r="B207" s="5">
        <v>9</v>
      </c>
      <c r="C207" s="5" t="s">
        <v>526</v>
      </c>
      <c r="D207" s="5" t="s">
        <v>525</v>
      </c>
      <c r="E207" s="5">
        <v>4170</v>
      </c>
      <c r="F207" s="5">
        <v>3306</v>
      </c>
      <c r="G207" s="5">
        <v>1517</v>
      </c>
      <c r="H207" s="5">
        <v>1440</v>
      </c>
      <c r="I207" s="5">
        <v>173</v>
      </c>
      <c r="J207" s="5">
        <v>177</v>
      </c>
      <c r="K207" s="5">
        <v>863</v>
      </c>
    </row>
    <row r="208" spans="1:11">
      <c r="A208" s="5">
        <v>1385</v>
      </c>
      <c r="B208" s="5">
        <v>2</v>
      </c>
      <c r="C208" s="5" t="s">
        <v>527</v>
      </c>
      <c r="D208" s="5" t="s">
        <v>528</v>
      </c>
      <c r="E208" s="5">
        <v>2779</v>
      </c>
      <c r="F208" s="5">
        <v>2339</v>
      </c>
      <c r="G208" s="5">
        <v>571</v>
      </c>
      <c r="H208" s="5">
        <v>1327</v>
      </c>
      <c r="I208" s="5">
        <v>284</v>
      </c>
      <c r="J208" s="5">
        <v>157</v>
      </c>
      <c r="K208" s="5">
        <v>441</v>
      </c>
    </row>
    <row r="209" spans="1:11">
      <c r="A209" s="5">
        <v>1385</v>
      </c>
      <c r="B209" s="5">
        <v>7</v>
      </c>
      <c r="C209" s="5" t="s">
        <v>529</v>
      </c>
      <c r="D209" s="5" t="s">
        <v>530</v>
      </c>
      <c r="E209" s="5">
        <v>2779</v>
      </c>
      <c r="F209" s="5">
        <v>2339</v>
      </c>
      <c r="G209" s="5">
        <v>571</v>
      </c>
      <c r="H209" s="5">
        <v>1327</v>
      </c>
      <c r="I209" s="5">
        <v>284</v>
      </c>
      <c r="J209" s="5">
        <v>157</v>
      </c>
      <c r="K209" s="5">
        <v>441</v>
      </c>
    </row>
    <row r="210" spans="1:11">
      <c r="A210" s="5">
        <v>1385</v>
      </c>
      <c r="B210" s="5">
        <v>19</v>
      </c>
      <c r="C210" s="5" t="s">
        <v>531</v>
      </c>
      <c r="D210" s="5" t="s">
        <v>532</v>
      </c>
      <c r="E210" s="5">
        <v>99</v>
      </c>
      <c r="F210" s="5">
        <v>81</v>
      </c>
      <c r="G210" s="5">
        <v>6</v>
      </c>
      <c r="H210" s="5">
        <v>50</v>
      </c>
      <c r="I210" s="5">
        <v>0</v>
      </c>
      <c r="J210" s="5">
        <v>25</v>
      </c>
      <c r="K210" s="5">
        <v>19</v>
      </c>
    </row>
    <row r="211" spans="1:11">
      <c r="A211" s="5">
        <v>1385</v>
      </c>
      <c r="B211" s="5">
        <v>4</v>
      </c>
      <c r="C211" s="5" t="s">
        <v>533</v>
      </c>
      <c r="D211" s="5" t="s">
        <v>534</v>
      </c>
      <c r="E211" s="5">
        <v>802</v>
      </c>
      <c r="F211" s="5">
        <v>540</v>
      </c>
      <c r="G211" s="5">
        <v>166</v>
      </c>
      <c r="H211" s="5">
        <v>294</v>
      </c>
      <c r="I211" s="5">
        <v>55</v>
      </c>
      <c r="J211" s="5">
        <v>25</v>
      </c>
      <c r="K211" s="5">
        <v>262</v>
      </c>
    </row>
    <row r="212" spans="1:11">
      <c r="A212" s="5">
        <v>1385</v>
      </c>
      <c r="B212" s="5">
        <v>4</v>
      </c>
      <c r="C212" s="5" t="s">
        <v>535</v>
      </c>
      <c r="D212" s="5" t="s">
        <v>536</v>
      </c>
      <c r="E212" s="5">
        <v>844</v>
      </c>
      <c r="F212" s="5">
        <v>763</v>
      </c>
      <c r="G212" s="5">
        <v>213</v>
      </c>
      <c r="H212" s="5">
        <v>306</v>
      </c>
      <c r="I212" s="5">
        <v>159</v>
      </c>
      <c r="J212" s="5">
        <v>85</v>
      </c>
      <c r="K212" s="5">
        <v>81</v>
      </c>
    </row>
    <row r="213" spans="1:11">
      <c r="A213" s="5">
        <v>1385</v>
      </c>
      <c r="B213" s="5">
        <v>4</v>
      </c>
      <c r="C213" s="5" t="s">
        <v>537</v>
      </c>
      <c r="D213" s="5" t="s">
        <v>538</v>
      </c>
      <c r="E213" s="5">
        <v>1034</v>
      </c>
      <c r="F213" s="5">
        <v>955</v>
      </c>
      <c r="G213" s="5">
        <v>186</v>
      </c>
      <c r="H213" s="5">
        <v>676</v>
      </c>
      <c r="I213" s="5">
        <v>70</v>
      </c>
      <c r="J213" s="5">
        <v>23</v>
      </c>
      <c r="K213" s="5">
        <v>79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22" t="s">
        <v>159</v>
      </c>
      <c r="B1" s="22"/>
      <c r="C1" s="21" t="str">
        <f>CONCATENATE("3-",'فهرست جداول'!B4,"-",MID('فهرست جداول'!B1, 58,10))</f>
        <v>3-شاغلان کارگاه‏ها بر حسب وضع سواد، مدرک تحصیلی و فعالیت-85 کل کشور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5.75" thickBot="1">
      <c r="A2" s="33" t="s">
        <v>128</v>
      </c>
      <c r="B2" s="33" t="s">
        <v>151</v>
      </c>
      <c r="C2" s="33" t="s">
        <v>0</v>
      </c>
      <c r="D2" s="35" t="s">
        <v>1</v>
      </c>
      <c r="E2" s="25" t="s">
        <v>11</v>
      </c>
      <c r="F2" s="25" t="s">
        <v>4</v>
      </c>
      <c r="G2" s="25" t="s">
        <v>12</v>
      </c>
      <c r="H2" s="23" t="s">
        <v>13</v>
      </c>
      <c r="I2" s="23"/>
      <c r="J2" s="23"/>
      <c r="K2" s="23"/>
      <c r="L2" s="23"/>
      <c r="M2" s="23"/>
      <c r="N2" s="23"/>
    </row>
    <row r="3" spans="1:14" ht="30" customHeight="1" thickBot="1">
      <c r="A3" s="34" t="s">
        <v>128</v>
      </c>
      <c r="B3" s="34"/>
      <c r="C3" s="34"/>
      <c r="D3" s="36"/>
      <c r="E3" s="27"/>
      <c r="F3" s="27"/>
      <c r="G3" s="27"/>
      <c r="H3" s="14" t="s">
        <v>2</v>
      </c>
      <c r="I3" s="12" t="s">
        <v>14</v>
      </c>
      <c r="J3" s="14" t="s">
        <v>15</v>
      </c>
      <c r="K3" s="12" t="s">
        <v>16</v>
      </c>
      <c r="L3" s="14" t="s">
        <v>17</v>
      </c>
      <c r="M3" s="12" t="s">
        <v>18</v>
      </c>
      <c r="N3" s="14" t="s">
        <v>19</v>
      </c>
    </row>
    <row r="4" spans="1:14">
      <c r="A4" s="5">
        <v>1385</v>
      </c>
      <c r="B4" s="5">
        <v>1</v>
      </c>
      <c r="C4" s="5" t="s">
        <v>162</v>
      </c>
      <c r="D4" s="5" t="s">
        <v>163</v>
      </c>
      <c r="E4" s="5">
        <v>23732</v>
      </c>
      <c r="F4" s="5">
        <v>1330540</v>
      </c>
      <c r="G4" s="5">
        <v>28520</v>
      </c>
      <c r="H4" s="5">
        <v>1302020</v>
      </c>
      <c r="I4" s="5">
        <v>562997</v>
      </c>
      <c r="J4" s="5">
        <v>513213</v>
      </c>
      <c r="K4" s="5">
        <v>86185</v>
      </c>
      <c r="L4" s="5">
        <v>127059</v>
      </c>
      <c r="M4" s="5">
        <v>10346</v>
      </c>
      <c r="N4" s="5">
        <v>2220</v>
      </c>
    </row>
    <row r="5" spans="1:14">
      <c r="A5" s="5">
        <v>1385</v>
      </c>
      <c r="B5" s="5">
        <v>2</v>
      </c>
      <c r="C5" s="5" t="s">
        <v>164</v>
      </c>
      <c r="D5" s="5" t="s">
        <v>165</v>
      </c>
      <c r="E5" s="5">
        <v>2622</v>
      </c>
      <c r="F5" s="5">
        <v>153989</v>
      </c>
      <c r="G5" s="5">
        <v>5074</v>
      </c>
      <c r="H5" s="5">
        <v>148915</v>
      </c>
      <c r="I5" s="5">
        <v>71865</v>
      </c>
      <c r="J5" s="5">
        <v>54285</v>
      </c>
      <c r="K5" s="5">
        <v>7976</v>
      </c>
      <c r="L5" s="5">
        <v>13721</v>
      </c>
      <c r="M5" s="5">
        <v>723</v>
      </c>
      <c r="N5" s="5">
        <v>345</v>
      </c>
    </row>
    <row r="6" spans="1:14">
      <c r="A6" s="5">
        <v>1385</v>
      </c>
      <c r="B6" s="5">
        <v>3</v>
      </c>
      <c r="C6" s="5" t="s">
        <v>166</v>
      </c>
      <c r="D6" s="5" t="s">
        <v>167</v>
      </c>
      <c r="E6" s="5">
        <v>298</v>
      </c>
      <c r="F6" s="5">
        <v>16359</v>
      </c>
      <c r="G6" s="5">
        <v>597</v>
      </c>
      <c r="H6" s="5">
        <v>15762</v>
      </c>
      <c r="I6" s="5">
        <v>8828</v>
      </c>
      <c r="J6" s="5">
        <v>5004</v>
      </c>
      <c r="K6" s="5">
        <v>701</v>
      </c>
      <c r="L6" s="5">
        <v>1000</v>
      </c>
      <c r="M6" s="5">
        <v>61</v>
      </c>
      <c r="N6" s="5">
        <v>168</v>
      </c>
    </row>
    <row r="7" spans="1:14">
      <c r="A7" s="5">
        <v>1385</v>
      </c>
      <c r="B7" s="5">
        <v>4</v>
      </c>
      <c r="C7" s="5" t="s">
        <v>168</v>
      </c>
      <c r="D7" s="5" t="s">
        <v>167</v>
      </c>
      <c r="E7" s="5">
        <v>298</v>
      </c>
      <c r="F7" s="5">
        <v>16359</v>
      </c>
      <c r="G7" s="5">
        <v>597</v>
      </c>
      <c r="H7" s="5">
        <v>15762</v>
      </c>
      <c r="I7" s="5">
        <v>8828</v>
      </c>
      <c r="J7" s="5">
        <v>5004</v>
      </c>
      <c r="K7" s="5">
        <v>701</v>
      </c>
      <c r="L7" s="5">
        <v>1000</v>
      </c>
      <c r="M7" s="5">
        <v>61</v>
      </c>
      <c r="N7" s="5">
        <v>168</v>
      </c>
    </row>
    <row r="8" spans="1:14">
      <c r="A8" s="5">
        <v>1385</v>
      </c>
      <c r="B8" s="5">
        <v>3</v>
      </c>
      <c r="C8" s="5" t="s">
        <v>169</v>
      </c>
      <c r="D8" s="5" t="s">
        <v>170</v>
      </c>
      <c r="E8" s="5">
        <v>48</v>
      </c>
      <c r="F8" s="5">
        <v>3857</v>
      </c>
      <c r="G8" s="5">
        <v>122</v>
      </c>
      <c r="H8" s="5">
        <v>3735</v>
      </c>
      <c r="I8" s="5">
        <v>2027</v>
      </c>
      <c r="J8" s="5">
        <v>1233</v>
      </c>
      <c r="K8" s="5">
        <v>140</v>
      </c>
      <c r="L8" s="5">
        <v>290</v>
      </c>
      <c r="M8" s="5">
        <v>26</v>
      </c>
      <c r="N8" s="5">
        <v>19</v>
      </c>
    </row>
    <row r="9" spans="1:14">
      <c r="A9" s="5">
        <v>1385</v>
      </c>
      <c r="B9" s="5">
        <v>4</v>
      </c>
      <c r="C9" s="5" t="s">
        <v>171</v>
      </c>
      <c r="D9" s="5" t="s">
        <v>170</v>
      </c>
      <c r="E9" s="5">
        <v>48</v>
      </c>
      <c r="F9" s="5">
        <v>3857</v>
      </c>
      <c r="G9" s="5">
        <v>122</v>
      </c>
      <c r="H9" s="5">
        <v>3735</v>
      </c>
      <c r="I9" s="5">
        <v>2027</v>
      </c>
      <c r="J9" s="5">
        <v>1233</v>
      </c>
      <c r="K9" s="5">
        <v>140</v>
      </c>
      <c r="L9" s="5">
        <v>290</v>
      </c>
      <c r="M9" s="5">
        <v>26</v>
      </c>
      <c r="N9" s="5">
        <v>19</v>
      </c>
    </row>
    <row r="10" spans="1:14">
      <c r="A10" s="5">
        <v>1385</v>
      </c>
      <c r="B10" s="5">
        <v>3</v>
      </c>
      <c r="C10" s="5" t="s">
        <v>172</v>
      </c>
      <c r="D10" s="5" t="s">
        <v>173</v>
      </c>
      <c r="E10" s="5">
        <v>297</v>
      </c>
      <c r="F10" s="5">
        <v>14151</v>
      </c>
      <c r="G10" s="5">
        <v>938</v>
      </c>
      <c r="H10" s="5">
        <v>13213</v>
      </c>
      <c r="I10" s="5">
        <v>6446</v>
      </c>
      <c r="J10" s="5">
        <v>4768</v>
      </c>
      <c r="K10" s="5">
        <v>686</v>
      </c>
      <c r="L10" s="5">
        <v>1232</v>
      </c>
      <c r="M10" s="5">
        <v>68</v>
      </c>
      <c r="N10" s="5">
        <v>13</v>
      </c>
    </row>
    <row r="11" spans="1:14">
      <c r="A11" s="5">
        <v>1385</v>
      </c>
      <c r="B11" s="5">
        <v>4</v>
      </c>
      <c r="C11" s="5" t="s">
        <v>174</v>
      </c>
      <c r="D11" s="5" t="s">
        <v>173</v>
      </c>
      <c r="E11" s="5">
        <v>297</v>
      </c>
      <c r="F11" s="5">
        <v>14151</v>
      </c>
      <c r="G11" s="5">
        <v>938</v>
      </c>
      <c r="H11" s="5">
        <v>13213</v>
      </c>
      <c r="I11" s="5">
        <v>6446</v>
      </c>
      <c r="J11" s="5">
        <v>4768</v>
      </c>
      <c r="K11" s="5">
        <v>686</v>
      </c>
      <c r="L11" s="5">
        <v>1232</v>
      </c>
      <c r="M11" s="5">
        <v>68</v>
      </c>
      <c r="N11" s="5">
        <v>13</v>
      </c>
    </row>
    <row r="12" spans="1:14">
      <c r="A12" s="5">
        <v>1385</v>
      </c>
      <c r="B12" s="5">
        <v>3</v>
      </c>
      <c r="C12" s="5" t="s">
        <v>175</v>
      </c>
      <c r="D12" s="5" t="s">
        <v>176</v>
      </c>
      <c r="E12" s="5">
        <v>46</v>
      </c>
      <c r="F12" s="5">
        <v>10157</v>
      </c>
      <c r="G12" s="5">
        <v>127</v>
      </c>
      <c r="H12" s="5">
        <v>10031</v>
      </c>
      <c r="I12" s="5">
        <v>4394</v>
      </c>
      <c r="J12" s="5">
        <v>4061</v>
      </c>
      <c r="K12" s="5">
        <v>563</v>
      </c>
      <c r="L12" s="5">
        <v>937</v>
      </c>
      <c r="M12" s="5">
        <v>69</v>
      </c>
      <c r="N12" s="5">
        <v>7</v>
      </c>
    </row>
    <row r="13" spans="1:14">
      <c r="A13" s="5">
        <v>1385</v>
      </c>
      <c r="B13" s="5">
        <v>4</v>
      </c>
      <c r="C13" s="5" t="s">
        <v>177</v>
      </c>
      <c r="D13" s="5" t="s">
        <v>176</v>
      </c>
      <c r="E13" s="5">
        <v>46</v>
      </c>
      <c r="F13" s="5">
        <v>10157</v>
      </c>
      <c r="G13" s="5">
        <v>127</v>
      </c>
      <c r="H13" s="5">
        <v>10031</v>
      </c>
      <c r="I13" s="5">
        <v>4394</v>
      </c>
      <c r="J13" s="5">
        <v>4061</v>
      </c>
      <c r="K13" s="5">
        <v>563</v>
      </c>
      <c r="L13" s="5">
        <v>937</v>
      </c>
      <c r="M13" s="5">
        <v>69</v>
      </c>
      <c r="N13" s="5">
        <v>7</v>
      </c>
    </row>
    <row r="14" spans="1:14">
      <c r="A14" s="5">
        <v>1385</v>
      </c>
      <c r="B14" s="5">
        <v>3</v>
      </c>
      <c r="C14" s="5" t="s">
        <v>178</v>
      </c>
      <c r="D14" s="5" t="s">
        <v>179</v>
      </c>
      <c r="E14" s="5">
        <v>235</v>
      </c>
      <c r="F14" s="5">
        <v>20682</v>
      </c>
      <c r="G14" s="5">
        <v>172</v>
      </c>
      <c r="H14" s="5">
        <v>20510</v>
      </c>
      <c r="I14" s="5">
        <v>7158</v>
      </c>
      <c r="J14" s="5">
        <v>9047</v>
      </c>
      <c r="K14" s="5">
        <v>1613</v>
      </c>
      <c r="L14" s="5">
        <v>2513</v>
      </c>
      <c r="M14" s="5">
        <v>151</v>
      </c>
      <c r="N14" s="5">
        <v>28</v>
      </c>
    </row>
    <row r="15" spans="1:14">
      <c r="A15" s="5">
        <v>1385</v>
      </c>
      <c r="B15" s="5">
        <v>4</v>
      </c>
      <c r="C15" s="5" t="s">
        <v>180</v>
      </c>
      <c r="D15" s="5" t="s">
        <v>179</v>
      </c>
      <c r="E15" s="5">
        <v>235</v>
      </c>
      <c r="F15" s="5">
        <v>20682</v>
      </c>
      <c r="G15" s="5">
        <v>172</v>
      </c>
      <c r="H15" s="5">
        <v>20510</v>
      </c>
      <c r="I15" s="5">
        <v>7158</v>
      </c>
      <c r="J15" s="5">
        <v>9047</v>
      </c>
      <c r="K15" s="5">
        <v>1613</v>
      </c>
      <c r="L15" s="5">
        <v>2513</v>
      </c>
      <c r="M15" s="5">
        <v>151</v>
      </c>
      <c r="N15" s="5">
        <v>28</v>
      </c>
    </row>
    <row r="16" spans="1:14">
      <c r="A16" s="5">
        <v>1385</v>
      </c>
      <c r="B16" s="5">
        <v>3</v>
      </c>
      <c r="C16" s="5" t="s">
        <v>181</v>
      </c>
      <c r="D16" s="5" t="s">
        <v>182</v>
      </c>
      <c r="E16" s="5">
        <v>360</v>
      </c>
      <c r="F16" s="5">
        <v>12041</v>
      </c>
      <c r="G16" s="5">
        <v>638</v>
      </c>
      <c r="H16" s="5">
        <v>11403</v>
      </c>
      <c r="I16" s="5">
        <v>5826</v>
      </c>
      <c r="J16" s="5">
        <v>3676</v>
      </c>
      <c r="K16" s="5">
        <v>623</v>
      </c>
      <c r="L16" s="5">
        <v>1213</v>
      </c>
      <c r="M16" s="5">
        <v>53</v>
      </c>
      <c r="N16" s="5">
        <v>12</v>
      </c>
    </row>
    <row r="17" spans="1:14">
      <c r="A17" s="5">
        <v>1385</v>
      </c>
      <c r="B17" s="5">
        <v>4</v>
      </c>
      <c r="C17" s="5" t="s">
        <v>183</v>
      </c>
      <c r="D17" s="5" t="s">
        <v>184</v>
      </c>
      <c r="E17" s="5">
        <v>334</v>
      </c>
      <c r="F17" s="5">
        <v>10919</v>
      </c>
      <c r="G17" s="5">
        <v>599</v>
      </c>
      <c r="H17" s="5">
        <v>10321</v>
      </c>
      <c r="I17" s="5">
        <v>5326</v>
      </c>
      <c r="J17" s="5">
        <v>3364</v>
      </c>
      <c r="K17" s="5">
        <v>525</v>
      </c>
      <c r="L17" s="5">
        <v>1055</v>
      </c>
      <c r="M17" s="5">
        <v>42</v>
      </c>
      <c r="N17" s="5">
        <v>10</v>
      </c>
    </row>
    <row r="18" spans="1:14">
      <c r="A18" s="5">
        <v>1385</v>
      </c>
      <c r="B18" s="5">
        <v>4</v>
      </c>
      <c r="C18" s="5" t="s">
        <v>185</v>
      </c>
      <c r="D18" s="5" t="s">
        <v>186</v>
      </c>
      <c r="E18" s="5">
        <v>26</v>
      </c>
      <c r="F18" s="5">
        <v>1121</v>
      </c>
      <c r="G18" s="5">
        <v>39</v>
      </c>
      <c r="H18" s="5">
        <v>1082</v>
      </c>
      <c r="I18" s="5">
        <v>500</v>
      </c>
      <c r="J18" s="5">
        <v>312</v>
      </c>
      <c r="K18" s="5">
        <v>98</v>
      </c>
      <c r="L18" s="5">
        <v>158</v>
      </c>
      <c r="M18" s="5">
        <v>11</v>
      </c>
      <c r="N18" s="5">
        <v>2</v>
      </c>
    </row>
    <row r="19" spans="1:14">
      <c r="A19" s="5">
        <v>1385</v>
      </c>
      <c r="B19" s="5">
        <v>3</v>
      </c>
      <c r="C19" s="5" t="s">
        <v>187</v>
      </c>
      <c r="D19" s="5" t="s">
        <v>188</v>
      </c>
      <c r="E19" s="5">
        <v>1240</v>
      </c>
      <c r="F19" s="5">
        <v>73129</v>
      </c>
      <c r="G19" s="5">
        <v>2386</v>
      </c>
      <c r="H19" s="5">
        <v>70744</v>
      </c>
      <c r="I19" s="5">
        <v>35348</v>
      </c>
      <c r="J19" s="5">
        <v>25509</v>
      </c>
      <c r="K19" s="5">
        <v>3437</v>
      </c>
      <c r="L19" s="5">
        <v>6127</v>
      </c>
      <c r="M19" s="5">
        <v>266</v>
      </c>
      <c r="N19" s="5">
        <v>56</v>
      </c>
    </row>
    <row r="20" spans="1:14">
      <c r="A20" s="5">
        <v>1385</v>
      </c>
      <c r="B20" s="5">
        <v>4</v>
      </c>
      <c r="C20" s="5" t="s">
        <v>189</v>
      </c>
      <c r="D20" s="5" t="s">
        <v>188</v>
      </c>
      <c r="E20" s="5">
        <v>477</v>
      </c>
      <c r="F20" s="5">
        <v>21478</v>
      </c>
      <c r="G20" s="5">
        <v>375</v>
      </c>
      <c r="H20" s="5">
        <v>21103</v>
      </c>
      <c r="I20" s="5">
        <v>10172</v>
      </c>
      <c r="J20" s="5">
        <v>8258</v>
      </c>
      <c r="K20" s="5">
        <v>972</v>
      </c>
      <c r="L20" s="5">
        <v>1607</v>
      </c>
      <c r="M20" s="5">
        <v>74</v>
      </c>
      <c r="N20" s="5">
        <v>19</v>
      </c>
    </row>
    <row r="21" spans="1:14">
      <c r="A21" s="5">
        <v>1385</v>
      </c>
      <c r="B21" s="5">
        <v>4</v>
      </c>
      <c r="C21" s="5" t="s">
        <v>190</v>
      </c>
      <c r="D21" s="5" t="s">
        <v>191</v>
      </c>
      <c r="E21" s="5">
        <v>76</v>
      </c>
      <c r="F21" s="5">
        <v>23304</v>
      </c>
      <c r="G21" s="5">
        <v>922</v>
      </c>
      <c r="H21" s="5">
        <v>22382</v>
      </c>
      <c r="I21" s="5">
        <v>12972</v>
      </c>
      <c r="J21" s="5">
        <v>6627</v>
      </c>
      <c r="K21" s="5">
        <v>979</v>
      </c>
      <c r="L21" s="5">
        <v>1736</v>
      </c>
      <c r="M21" s="5">
        <v>59</v>
      </c>
      <c r="N21" s="5">
        <v>9</v>
      </c>
    </row>
    <row r="22" spans="1:14">
      <c r="A22" s="5">
        <v>1385</v>
      </c>
      <c r="B22" s="5">
        <v>4</v>
      </c>
      <c r="C22" s="5" t="s">
        <v>192</v>
      </c>
      <c r="D22" s="5" t="s">
        <v>193</v>
      </c>
      <c r="E22" s="5">
        <v>79</v>
      </c>
      <c r="F22" s="5">
        <v>5284</v>
      </c>
      <c r="G22" s="5">
        <v>101</v>
      </c>
      <c r="H22" s="5">
        <v>5183</v>
      </c>
      <c r="I22" s="5">
        <v>1683</v>
      </c>
      <c r="J22" s="5">
        <v>2588</v>
      </c>
      <c r="K22" s="5">
        <v>350</v>
      </c>
      <c r="L22" s="5">
        <v>532</v>
      </c>
      <c r="M22" s="5">
        <v>25</v>
      </c>
      <c r="N22" s="5">
        <v>6</v>
      </c>
    </row>
    <row r="23" spans="1:14">
      <c r="A23" s="5">
        <v>1385</v>
      </c>
      <c r="B23" s="5">
        <v>4</v>
      </c>
      <c r="C23" s="5" t="s">
        <v>194</v>
      </c>
      <c r="D23" s="5" t="s">
        <v>195</v>
      </c>
      <c r="E23" s="5">
        <v>132</v>
      </c>
      <c r="F23" s="5">
        <v>3302</v>
      </c>
      <c r="G23" s="5">
        <v>65</v>
      </c>
      <c r="H23" s="5">
        <v>3237</v>
      </c>
      <c r="I23" s="5">
        <v>1529</v>
      </c>
      <c r="J23" s="5">
        <v>1218</v>
      </c>
      <c r="K23" s="5">
        <v>155</v>
      </c>
      <c r="L23" s="5">
        <v>322</v>
      </c>
      <c r="M23" s="5">
        <v>13</v>
      </c>
      <c r="N23" s="5">
        <v>0</v>
      </c>
    </row>
    <row r="24" spans="1:14">
      <c r="A24" s="5">
        <v>1385</v>
      </c>
      <c r="B24" s="5">
        <v>4</v>
      </c>
      <c r="C24" s="5" t="s">
        <v>196</v>
      </c>
      <c r="D24" s="5" t="s">
        <v>197</v>
      </c>
      <c r="E24" s="5">
        <v>29</v>
      </c>
      <c r="F24" s="5">
        <v>1235</v>
      </c>
      <c r="G24" s="5">
        <v>16</v>
      </c>
      <c r="H24" s="5">
        <v>1219</v>
      </c>
      <c r="I24" s="5">
        <v>546</v>
      </c>
      <c r="J24" s="5">
        <v>471</v>
      </c>
      <c r="K24" s="5">
        <v>56</v>
      </c>
      <c r="L24" s="5">
        <v>130</v>
      </c>
      <c r="M24" s="5">
        <v>5</v>
      </c>
      <c r="N24" s="5">
        <v>11</v>
      </c>
    </row>
    <row r="25" spans="1:14">
      <c r="A25" s="5">
        <v>1385</v>
      </c>
      <c r="B25" s="5">
        <v>4</v>
      </c>
      <c r="C25" s="5" t="s">
        <v>198</v>
      </c>
      <c r="D25" s="5" t="s">
        <v>199</v>
      </c>
      <c r="E25" s="5">
        <v>447</v>
      </c>
      <c r="F25" s="5">
        <v>18526</v>
      </c>
      <c r="G25" s="5">
        <v>906</v>
      </c>
      <c r="H25" s="5">
        <v>17619</v>
      </c>
      <c r="I25" s="5">
        <v>8446</v>
      </c>
      <c r="J25" s="5">
        <v>6348</v>
      </c>
      <c r="K25" s="5">
        <v>924</v>
      </c>
      <c r="L25" s="5">
        <v>1800</v>
      </c>
      <c r="M25" s="5">
        <v>90</v>
      </c>
      <c r="N25" s="5">
        <v>11</v>
      </c>
    </row>
    <row r="26" spans="1:14">
      <c r="A26" s="5">
        <v>1385</v>
      </c>
      <c r="B26" s="5">
        <v>3</v>
      </c>
      <c r="C26" s="5" t="s">
        <v>200</v>
      </c>
      <c r="D26" s="5" t="s">
        <v>201</v>
      </c>
      <c r="E26" s="5">
        <v>98</v>
      </c>
      <c r="F26" s="5">
        <v>3613</v>
      </c>
      <c r="G26" s="5">
        <v>95</v>
      </c>
      <c r="H26" s="5">
        <v>3518</v>
      </c>
      <c r="I26" s="5">
        <v>1838</v>
      </c>
      <c r="J26" s="5">
        <v>987</v>
      </c>
      <c r="K26" s="5">
        <v>213</v>
      </c>
      <c r="L26" s="5">
        <v>410</v>
      </c>
      <c r="M26" s="5">
        <v>28</v>
      </c>
      <c r="N26" s="5">
        <v>42</v>
      </c>
    </row>
    <row r="27" spans="1:14">
      <c r="A27" s="5">
        <v>1385</v>
      </c>
      <c r="B27" s="5">
        <v>4</v>
      </c>
      <c r="C27" s="5" t="s">
        <v>202</v>
      </c>
      <c r="D27" s="5" t="s">
        <v>201</v>
      </c>
      <c r="E27" s="5">
        <v>98</v>
      </c>
      <c r="F27" s="5">
        <v>3613</v>
      </c>
      <c r="G27" s="5">
        <v>95</v>
      </c>
      <c r="H27" s="5">
        <v>3518</v>
      </c>
      <c r="I27" s="5">
        <v>1838</v>
      </c>
      <c r="J27" s="5">
        <v>987</v>
      </c>
      <c r="K27" s="5">
        <v>213</v>
      </c>
      <c r="L27" s="5">
        <v>410</v>
      </c>
      <c r="M27" s="5">
        <v>28</v>
      </c>
      <c r="N27" s="5">
        <v>42</v>
      </c>
    </row>
    <row r="28" spans="1:14">
      <c r="A28" s="5">
        <v>1385</v>
      </c>
      <c r="B28" s="5">
        <v>2</v>
      </c>
      <c r="C28" s="5" t="s">
        <v>203</v>
      </c>
      <c r="D28" s="5" t="s">
        <v>204</v>
      </c>
      <c r="E28" s="5">
        <v>107</v>
      </c>
      <c r="F28" s="5">
        <v>11880</v>
      </c>
      <c r="G28" s="5">
        <v>339</v>
      </c>
      <c r="H28" s="5">
        <v>11541</v>
      </c>
      <c r="I28" s="5">
        <v>5682</v>
      </c>
      <c r="J28" s="5">
        <v>3997</v>
      </c>
      <c r="K28" s="5">
        <v>693</v>
      </c>
      <c r="L28" s="5">
        <v>1077</v>
      </c>
      <c r="M28" s="5">
        <v>80</v>
      </c>
      <c r="N28" s="5">
        <v>12</v>
      </c>
    </row>
    <row r="29" spans="1:14">
      <c r="A29" s="5">
        <v>1385</v>
      </c>
      <c r="B29" s="5">
        <v>3</v>
      </c>
      <c r="C29" s="5" t="s">
        <v>205</v>
      </c>
      <c r="D29" s="5" t="s">
        <v>204</v>
      </c>
      <c r="E29" s="5">
        <v>107</v>
      </c>
      <c r="F29" s="5">
        <v>11880</v>
      </c>
      <c r="G29" s="5">
        <v>339</v>
      </c>
      <c r="H29" s="5">
        <v>11541</v>
      </c>
      <c r="I29" s="5">
        <v>5682</v>
      </c>
      <c r="J29" s="5">
        <v>3997</v>
      </c>
      <c r="K29" s="5">
        <v>693</v>
      </c>
      <c r="L29" s="5">
        <v>1077</v>
      </c>
      <c r="M29" s="5">
        <v>80</v>
      </c>
      <c r="N29" s="5">
        <v>12</v>
      </c>
    </row>
    <row r="30" spans="1:14">
      <c r="A30" s="5">
        <v>1385</v>
      </c>
      <c r="B30" s="5">
        <v>4</v>
      </c>
      <c r="C30" s="5" t="s">
        <v>206</v>
      </c>
      <c r="D30" s="5" t="s">
        <v>207</v>
      </c>
      <c r="E30" s="5">
        <v>8</v>
      </c>
      <c r="F30" s="5">
        <v>226</v>
      </c>
      <c r="G30" s="5">
        <v>8</v>
      </c>
      <c r="H30" s="5">
        <v>218</v>
      </c>
      <c r="I30" s="5">
        <v>58</v>
      </c>
      <c r="J30" s="5">
        <v>105</v>
      </c>
      <c r="K30" s="5">
        <v>13</v>
      </c>
      <c r="L30" s="5">
        <v>38</v>
      </c>
      <c r="M30" s="5">
        <v>4</v>
      </c>
      <c r="N30" s="5">
        <v>0</v>
      </c>
    </row>
    <row r="31" spans="1:14">
      <c r="A31" s="5">
        <v>1385</v>
      </c>
      <c r="B31" s="5">
        <v>4</v>
      </c>
      <c r="C31" s="5" t="s">
        <v>208</v>
      </c>
      <c r="D31" s="5" t="s">
        <v>209</v>
      </c>
      <c r="E31" s="5">
        <v>10</v>
      </c>
      <c r="F31" s="5">
        <v>126</v>
      </c>
      <c r="G31" s="5">
        <v>0</v>
      </c>
      <c r="H31" s="5">
        <v>126</v>
      </c>
      <c r="I31" s="5">
        <v>65</v>
      </c>
      <c r="J31" s="5">
        <v>50</v>
      </c>
      <c r="K31" s="5">
        <v>3</v>
      </c>
      <c r="L31" s="5">
        <v>6</v>
      </c>
      <c r="M31" s="5">
        <v>0</v>
      </c>
      <c r="N31" s="5">
        <v>2</v>
      </c>
    </row>
    <row r="32" spans="1:14">
      <c r="A32" s="5">
        <v>1385</v>
      </c>
      <c r="B32" s="5">
        <v>4</v>
      </c>
      <c r="C32" s="5" t="s">
        <v>210</v>
      </c>
      <c r="D32" s="5" t="s">
        <v>211</v>
      </c>
      <c r="E32" s="5">
        <v>89</v>
      </c>
      <c r="F32" s="5">
        <v>11528</v>
      </c>
      <c r="G32" s="5">
        <v>331</v>
      </c>
      <c r="H32" s="5">
        <v>11197</v>
      </c>
      <c r="I32" s="5">
        <v>5559</v>
      </c>
      <c r="J32" s="5">
        <v>3842</v>
      </c>
      <c r="K32" s="5">
        <v>677</v>
      </c>
      <c r="L32" s="5">
        <v>1033</v>
      </c>
      <c r="M32" s="5">
        <v>76</v>
      </c>
      <c r="N32" s="5">
        <v>10</v>
      </c>
    </row>
    <row r="33" spans="1:14">
      <c r="A33" s="5">
        <v>1385</v>
      </c>
      <c r="B33" s="5">
        <v>2</v>
      </c>
      <c r="C33" s="5" t="s">
        <v>212</v>
      </c>
      <c r="D33" s="5" t="s">
        <v>213</v>
      </c>
      <c r="E33" s="5">
        <v>9</v>
      </c>
      <c r="F33" s="5">
        <v>5979</v>
      </c>
      <c r="G33" s="5">
        <v>0</v>
      </c>
      <c r="H33" s="5">
        <v>5979</v>
      </c>
      <c r="I33" s="5">
        <v>1103</v>
      </c>
      <c r="J33" s="5">
        <v>1755</v>
      </c>
      <c r="K33" s="5">
        <v>2235</v>
      </c>
      <c r="L33" s="5">
        <v>840</v>
      </c>
      <c r="M33" s="5">
        <v>46</v>
      </c>
      <c r="N33" s="5">
        <v>0</v>
      </c>
    </row>
    <row r="34" spans="1:14">
      <c r="A34" s="5">
        <v>1385</v>
      </c>
      <c r="B34" s="5">
        <v>3</v>
      </c>
      <c r="C34" s="5" t="s">
        <v>214</v>
      </c>
      <c r="D34" s="5" t="s">
        <v>215</v>
      </c>
      <c r="E34" s="5">
        <v>9</v>
      </c>
      <c r="F34" s="5">
        <v>5979</v>
      </c>
      <c r="G34" s="5">
        <v>0</v>
      </c>
      <c r="H34" s="5">
        <v>5979</v>
      </c>
      <c r="I34" s="5">
        <v>1103</v>
      </c>
      <c r="J34" s="5">
        <v>1755</v>
      </c>
      <c r="K34" s="5">
        <v>2235</v>
      </c>
      <c r="L34" s="5">
        <v>840</v>
      </c>
      <c r="M34" s="5">
        <v>46</v>
      </c>
      <c r="N34" s="5">
        <v>0</v>
      </c>
    </row>
    <row r="35" spans="1:14">
      <c r="A35" s="5">
        <v>1385</v>
      </c>
      <c r="B35" s="5">
        <v>4</v>
      </c>
      <c r="C35" s="5" t="s">
        <v>216</v>
      </c>
      <c r="D35" s="5" t="s">
        <v>217</v>
      </c>
      <c r="E35" s="5">
        <v>9</v>
      </c>
      <c r="F35" s="5">
        <v>5979</v>
      </c>
      <c r="G35" s="5">
        <v>0</v>
      </c>
      <c r="H35" s="5">
        <v>5979</v>
      </c>
      <c r="I35" s="5">
        <v>1103</v>
      </c>
      <c r="J35" s="5">
        <v>1755</v>
      </c>
      <c r="K35" s="5">
        <v>2235</v>
      </c>
      <c r="L35" s="5">
        <v>840</v>
      </c>
      <c r="M35" s="5">
        <v>46</v>
      </c>
      <c r="N35" s="5">
        <v>0</v>
      </c>
    </row>
    <row r="36" spans="1:14">
      <c r="A36" s="5">
        <v>1385</v>
      </c>
      <c r="B36" s="5">
        <v>2</v>
      </c>
      <c r="C36" s="5" t="s">
        <v>218</v>
      </c>
      <c r="D36" s="5" t="s">
        <v>219</v>
      </c>
      <c r="E36" s="5">
        <v>2296</v>
      </c>
      <c r="F36" s="5">
        <v>127668</v>
      </c>
      <c r="G36" s="5">
        <v>1640</v>
      </c>
      <c r="H36" s="5">
        <v>126028</v>
      </c>
      <c r="I36" s="5">
        <v>67334</v>
      </c>
      <c r="J36" s="5">
        <v>47973</v>
      </c>
      <c r="K36" s="5">
        <v>4344</v>
      </c>
      <c r="L36" s="5">
        <v>5976</v>
      </c>
      <c r="M36" s="5">
        <v>356</v>
      </c>
      <c r="N36" s="5">
        <v>44</v>
      </c>
    </row>
    <row r="37" spans="1:14">
      <c r="A37" s="5">
        <v>1385</v>
      </c>
      <c r="B37" s="5">
        <v>3</v>
      </c>
      <c r="C37" s="5" t="s">
        <v>220</v>
      </c>
      <c r="D37" s="5" t="s">
        <v>221</v>
      </c>
      <c r="E37" s="5">
        <v>1138</v>
      </c>
      <c r="F37" s="5">
        <v>84861</v>
      </c>
      <c r="G37" s="5">
        <v>1002</v>
      </c>
      <c r="H37" s="5">
        <v>83859</v>
      </c>
      <c r="I37" s="5">
        <v>44092</v>
      </c>
      <c r="J37" s="5">
        <v>32558</v>
      </c>
      <c r="K37" s="5">
        <v>2874</v>
      </c>
      <c r="L37" s="5">
        <v>4045</v>
      </c>
      <c r="M37" s="5">
        <v>261</v>
      </c>
      <c r="N37" s="5">
        <v>28</v>
      </c>
    </row>
    <row r="38" spans="1:14">
      <c r="A38" s="5">
        <v>1385</v>
      </c>
      <c r="B38" s="5">
        <v>4</v>
      </c>
      <c r="C38" s="5" t="s">
        <v>222</v>
      </c>
      <c r="D38" s="5" t="s">
        <v>223</v>
      </c>
      <c r="E38" s="5">
        <v>633</v>
      </c>
      <c r="F38" s="5">
        <v>55766</v>
      </c>
      <c r="G38" s="5">
        <v>670</v>
      </c>
      <c r="H38" s="5">
        <v>55096</v>
      </c>
      <c r="I38" s="5">
        <v>28799</v>
      </c>
      <c r="J38" s="5">
        <v>21523</v>
      </c>
      <c r="K38" s="5">
        <v>1963</v>
      </c>
      <c r="L38" s="5">
        <v>2633</v>
      </c>
      <c r="M38" s="5">
        <v>157</v>
      </c>
      <c r="N38" s="5">
        <v>20</v>
      </c>
    </row>
    <row r="39" spans="1:14">
      <c r="A39" s="5">
        <v>1385</v>
      </c>
      <c r="B39" s="5">
        <v>4</v>
      </c>
      <c r="C39" s="5" t="s">
        <v>224</v>
      </c>
      <c r="D39" s="5" t="s">
        <v>225</v>
      </c>
      <c r="E39" s="5">
        <v>324</v>
      </c>
      <c r="F39" s="5">
        <v>20454</v>
      </c>
      <c r="G39" s="5">
        <v>233</v>
      </c>
      <c r="H39" s="5">
        <v>20221</v>
      </c>
      <c r="I39" s="5">
        <v>10076</v>
      </c>
      <c r="J39" s="5">
        <v>8350</v>
      </c>
      <c r="K39" s="5">
        <v>715</v>
      </c>
      <c r="L39" s="5">
        <v>1004</v>
      </c>
      <c r="M39" s="5">
        <v>70</v>
      </c>
      <c r="N39" s="5">
        <v>7</v>
      </c>
    </row>
    <row r="40" spans="1:14">
      <c r="A40" s="5">
        <v>1385</v>
      </c>
      <c r="B40" s="5">
        <v>4</v>
      </c>
      <c r="C40" s="5" t="s">
        <v>226</v>
      </c>
      <c r="D40" s="5" t="s">
        <v>227</v>
      </c>
      <c r="E40" s="5">
        <v>181</v>
      </c>
      <c r="F40" s="5">
        <v>8641</v>
      </c>
      <c r="G40" s="5">
        <v>100</v>
      </c>
      <c r="H40" s="5">
        <v>8542</v>
      </c>
      <c r="I40" s="5">
        <v>5217</v>
      </c>
      <c r="J40" s="5">
        <v>2685</v>
      </c>
      <c r="K40" s="5">
        <v>195</v>
      </c>
      <c r="L40" s="5">
        <v>409</v>
      </c>
      <c r="M40" s="5">
        <v>34</v>
      </c>
      <c r="N40" s="5">
        <v>1</v>
      </c>
    </row>
    <row r="41" spans="1:14">
      <c r="A41" s="5">
        <v>1385</v>
      </c>
      <c r="B41" s="5">
        <v>3</v>
      </c>
      <c r="C41" s="5" t="s">
        <v>228</v>
      </c>
      <c r="D41" s="5" t="s">
        <v>229</v>
      </c>
      <c r="E41" s="5">
        <v>1158</v>
      </c>
      <c r="F41" s="5">
        <v>42807</v>
      </c>
      <c r="G41" s="5">
        <v>638</v>
      </c>
      <c r="H41" s="5">
        <v>42169</v>
      </c>
      <c r="I41" s="5">
        <v>23242</v>
      </c>
      <c r="J41" s="5">
        <v>15415</v>
      </c>
      <c r="K41" s="5">
        <v>1470</v>
      </c>
      <c r="L41" s="5">
        <v>1931</v>
      </c>
      <c r="M41" s="5">
        <v>95</v>
      </c>
      <c r="N41" s="5">
        <v>16</v>
      </c>
    </row>
    <row r="42" spans="1:14">
      <c r="A42" s="5">
        <v>1385</v>
      </c>
      <c r="B42" s="5">
        <v>4</v>
      </c>
      <c r="C42" s="5" t="s">
        <v>230</v>
      </c>
      <c r="D42" s="5" t="s">
        <v>231</v>
      </c>
      <c r="E42" s="5">
        <v>10</v>
      </c>
      <c r="F42" s="5">
        <v>433</v>
      </c>
      <c r="G42" s="5">
        <v>4</v>
      </c>
      <c r="H42" s="5">
        <v>429</v>
      </c>
      <c r="I42" s="5">
        <v>221</v>
      </c>
      <c r="J42" s="5">
        <v>169</v>
      </c>
      <c r="K42" s="5">
        <v>10</v>
      </c>
      <c r="L42" s="5">
        <v>28</v>
      </c>
      <c r="M42" s="5">
        <v>1</v>
      </c>
      <c r="N42" s="5">
        <v>0</v>
      </c>
    </row>
    <row r="43" spans="1:14">
      <c r="A43" s="5">
        <v>1385</v>
      </c>
      <c r="B43" s="5">
        <v>4</v>
      </c>
      <c r="C43" s="5" t="s">
        <v>232</v>
      </c>
      <c r="D43" s="5" t="s">
        <v>233</v>
      </c>
      <c r="E43" s="5">
        <v>240</v>
      </c>
      <c r="F43" s="5">
        <v>12164</v>
      </c>
      <c r="G43" s="5">
        <v>112</v>
      </c>
      <c r="H43" s="5">
        <v>12052</v>
      </c>
      <c r="I43" s="5">
        <v>5611</v>
      </c>
      <c r="J43" s="5">
        <v>5353</v>
      </c>
      <c r="K43" s="5">
        <v>435</v>
      </c>
      <c r="L43" s="5">
        <v>618</v>
      </c>
      <c r="M43" s="5">
        <v>28</v>
      </c>
      <c r="N43" s="5">
        <v>7</v>
      </c>
    </row>
    <row r="44" spans="1:14">
      <c r="A44" s="5">
        <v>1385</v>
      </c>
      <c r="B44" s="5">
        <v>4</v>
      </c>
      <c r="C44" s="5" t="s">
        <v>234</v>
      </c>
      <c r="D44" s="5" t="s">
        <v>235</v>
      </c>
      <c r="E44" s="5">
        <v>819</v>
      </c>
      <c r="F44" s="5">
        <v>26571</v>
      </c>
      <c r="G44" s="5">
        <v>462</v>
      </c>
      <c r="H44" s="5">
        <v>26109</v>
      </c>
      <c r="I44" s="5">
        <v>15614</v>
      </c>
      <c r="J44" s="5">
        <v>8442</v>
      </c>
      <c r="K44" s="5">
        <v>912</v>
      </c>
      <c r="L44" s="5">
        <v>1083</v>
      </c>
      <c r="M44" s="5">
        <v>51</v>
      </c>
      <c r="N44" s="5">
        <v>6</v>
      </c>
    </row>
    <row r="45" spans="1:14">
      <c r="A45" s="5">
        <v>1385</v>
      </c>
      <c r="B45" s="5">
        <v>4</v>
      </c>
      <c r="C45" s="5" t="s">
        <v>236</v>
      </c>
      <c r="D45" s="5" t="s">
        <v>237</v>
      </c>
      <c r="E45" s="5">
        <v>27</v>
      </c>
      <c r="F45" s="5">
        <v>1229</v>
      </c>
      <c r="G45" s="5">
        <v>3</v>
      </c>
      <c r="H45" s="5">
        <v>1226</v>
      </c>
      <c r="I45" s="5">
        <v>588</v>
      </c>
      <c r="J45" s="5">
        <v>549</v>
      </c>
      <c r="K45" s="5">
        <v>35</v>
      </c>
      <c r="L45" s="5">
        <v>46</v>
      </c>
      <c r="M45" s="5">
        <v>6</v>
      </c>
      <c r="N45" s="5">
        <v>1</v>
      </c>
    </row>
    <row r="46" spans="1:14">
      <c r="A46" s="5">
        <v>1385</v>
      </c>
      <c r="B46" s="5">
        <v>4</v>
      </c>
      <c r="C46" s="5" t="s">
        <v>238</v>
      </c>
      <c r="D46" s="5" t="s">
        <v>239</v>
      </c>
      <c r="E46" s="5">
        <v>62</v>
      </c>
      <c r="F46" s="5">
        <v>2411</v>
      </c>
      <c r="G46" s="5">
        <v>56</v>
      </c>
      <c r="H46" s="5">
        <v>2355</v>
      </c>
      <c r="I46" s="5">
        <v>1207</v>
      </c>
      <c r="J46" s="5">
        <v>902</v>
      </c>
      <c r="K46" s="5">
        <v>78</v>
      </c>
      <c r="L46" s="5">
        <v>156</v>
      </c>
      <c r="M46" s="5">
        <v>9</v>
      </c>
      <c r="N46" s="5">
        <v>2</v>
      </c>
    </row>
    <row r="47" spans="1:14">
      <c r="A47" s="5">
        <v>1385</v>
      </c>
      <c r="B47" s="5">
        <v>2</v>
      </c>
      <c r="C47" s="5" t="s">
        <v>240</v>
      </c>
      <c r="D47" s="5" t="s">
        <v>241</v>
      </c>
      <c r="E47" s="5">
        <v>331</v>
      </c>
      <c r="F47" s="5">
        <v>14783</v>
      </c>
      <c r="G47" s="5">
        <v>206</v>
      </c>
      <c r="H47" s="5">
        <v>14577</v>
      </c>
      <c r="I47" s="5">
        <v>7158</v>
      </c>
      <c r="J47" s="5">
        <v>6331</v>
      </c>
      <c r="K47" s="5">
        <v>480</v>
      </c>
      <c r="L47" s="5">
        <v>579</v>
      </c>
      <c r="M47" s="5">
        <v>27</v>
      </c>
      <c r="N47" s="5">
        <v>1</v>
      </c>
    </row>
    <row r="48" spans="1:14">
      <c r="A48" s="5">
        <v>1385</v>
      </c>
      <c r="B48" s="5">
        <v>3</v>
      </c>
      <c r="C48" s="5" t="s">
        <v>242</v>
      </c>
      <c r="D48" s="5" t="s">
        <v>243</v>
      </c>
      <c r="E48" s="5">
        <v>254</v>
      </c>
      <c r="F48" s="5">
        <v>12935</v>
      </c>
      <c r="G48" s="5">
        <v>179</v>
      </c>
      <c r="H48" s="5">
        <v>12757</v>
      </c>
      <c r="I48" s="5">
        <v>6138</v>
      </c>
      <c r="J48" s="5">
        <v>5748</v>
      </c>
      <c r="K48" s="5">
        <v>372</v>
      </c>
      <c r="L48" s="5">
        <v>472</v>
      </c>
      <c r="M48" s="5">
        <v>25</v>
      </c>
      <c r="N48" s="5">
        <v>1</v>
      </c>
    </row>
    <row r="49" spans="1:14">
      <c r="A49" s="5">
        <v>1385</v>
      </c>
      <c r="B49" s="5">
        <v>4</v>
      </c>
      <c r="C49" s="5" t="s">
        <v>244</v>
      </c>
      <c r="D49" s="5" t="s">
        <v>243</v>
      </c>
      <c r="E49" s="5">
        <v>254</v>
      </c>
      <c r="F49" s="5">
        <v>12935</v>
      </c>
      <c r="G49" s="5">
        <v>179</v>
      </c>
      <c r="H49" s="5">
        <v>12757</v>
      </c>
      <c r="I49" s="5">
        <v>6138</v>
      </c>
      <c r="J49" s="5">
        <v>5748</v>
      </c>
      <c r="K49" s="5">
        <v>372</v>
      </c>
      <c r="L49" s="5">
        <v>472</v>
      </c>
      <c r="M49" s="5">
        <v>25</v>
      </c>
      <c r="N49" s="5">
        <v>1</v>
      </c>
    </row>
    <row r="50" spans="1:14">
      <c r="A50" s="5">
        <v>1385</v>
      </c>
      <c r="B50" s="5">
        <v>3</v>
      </c>
      <c r="C50" s="5" t="s">
        <v>245</v>
      </c>
      <c r="D50" s="5" t="s">
        <v>246</v>
      </c>
      <c r="E50" s="5">
        <v>77</v>
      </c>
      <c r="F50" s="5">
        <v>1848</v>
      </c>
      <c r="G50" s="5">
        <v>28</v>
      </c>
      <c r="H50" s="5">
        <v>1820</v>
      </c>
      <c r="I50" s="5">
        <v>1020</v>
      </c>
      <c r="J50" s="5">
        <v>583</v>
      </c>
      <c r="K50" s="5">
        <v>107</v>
      </c>
      <c r="L50" s="5">
        <v>107</v>
      </c>
      <c r="M50" s="5">
        <v>2</v>
      </c>
      <c r="N50" s="5">
        <v>0</v>
      </c>
    </row>
    <row r="51" spans="1:14">
      <c r="A51" s="5">
        <v>1385</v>
      </c>
      <c r="B51" s="5">
        <v>4</v>
      </c>
      <c r="C51" s="5" t="s">
        <v>247</v>
      </c>
      <c r="D51" s="5" t="s">
        <v>246</v>
      </c>
      <c r="E51" s="5">
        <v>77</v>
      </c>
      <c r="F51" s="5">
        <v>1848</v>
      </c>
      <c r="G51" s="5">
        <v>28</v>
      </c>
      <c r="H51" s="5">
        <v>1820</v>
      </c>
      <c r="I51" s="5">
        <v>1020</v>
      </c>
      <c r="J51" s="5">
        <v>583</v>
      </c>
      <c r="K51" s="5">
        <v>107</v>
      </c>
      <c r="L51" s="5">
        <v>107</v>
      </c>
      <c r="M51" s="5">
        <v>2</v>
      </c>
      <c r="N51" s="5">
        <v>0</v>
      </c>
    </row>
    <row r="52" spans="1:14">
      <c r="A52" s="5">
        <v>1385</v>
      </c>
      <c r="B52" s="5">
        <v>2</v>
      </c>
      <c r="C52" s="5" t="s">
        <v>248</v>
      </c>
      <c r="D52" s="5" t="s">
        <v>249</v>
      </c>
      <c r="E52" s="5">
        <v>384</v>
      </c>
      <c r="F52" s="5">
        <v>11808</v>
      </c>
      <c r="G52" s="5">
        <v>565</v>
      </c>
      <c r="H52" s="5">
        <v>11242</v>
      </c>
      <c r="I52" s="5">
        <v>7044</v>
      </c>
      <c r="J52" s="5">
        <v>3519</v>
      </c>
      <c r="K52" s="5">
        <v>228</v>
      </c>
      <c r="L52" s="5">
        <v>430</v>
      </c>
      <c r="M52" s="5">
        <v>16</v>
      </c>
      <c r="N52" s="5">
        <v>6</v>
      </c>
    </row>
    <row r="53" spans="1:14">
      <c r="A53" s="5">
        <v>1385</v>
      </c>
      <c r="B53" s="5">
        <v>3</v>
      </c>
      <c r="C53" s="5" t="s">
        <v>250</v>
      </c>
      <c r="D53" s="5" t="s">
        <v>251</v>
      </c>
      <c r="E53" s="5">
        <v>170</v>
      </c>
      <c r="F53" s="5">
        <v>4940</v>
      </c>
      <c r="G53" s="5">
        <v>137</v>
      </c>
      <c r="H53" s="5">
        <v>4803</v>
      </c>
      <c r="I53" s="5">
        <v>2960</v>
      </c>
      <c r="J53" s="5">
        <v>1545</v>
      </c>
      <c r="K53" s="5">
        <v>81</v>
      </c>
      <c r="L53" s="5">
        <v>205</v>
      </c>
      <c r="M53" s="5">
        <v>9</v>
      </c>
      <c r="N53" s="5">
        <v>3</v>
      </c>
    </row>
    <row r="54" spans="1:14">
      <c r="A54" s="5">
        <v>1385</v>
      </c>
      <c r="B54" s="5">
        <v>4</v>
      </c>
      <c r="C54" s="5" t="s">
        <v>252</v>
      </c>
      <c r="D54" s="5" t="s">
        <v>253</v>
      </c>
      <c r="E54" s="5">
        <v>131</v>
      </c>
      <c r="F54" s="5">
        <v>4087</v>
      </c>
      <c r="G54" s="5">
        <v>122</v>
      </c>
      <c r="H54" s="5">
        <v>3965</v>
      </c>
      <c r="I54" s="5">
        <v>2453</v>
      </c>
      <c r="J54" s="5">
        <v>1236</v>
      </c>
      <c r="K54" s="5">
        <v>73</v>
      </c>
      <c r="L54" s="5">
        <v>192</v>
      </c>
      <c r="M54" s="5">
        <v>8</v>
      </c>
      <c r="N54" s="5">
        <v>3</v>
      </c>
    </row>
    <row r="55" spans="1:14">
      <c r="A55" s="5">
        <v>1385</v>
      </c>
      <c r="B55" s="5">
        <v>4</v>
      </c>
      <c r="C55" s="5" t="s">
        <v>254</v>
      </c>
      <c r="D55" s="5" t="s">
        <v>255</v>
      </c>
      <c r="E55" s="5">
        <v>39</v>
      </c>
      <c r="F55" s="5">
        <v>853</v>
      </c>
      <c r="G55" s="5">
        <v>15</v>
      </c>
      <c r="H55" s="5">
        <v>838</v>
      </c>
      <c r="I55" s="5">
        <v>507</v>
      </c>
      <c r="J55" s="5">
        <v>309</v>
      </c>
      <c r="K55" s="5">
        <v>8</v>
      </c>
      <c r="L55" s="5">
        <v>13</v>
      </c>
      <c r="M55" s="5">
        <v>1</v>
      </c>
      <c r="N55" s="5">
        <v>0</v>
      </c>
    </row>
    <row r="56" spans="1:14">
      <c r="A56" s="5">
        <v>1385</v>
      </c>
      <c r="B56" s="5">
        <v>3</v>
      </c>
      <c r="C56" s="5" t="s">
        <v>256</v>
      </c>
      <c r="D56" s="5" t="s">
        <v>257</v>
      </c>
      <c r="E56" s="5">
        <v>214</v>
      </c>
      <c r="F56" s="5">
        <v>6868</v>
      </c>
      <c r="G56" s="5">
        <v>429</v>
      </c>
      <c r="H56" s="5">
        <v>6439</v>
      </c>
      <c r="I56" s="5">
        <v>4084</v>
      </c>
      <c r="J56" s="5">
        <v>1974</v>
      </c>
      <c r="K56" s="5">
        <v>147</v>
      </c>
      <c r="L56" s="5">
        <v>224</v>
      </c>
      <c r="M56" s="5">
        <v>7</v>
      </c>
      <c r="N56" s="5">
        <v>3</v>
      </c>
    </row>
    <row r="57" spans="1:14">
      <c r="A57" s="5">
        <v>1385</v>
      </c>
      <c r="B57" s="5">
        <v>4</v>
      </c>
      <c r="C57" s="5" t="s">
        <v>258</v>
      </c>
      <c r="D57" s="5" t="s">
        <v>257</v>
      </c>
      <c r="E57" s="5">
        <v>214</v>
      </c>
      <c r="F57" s="5">
        <v>6868</v>
      </c>
      <c r="G57" s="5">
        <v>429</v>
      </c>
      <c r="H57" s="5">
        <v>6439</v>
      </c>
      <c r="I57" s="5">
        <v>4084</v>
      </c>
      <c r="J57" s="5">
        <v>1974</v>
      </c>
      <c r="K57" s="5">
        <v>147</v>
      </c>
      <c r="L57" s="5">
        <v>224</v>
      </c>
      <c r="M57" s="5">
        <v>7</v>
      </c>
      <c r="N57" s="5">
        <v>3</v>
      </c>
    </row>
    <row r="58" spans="1:14">
      <c r="A58" s="5">
        <v>1385</v>
      </c>
      <c r="B58" s="5">
        <v>2</v>
      </c>
      <c r="C58" s="5" t="s">
        <v>259</v>
      </c>
      <c r="D58" s="5" t="s">
        <v>260</v>
      </c>
      <c r="E58" s="5">
        <v>284</v>
      </c>
      <c r="F58" s="5">
        <v>11552</v>
      </c>
      <c r="G58" s="5">
        <v>126</v>
      </c>
      <c r="H58" s="5">
        <v>11426</v>
      </c>
      <c r="I58" s="5">
        <v>6434</v>
      </c>
      <c r="J58" s="5">
        <v>3670</v>
      </c>
      <c r="K58" s="5">
        <v>445</v>
      </c>
      <c r="L58" s="5">
        <v>840</v>
      </c>
      <c r="M58" s="5">
        <v>35</v>
      </c>
      <c r="N58" s="5">
        <v>2</v>
      </c>
    </row>
    <row r="59" spans="1:14">
      <c r="A59" s="5">
        <v>1385</v>
      </c>
      <c r="B59" s="5">
        <v>3</v>
      </c>
      <c r="C59" s="5" t="s">
        <v>261</v>
      </c>
      <c r="D59" s="5" t="s">
        <v>262</v>
      </c>
      <c r="E59" s="5">
        <v>52</v>
      </c>
      <c r="F59" s="5">
        <v>1816</v>
      </c>
      <c r="G59" s="5">
        <v>20</v>
      </c>
      <c r="H59" s="5">
        <v>1796</v>
      </c>
      <c r="I59" s="5">
        <v>1182</v>
      </c>
      <c r="J59" s="5">
        <v>474</v>
      </c>
      <c r="K59" s="5">
        <v>36</v>
      </c>
      <c r="L59" s="5">
        <v>100</v>
      </c>
      <c r="M59" s="5">
        <v>4</v>
      </c>
      <c r="N59" s="5">
        <v>0</v>
      </c>
    </row>
    <row r="60" spans="1:14">
      <c r="A60" s="5">
        <v>1385</v>
      </c>
      <c r="B60" s="5">
        <v>4</v>
      </c>
      <c r="C60" s="5" t="s">
        <v>263</v>
      </c>
      <c r="D60" s="5" t="s">
        <v>262</v>
      </c>
      <c r="E60" s="5">
        <v>52</v>
      </c>
      <c r="F60" s="5">
        <v>1816</v>
      </c>
      <c r="G60" s="5">
        <v>20</v>
      </c>
      <c r="H60" s="5">
        <v>1796</v>
      </c>
      <c r="I60" s="5">
        <v>1182</v>
      </c>
      <c r="J60" s="5">
        <v>474</v>
      </c>
      <c r="K60" s="5">
        <v>36</v>
      </c>
      <c r="L60" s="5">
        <v>100</v>
      </c>
      <c r="M60" s="5">
        <v>4</v>
      </c>
      <c r="N60" s="5">
        <v>0</v>
      </c>
    </row>
    <row r="61" spans="1:14">
      <c r="A61" s="5">
        <v>1385</v>
      </c>
      <c r="B61" s="5">
        <v>3</v>
      </c>
      <c r="C61" s="5" t="s">
        <v>264</v>
      </c>
      <c r="D61" s="5" t="s">
        <v>265</v>
      </c>
      <c r="E61" s="5">
        <v>232</v>
      </c>
      <c r="F61" s="5">
        <v>9736</v>
      </c>
      <c r="G61" s="5">
        <v>106</v>
      </c>
      <c r="H61" s="5">
        <v>9630</v>
      </c>
      <c r="I61" s="5">
        <v>5252</v>
      </c>
      <c r="J61" s="5">
        <v>3196</v>
      </c>
      <c r="K61" s="5">
        <v>409</v>
      </c>
      <c r="L61" s="5">
        <v>740</v>
      </c>
      <c r="M61" s="5">
        <v>31</v>
      </c>
      <c r="N61" s="5">
        <v>2</v>
      </c>
    </row>
    <row r="62" spans="1:14">
      <c r="A62" s="5">
        <v>1385</v>
      </c>
      <c r="B62" s="5">
        <v>4</v>
      </c>
      <c r="C62" s="5" t="s">
        <v>266</v>
      </c>
      <c r="D62" s="5" t="s">
        <v>267</v>
      </c>
      <c r="E62" s="5">
        <v>87</v>
      </c>
      <c r="F62" s="5">
        <v>6058</v>
      </c>
      <c r="G62" s="5">
        <v>49</v>
      </c>
      <c r="H62" s="5">
        <v>6009</v>
      </c>
      <c r="I62" s="5">
        <v>3133</v>
      </c>
      <c r="J62" s="5">
        <v>1959</v>
      </c>
      <c r="K62" s="5">
        <v>335</v>
      </c>
      <c r="L62" s="5">
        <v>549</v>
      </c>
      <c r="M62" s="5">
        <v>31</v>
      </c>
      <c r="N62" s="5">
        <v>2</v>
      </c>
    </row>
    <row r="63" spans="1:14">
      <c r="A63" s="5">
        <v>1385</v>
      </c>
      <c r="B63" s="5">
        <v>4</v>
      </c>
      <c r="C63" s="5" t="s">
        <v>268</v>
      </c>
      <c r="D63" s="5" t="s">
        <v>269</v>
      </c>
      <c r="E63" s="5">
        <v>68</v>
      </c>
      <c r="F63" s="5">
        <v>2196</v>
      </c>
      <c r="G63" s="5">
        <v>25</v>
      </c>
      <c r="H63" s="5">
        <v>2171</v>
      </c>
      <c r="I63" s="5">
        <v>1200</v>
      </c>
      <c r="J63" s="5">
        <v>772</v>
      </c>
      <c r="K63" s="5">
        <v>60</v>
      </c>
      <c r="L63" s="5">
        <v>139</v>
      </c>
      <c r="M63" s="5">
        <v>0</v>
      </c>
      <c r="N63" s="5">
        <v>0</v>
      </c>
    </row>
    <row r="64" spans="1:14">
      <c r="A64" s="5">
        <v>1385</v>
      </c>
      <c r="B64" s="5">
        <v>4</v>
      </c>
      <c r="C64" s="5" t="s">
        <v>270</v>
      </c>
      <c r="D64" s="5" t="s">
        <v>271</v>
      </c>
      <c r="E64" s="5">
        <v>64</v>
      </c>
      <c r="F64" s="5">
        <v>1217</v>
      </c>
      <c r="G64" s="5">
        <v>30</v>
      </c>
      <c r="H64" s="5">
        <v>1187</v>
      </c>
      <c r="I64" s="5">
        <v>765</v>
      </c>
      <c r="J64" s="5">
        <v>372</v>
      </c>
      <c r="K64" s="5">
        <v>11</v>
      </c>
      <c r="L64" s="5">
        <v>39</v>
      </c>
      <c r="M64" s="5">
        <v>0</v>
      </c>
      <c r="N64" s="5">
        <v>0</v>
      </c>
    </row>
    <row r="65" spans="1:14">
      <c r="A65" s="5">
        <v>1385</v>
      </c>
      <c r="B65" s="5">
        <v>4</v>
      </c>
      <c r="C65" s="5" t="s">
        <v>272</v>
      </c>
      <c r="D65" s="5" t="s">
        <v>273</v>
      </c>
      <c r="E65" s="5">
        <v>13</v>
      </c>
      <c r="F65" s="5">
        <v>265</v>
      </c>
      <c r="G65" s="5">
        <v>2</v>
      </c>
      <c r="H65" s="5">
        <v>263</v>
      </c>
      <c r="I65" s="5">
        <v>154</v>
      </c>
      <c r="J65" s="5">
        <v>93</v>
      </c>
      <c r="K65" s="5">
        <v>3</v>
      </c>
      <c r="L65" s="5">
        <v>13</v>
      </c>
      <c r="M65" s="5">
        <v>0</v>
      </c>
      <c r="N65" s="5">
        <v>0</v>
      </c>
    </row>
    <row r="66" spans="1:14">
      <c r="A66" s="5">
        <v>1385</v>
      </c>
      <c r="B66" s="5">
        <v>2</v>
      </c>
      <c r="C66" s="5" t="s">
        <v>274</v>
      </c>
      <c r="D66" s="5" t="s">
        <v>275</v>
      </c>
      <c r="E66" s="5">
        <v>470</v>
      </c>
      <c r="F66" s="5">
        <v>23348</v>
      </c>
      <c r="G66" s="5">
        <v>442</v>
      </c>
      <c r="H66" s="5">
        <v>22906</v>
      </c>
      <c r="I66" s="5">
        <v>10639</v>
      </c>
      <c r="J66" s="5">
        <v>8881</v>
      </c>
      <c r="K66" s="5">
        <v>1147</v>
      </c>
      <c r="L66" s="5">
        <v>2094</v>
      </c>
      <c r="M66" s="5">
        <v>129</v>
      </c>
      <c r="N66" s="5">
        <v>16</v>
      </c>
    </row>
    <row r="67" spans="1:14">
      <c r="A67" s="5">
        <v>1385</v>
      </c>
      <c r="B67" s="5">
        <v>3</v>
      </c>
      <c r="C67" s="5" t="s">
        <v>276</v>
      </c>
      <c r="D67" s="5" t="s">
        <v>275</v>
      </c>
      <c r="E67" s="5">
        <v>470</v>
      </c>
      <c r="F67" s="5">
        <v>23348</v>
      </c>
      <c r="G67" s="5">
        <v>442</v>
      </c>
      <c r="H67" s="5">
        <v>22906</v>
      </c>
      <c r="I67" s="5">
        <v>10639</v>
      </c>
      <c r="J67" s="5">
        <v>8881</v>
      </c>
      <c r="K67" s="5">
        <v>1147</v>
      </c>
      <c r="L67" s="5">
        <v>2094</v>
      </c>
      <c r="M67" s="5">
        <v>129</v>
      </c>
      <c r="N67" s="5">
        <v>16</v>
      </c>
    </row>
    <row r="68" spans="1:14">
      <c r="A68" s="5">
        <v>1385</v>
      </c>
      <c r="B68" s="5">
        <v>4</v>
      </c>
      <c r="C68" s="5" t="s">
        <v>277</v>
      </c>
      <c r="D68" s="5" t="s">
        <v>278</v>
      </c>
      <c r="E68" s="5">
        <v>155</v>
      </c>
      <c r="F68" s="5">
        <v>10250</v>
      </c>
      <c r="G68" s="5">
        <v>160</v>
      </c>
      <c r="H68" s="5">
        <v>10090</v>
      </c>
      <c r="I68" s="5">
        <v>4597</v>
      </c>
      <c r="J68" s="5">
        <v>3763</v>
      </c>
      <c r="K68" s="5">
        <v>617</v>
      </c>
      <c r="L68" s="5">
        <v>1031</v>
      </c>
      <c r="M68" s="5">
        <v>77</v>
      </c>
      <c r="N68" s="5">
        <v>6</v>
      </c>
    </row>
    <row r="69" spans="1:14">
      <c r="A69" s="5">
        <v>1385</v>
      </c>
      <c r="B69" s="5">
        <v>4</v>
      </c>
      <c r="C69" s="5" t="s">
        <v>279</v>
      </c>
      <c r="D69" s="5" t="s">
        <v>280</v>
      </c>
      <c r="E69" s="5">
        <v>170</v>
      </c>
      <c r="F69" s="5">
        <v>6704</v>
      </c>
      <c r="G69" s="5">
        <v>178</v>
      </c>
      <c r="H69" s="5">
        <v>6526</v>
      </c>
      <c r="I69" s="5">
        <v>3291</v>
      </c>
      <c r="J69" s="5">
        <v>2461</v>
      </c>
      <c r="K69" s="5">
        <v>226</v>
      </c>
      <c r="L69" s="5">
        <v>517</v>
      </c>
      <c r="M69" s="5">
        <v>28</v>
      </c>
      <c r="N69" s="5">
        <v>4</v>
      </c>
    </row>
    <row r="70" spans="1:14">
      <c r="A70" s="5">
        <v>1385</v>
      </c>
      <c r="B70" s="5">
        <v>4</v>
      </c>
      <c r="C70" s="5" t="s">
        <v>281</v>
      </c>
      <c r="D70" s="5" t="s">
        <v>282</v>
      </c>
      <c r="E70" s="5">
        <v>146</v>
      </c>
      <c r="F70" s="5">
        <v>6394</v>
      </c>
      <c r="G70" s="5">
        <v>104</v>
      </c>
      <c r="H70" s="5">
        <v>6290</v>
      </c>
      <c r="I70" s="5">
        <v>2752</v>
      </c>
      <c r="J70" s="5">
        <v>2657</v>
      </c>
      <c r="K70" s="5">
        <v>304</v>
      </c>
      <c r="L70" s="5">
        <v>547</v>
      </c>
      <c r="M70" s="5">
        <v>24</v>
      </c>
      <c r="N70" s="5">
        <v>6</v>
      </c>
    </row>
    <row r="71" spans="1:14">
      <c r="A71" s="5">
        <v>1385</v>
      </c>
      <c r="B71" s="5">
        <v>2</v>
      </c>
      <c r="C71" s="5" t="s">
        <v>283</v>
      </c>
      <c r="D71" s="5" t="s">
        <v>284</v>
      </c>
      <c r="E71" s="5">
        <v>497</v>
      </c>
      <c r="F71" s="5">
        <v>13630</v>
      </c>
      <c r="G71" s="5">
        <v>143</v>
      </c>
      <c r="H71" s="5">
        <v>13486</v>
      </c>
      <c r="I71" s="5">
        <v>6229</v>
      </c>
      <c r="J71" s="5">
        <v>5954</v>
      </c>
      <c r="K71" s="5">
        <v>488</v>
      </c>
      <c r="L71" s="5">
        <v>753</v>
      </c>
      <c r="M71" s="5">
        <v>56</v>
      </c>
      <c r="N71" s="5">
        <v>6</v>
      </c>
    </row>
    <row r="72" spans="1:14">
      <c r="A72" s="5">
        <v>1385</v>
      </c>
      <c r="B72" s="5">
        <v>7</v>
      </c>
      <c r="C72" s="5" t="s">
        <v>285</v>
      </c>
      <c r="D72" s="5" t="s">
        <v>286</v>
      </c>
      <c r="E72" s="5">
        <v>497</v>
      </c>
      <c r="F72" s="5">
        <v>13630</v>
      </c>
      <c r="G72" s="5">
        <v>143</v>
      </c>
      <c r="H72" s="5">
        <v>13486</v>
      </c>
      <c r="I72" s="5">
        <v>6229</v>
      </c>
      <c r="J72" s="5">
        <v>5954</v>
      </c>
      <c r="K72" s="5">
        <v>488</v>
      </c>
      <c r="L72" s="5">
        <v>753</v>
      </c>
      <c r="M72" s="5">
        <v>56</v>
      </c>
      <c r="N72" s="5">
        <v>6</v>
      </c>
    </row>
    <row r="73" spans="1:14">
      <c r="A73" s="5">
        <v>1385</v>
      </c>
      <c r="B73" s="5">
        <v>4</v>
      </c>
      <c r="C73" s="5" t="s">
        <v>287</v>
      </c>
      <c r="D73" s="5" t="s">
        <v>288</v>
      </c>
      <c r="E73" s="5">
        <v>390</v>
      </c>
      <c r="F73" s="5">
        <v>11793</v>
      </c>
      <c r="G73" s="5">
        <v>130</v>
      </c>
      <c r="H73" s="5">
        <v>11663</v>
      </c>
      <c r="I73" s="5">
        <v>5324</v>
      </c>
      <c r="J73" s="5">
        <v>5140</v>
      </c>
      <c r="K73" s="5">
        <v>418</v>
      </c>
      <c r="L73" s="5">
        <v>720</v>
      </c>
      <c r="M73" s="5">
        <v>55</v>
      </c>
      <c r="N73" s="5">
        <v>6</v>
      </c>
    </row>
    <row r="74" spans="1:14">
      <c r="A74" s="5">
        <v>1385</v>
      </c>
      <c r="B74" s="5">
        <v>9</v>
      </c>
      <c r="C74" s="5" t="s">
        <v>289</v>
      </c>
      <c r="D74" s="5" t="s">
        <v>290</v>
      </c>
      <c r="E74" s="5">
        <v>107</v>
      </c>
      <c r="F74" s="5">
        <v>1837</v>
      </c>
      <c r="G74" s="5">
        <v>13</v>
      </c>
      <c r="H74" s="5">
        <v>1824</v>
      </c>
      <c r="I74" s="5">
        <v>905</v>
      </c>
      <c r="J74" s="5">
        <v>815</v>
      </c>
      <c r="K74" s="5">
        <v>70</v>
      </c>
      <c r="L74" s="5">
        <v>33</v>
      </c>
      <c r="M74" s="5">
        <v>1</v>
      </c>
      <c r="N74" s="5">
        <v>0</v>
      </c>
    </row>
    <row r="75" spans="1:14">
      <c r="A75" s="5">
        <v>1385</v>
      </c>
      <c r="B75" s="5">
        <v>2</v>
      </c>
      <c r="C75" s="5" t="s">
        <v>291</v>
      </c>
      <c r="D75" s="5" t="s">
        <v>292</v>
      </c>
      <c r="E75" s="5">
        <v>187</v>
      </c>
      <c r="F75" s="5">
        <v>18295</v>
      </c>
      <c r="G75" s="5">
        <v>52</v>
      </c>
      <c r="H75" s="5">
        <v>18243</v>
      </c>
      <c r="I75" s="5">
        <v>6171</v>
      </c>
      <c r="J75" s="5">
        <v>6830</v>
      </c>
      <c r="K75" s="5">
        <v>2159</v>
      </c>
      <c r="L75" s="5">
        <v>2805</v>
      </c>
      <c r="M75" s="5">
        <v>262</v>
      </c>
      <c r="N75" s="5">
        <v>15</v>
      </c>
    </row>
    <row r="76" spans="1:14">
      <c r="A76" s="5">
        <v>1385</v>
      </c>
      <c r="B76" s="5">
        <v>3</v>
      </c>
      <c r="C76" s="5" t="s">
        <v>293</v>
      </c>
      <c r="D76" s="5" t="s">
        <v>294</v>
      </c>
      <c r="E76" s="5">
        <v>15</v>
      </c>
      <c r="F76" s="5">
        <v>477</v>
      </c>
      <c r="G76" s="5">
        <v>23</v>
      </c>
      <c r="H76" s="5">
        <v>454</v>
      </c>
      <c r="I76" s="5">
        <v>223</v>
      </c>
      <c r="J76" s="5">
        <v>174</v>
      </c>
      <c r="K76" s="5">
        <v>22</v>
      </c>
      <c r="L76" s="5">
        <v>34</v>
      </c>
      <c r="M76" s="5">
        <v>1</v>
      </c>
      <c r="N76" s="5">
        <v>0</v>
      </c>
    </row>
    <row r="77" spans="1:14">
      <c r="A77" s="5">
        <v>1385</v>
      </c>
      <c r="B77" s="5">
        <v>4</v>
      </c>
      <c r="C77" s="5" t="s">
        <v>295</v>
      </c>
      <c r="D77" s="5" t="s">
        <v>296</v>
      </c>
      <c r="E77" s="5">
        <v>15</v>
      </c>
      <c r="F77" s="5">
        <v>477</v>
      </c>
      <c r="G77" s="5">
        <v>23</v>
      </c>
      <c r="H77" s="5">
        <v>454</v>
      </c>
      <c r="I77" s="5">
        <v>223</v>
      </c>
      <c r="J77" s="5">
        <v>174</v>
      </c>
      <c r="K77" s="5">
        <v>22</v>
      </c>
      <c r="L77" s="5">
        <v>34</v>
      </c>
      <c r="M77" s="5">
        <v>1</v>
      </c>
      <c r="N77" s="5">
        <v>0</v>
      </c>
    </row>
    <row r="78" spans="1:14">
      <c r="A78" s="5">
        <v>1385</v>
      </c>
      <c r="B78" s="5">
        <v>3</v>
      </c>
      <c r="C78" s="5" t="s">
        <v>297</v>
      </c>
      <c r="D78" s="5" t="s">
        <v>298</v>
      </c>
      <c r="E78" s="5">
        <v>172</v>
      </c>
      <c r="F78" s="5">
        <v>17818</v>
      </c>
      <c r="G78" s="5">
        <v>29</v>
      </c>
      <c r="H78" s="5">
        <v>17789</v>
      </c>
      <c r="I78" s="5">
        <v>5948</v>
      </c>
      <c r="J78" s="5">
        <v>6656</v>
      </c>
      <c r="K78" s="5">
        <v>2137</v>
      </c>
      <c r="L78" s="5">
        <v>2771</v>
      </c>
      <c r="M78" s="5">
        <v>261</v>
      </c>
      <c r="N78" s="5">
        <v>15</v>
      </c>
    </row>
    <row r="79" spans="1:14">
      <c r="A79" s="5">
        <v>1385</v>
      </c>
      <c r="B79" s="5">
        <v>4</v>
      </c>
      <c r="C79" s="5" t="s">
        <v>299</v>
      </c>
      <c r="D79" s="5" t="s">
        <v>298</v>
      </c>
      <c r="E79" s="5">
        <v>172</v>
      </c>
      <c r="F79" s="5">
        <v>17818</v>
      </c>
      <c r="G79" s="5">
        <v>29</v>
      </c>
      <c r="H79" s="5">
        <v>17789</v>
      </c>
      <c r="I79" s="5">
        <v>5948</v>
      </c>
      <c r="J79" s="5">
        <v>6656</v>
      </c>
      <c r="K79" s="5">
        <v>2137</v>
      </c>
      <c r="L79" s="5">
        <v>2771</v>
      </c>
      <c r="M79" s="5">
        <v>261</v>
      </c>
      <c r="N79" s="5">
        <v>15</v>
      </c>
    </row>
    <row r="80" spans="1:14">
      <c r="A80" s="5">
        <v>1385</v>
      </c>
      <c r="B80" s="5">
        <v>2</v>
      </c>
      <c r="C80" s="5" t="s">
        <v>300</v>
      </c>
      <c r="D80" s="5" t="s">
        <v>301</v>
      </c>
      <c r="E80" s="5">
        <v>1217</v>
      </c>
      <c r="F80" s="5">
        <v>70891</v>
      </c>
      <c r="G80" s="5">
        <v>824</v>
      </c>
      <c r="H80" s="5">
        <v>70067</v>
      </c>
      <c r="I80" s="5">
        <v>24427</v>
      </c>
      <c r="J80" s="5">
        <v>25966</v>
      </c>
      <c r="K80" s="5">
        <v>5429</v>
      </c>
      <c r="L80" s="5">
        <v>12787</v>
      </c>
      <c r="M80" s="5">
        <v>1259</v>
      </c>
      <c r="N80" s="5">
        <v>199</v>
      </c>
    </row>
    <row r="81" spans="1:14">
      <c r="A81" s="5">
        <v>1385</v>
      </c>
      <c r="B81" s="5">
        <v>3</v>
      </c>
      <c r="C81" s="5" t="s">
        <v>302</v>
      </c>
      <c r="D81" s="5" t="s">
        <v>303</v>
      </c>
      <c r="E81" s="5">
        <v>607</v>
      </c>
      <c r="F81" s="5">
        <v>35259</v>
      </c>
      <c r="G81" s="5">
        <v>297</v>
      </c>
      <c r="H81" s="5">
        <v>34962</v>
      </c>
      <c r="I81" s="5">
        <v>10845</v>
      </c>
      <c r="J81" s="5">
        <v>12738</v>
      </c>
      <c r="K81" s="5">
        <v>2997</v>
      </c>
      <c r="L81" s="5">
        <v>7582</v>
      </c>
      <c r="M81" s="5">
        <v>743</v>
      </c>
      <c r="N81" s="5">
        <v>58</v>
      </c>
    </row>
    <row r="82" spans="1:14">
      <c r="A82" s="5">
        <v>1385</v>
      </c>
      <c r="B82" s="5">
        <v>4</v>
      </c>
      <c r="C82" s="5" t="s">
        <v>304</v>
      </c>
      <c r="D82" s="5" t="s">
        <v>305</v>
      </c>
      <c r="E82" s="5">
        <v>315</v>
      </c>
      <c r="F82" s="5">
        <v>13969</v>
      </c>
      <c r="G82" s="5">
        <v>122</v>
      </c>
      <c r="H82" s="5">
        <v>13847</v>
      </c>
      <c r="I82" s="5">
        <v>4730</v>
      </c>
      <c r="J82" s="5">
        <v>5188</v>
      </c>
      <c r="K82" s="5">
        <v>1115</v>
      </c>
      <c r="L82" s="5">
        <v>2548</v>
      </c>
      <c r="M82" s="5">
        <v>230</v>
      </c>
      <c r="N82" s="5">
        <v>35</v>
      </c>
    </row>
    <row r="83" spans="1:14">
      <c r="A83" s="5">
        <v>1385</v>
      </c>
      <c r="B83" s="5">
        <v>4</v>
      </c>
      <c r="C83" s="5" t="s">
        <v>306</v>
      </c>
      <c r="D83" s="5" t="s">
        <v>307</v>
      </c>
      <c r="E83" s="5">
        <v>154</v>
      </c>
      <c r="F83" s="5">
        <v>7774</v>
      </c>
      <c r="G83" s="5">
        <v>80</v>
      </c>
      <c r="H83" s="5">
        <v>7694</v>
      </c>
      <c r="I83" s="5">
        <v>2822</v>
      </c>
      <c r="J83" s="5">
        <v>2782</v>
      </c>
      <c r="K83" s="5">
        <v>530</v>
      </c>
      <c r="L83" s="5">
        <v>1445</v>
      </c>
      <c r="M83" s="5">
        <v>106</v>
      </c>
      <c r="N83" s="5">
        <v>9</v>
      </c>
    </row>
    <row r="84" spans="1:14">
      <c r="A84" s="5">
        <v>1385</v>
      </c>
      <c r="B84" s="5">
        <v>4</v>
      </c>
      <c r="C84" s="5" t="s">
        <v>308</v>
      </c>
      <c r="D84" s="5" t="s">
        <v>309</v>
      </c>
      <c r="E84" s="5">
        <v>138</v>
      </c>
      <c r="F84" s="5">
        <v>13516</v>
      </c>
      <c r="G84" s="5">
        <v>95</v>
      </c>
      <c r="H84" s="5">
        <v>13422</v>
      </c>
      <c r="I84" s="5">
        <v>3292</v>
      </c>
      <c r="J84" s="5">
        <v>4767</v>
      </c>
      <c r="K84" s="5">
        <v>1352</v>
      </c>
      <c r="L84" s="5">
        <v>3589</v>
      </c>
      <c r="M84" s="5">
        <v>407</v>
      </c>
      <c r="N84" s="5">
        <v>14</v>
      </c>
    </row>
    <row r="85" spans="1:14">
      <c r="A85" s="5">
        <v>1385</v>
      </c>
      <c r="B85" s="5">
        <v>3</v>
      </c>
      <c r="C85" s="5" t="s">
        <v>310</v>
      </c>
      <c r="D85" s="5" t="s">
        <v>311</v>
      </c>
      <c r="E85" s="5">
        <v>582</v>
      </c>
      <c r="F85" s="5">
        <v>31788</v>
      </c>
      <c r="G85" s="5">
        <v>496</v>
      </c>
      <c r="H85" s="5">
        <v>31292</v>
      </c>
      <c r="I85" s="5">
        <v>12657</v>
      </c>
      <c r="J85" s="5">
        <v>11471</v>
      </c>
      <c r="K85" s="5">
        <v>1951</v>
      </c>
      <c r="L85" s="5">
        <v>4610</v>
      </c>
      <c r="M85" s="5">
        <v>471</v>
      </c>
      <c r="N85" s="5">
        <v>132</v>
      </c>
    </row>
    <row r="86" spans="1:14">
      <c r="A86" s="5">
        <v>1385</v>
      </c>
      <c r="B86" s="5">
        <v>4</v>
      </c>
      <c r="C86" s="5" t="s">
        <v>312</v>
      </c>
      <c r="D86" s="5" t="s">
        <v>313</v>
      </c>
      <c r="E86" s="5">
        <v>34</v>
      </c>
      <c r="F86" s="5">
        <v>1617</v>
      </c>
      <c r="G86" s="5">
        <v>21</v>
      </c>
      <c r="H86" s="5">
        <v>1596</v>
      </c>
      <c r="I86" s="5">
        <v>601</v>
      </c>
      <c r="J86" s="5">
        <v>602</v>
      </c>
      <c r="K86" s="5">
        <v>89</v>
      </c>
      <c r="L86" s="5">
        <v>273</v>
      </c>
      <c r="M86" s="5">
        <v>20</v>
      </c>
      <c r="N86" s="5">
        <v>11</v>
      </c>
    </row>
    <row r="87" spans="1:14">
      <c r="A87" s="5">
        <v>1385</v>
      </c>
      <c r="B87" s="5">
        <v>4</v>
      </c>
      <c r="C87" s="5" t="s">
        <v>314</v>
      </c>
      <c r="D87" s="5" t="s">
        <v>315</v>
      </c>
      <c r="E87" s="5">
        <v>273</v>
      </c>
      <c r="F87" s="5">
        <v>10338</v>
      </c>
      <c r="G87" s="5">
        <v>189</v>
      </c>
      <c r="H87" s="5">
        <v>10149</v>
      </c>
      <c r="I87" s="5">
        <v>4058</v>
      </c>
      <c r="J87" s="5">
        <v>3616</v>
      </c>
      <c r="K87" s="5">
        <v>655</v>
      </c>
      <c r="L87" s="5">
        <v>1651</v>
      </c>
      <c r="M87" s="5">
        <v>147</v>
      </c>
      <c r="N87" s="5">
        <v>22</v>
      </c>
    </row>
    <row r="88" spans="1:14">
      <c r="A88" s="5">
        <v>1385</v>
      </c>
      <c r="B88" s="5">
        <v>4</v>
      </c>
      <c r="C88" s="5" t="s">
        <v>316</v>
      </c>
      <c r="D88" s="5" t="s">
        <v>317</v>
      </c>
      <c r="E88" s="5">
        <v>175</v>
      </c>
      <c r="F88" s="5">
        <v>14005</v>
      </c>
      <c r="G88" s="5">
        <v>140</v>
      </c>
      <c r="H88" s="5">
        <v>13864</v>
      </c>
      <c r="I88" s="5">
        <v>5689</v>
      </c>
      <c r="J88" s="5">
        <v>5176</v>
      </c>
      <c r="K88" s="5">
        <v>859</v>
      </c>
      <c r="L88" s="5">
        <v>1859</v>
      </c>
      <c r="M88" s="5">
        <v>202</v>
      </c>
      <c r="N88" s="5">
        <v>81</v>
      </c>
    </row>
    <row r="89" spans="1:14">
      <c r="A89" s="5">
        <v>1385</v>
      </c>
      <c r="B89" s="5">
        <v>4</v>
      </c>
      <c r="C89" s="5" t="s">
        <v>318</v>
      </c>
      <c r="D89" s="5" t="s">
        <v>319</v>
      </c>
      <c r="E89" s="5">
        <v>101</v>
      </c>
      <c r="F89" s="5">
        <v>5829</v>
      </c>
      <c r="G89" s="5">
        <v>146</v>
      </c>
      <c r="H89" s="5">
        <v>5683</v>
      </c>
      <c r="I89" s="5">
        <v>2309</v>
      </c>
      <c r="J89" s="5">
        <v>2078</v>
      </c>
      <c r="K89" s="5">
        <v>348</v>
      </c>
      <c r="L89" s="5">
        <v>827</v>
      </c>
      <c r="M89" s="5">
        <v>103</v>
      </c>
      <c r="N89" s="5">
        <v>18</v>
      </c>
    </row>
    <row r="90" spans="1:14">
      <c r="A90" s="5">
        <v>1385</v>
      </c>
      <c r="B90" s="5">
        <v>3</v>
      </c>
      <c r="C90" s="5" t="s">
        <v>320</v>
      </c>
      <c r="D90" s="5" t="s">
        <v>321</v>
      </c>
      <c r="E90" s="5">
        <v>28</v>
      </c>
      <c r="F90" s="5">
        <v>3844</v>
      </c>
      <c r="G90" s="5">
        <v>31</v>
      </c>
      <c r="H90" s="5">
        <v>3813</v>
      </c>
      <c r="I90" s="5">
        <v>926</v>
      </c>
      <c r="J90" s="5">
        <v>1757</v>
      </c>
      <c r="K90" s="5">
        <v>481</v>
      </c>
      <c r="L90" s="5">
        <v>595</v>
      </c>
      <c r="M90" s="5">
        <v>45</v>
      </c>
      <c r="N90" s="5">
        <v>9</v>
      </c>
    </row>
    <row r="91" spans="1:14">
      <c r="A91" s="5">
        <v>1385</v>
      </c>
      <c r="B91" s="5">
        <v>4</v>
      </c>
      <c r="C91" s="5" t="s">
        <v>322</v>
      </c>
      <c r="D91" s="5" t="s">
        <v>321</v>
      </c>
      <c r="E91" s="5">
        <v>28</v>
      </c>
      <c r="F91" s="5">
        <v>3844</v>
      </c>
      <c r="G91" s="5">
        <v>31</v>
      </c>
      <c r="H91" s="5">
        <v>3813</v>
      </c>
      <c r="I91" s="5">
        <v>926</v>
      </c>
      <c r="J91" s="5">
        <v>1757</v>
      </c>
      <c r="K91" s="5">
        <v>481</v>
      </c>
      <c r="L91" s="5">
        <v>595</v>
      </c>
      <c r="M91" s="5">
        <v>45</v>
      </c>
      <c r="N91" s="5">
        <v>9</v>
      </c>
    </row>
    <row r="92" spans="1:14">
      <c r="A92" s="5">
        <v>1385</v>
      </c>
      <c r="B92" s="5">
        <v>2</v>
      </c>
      <c r="C92" s="5" t="s">
        <v>323</v>
      </c>
      <c r="D92" s="5" t="s">
        <v>324</v>
      </c>
      <c r="E92" s="5">
        <v>199</v>
      </c>
      <c r="F92" s="5">
        <v>22020</v>
      </c>
      <c r="G92" s="5">
        <v>216</v>
      </c>
      <c r="H92" s="5">
        <v>21804</v>
      </c>
      <c r="I92" s="5">
        <v>7101</v>
      </c>
      <c r="J92" s="5">
        <v>8844</v>
      </c>
      <c r="K92" s="5">
        <v>1431</v>
      </c>
      <c r="L92" s="5">
        <v>3001</v>
      </c>
      <c r="M92" s="5">
        <v>540</v>
      </c>
      <c r="N92" s="5">
        <v>887</v>
      </c>
    </row>
    <row r="93" spans="1:14">
      <c r="A93" s="5">
        <v>1385</v>
      </c>
      <c r="B93" s="5">
        <v>3</v>
      </c>
      <c r="C93" s="5" t="s">
        <v>325</v>
      </c>
      <c r="D93" s="5" t="s">
        <v>324</v>
      </c>
      <c r="E93" s="5">
        <v>199</v>
      </c>
      <c r="F93" s="5">
        <v>22020</v>
      </c>
      <c r="G93" s="5">
        <v>216</v>
      </c>
      <c r="H93" s="5">
        <v>21804</v>
      </c>
      <c r="I93" s="5">
        <v>7101</v>
      </c>
      <c r="J93" s="5">
        <v>8844</v>
      </c>
      <c r="K93" s="5">
        <v>1431</v>
      </c>
      <c r="L93" s="5">
        <v>3001</v>
      </c>
      <c r="M93" s="5">
        <v>540</v>
      </c>
      <c r="N93" s="5">
        <v>887</v>
      </c>
    </row>
    <row r="94" spans="1:14">
      <c r="A94" s="5">
        <v>1385</v>
      </c>
      <c r="B94" s="5">
        <v>4</v>
      </c>
      <c r="C94" s="5" t="s">
        <v>326</v>
      </c>
      <c r="D94" s="5" t="s">
        <v>324</v>
      </c>
      <c r="E94" s="5">
        <v>199</v>
      </c>
      <c r="F94" s="5">
        <v>22020</v>
      </c>
      <c r="G94" s="5">
        <v>216</v>
      </c>
      <c r="H94" s="5">
        <v>21804</v>
      </c>
      <c r="I94" s="5">
        <v>7101</v>
      </c>
      <c r="J94" s="5">
        <v>8844</v>
      </c>
      <c r="K94" s="5">
        <v>1431</v>
      </c>
      <c r="L94" s="5">
        <v>3001</v>
      </c>
      <c r="M94" s="5">
        <v>540</v>
      </c>
      <c r="N94" s="5">
        <v>887</v>
      </c>
    </row>
    <row r="95" spans="1:14">
      <c r="A95" s="5">
        <v>1385</v>
      </c>
      <c r="B95" s="5">
        <v>2</v>
      </c>
      <c r="C95" s="5" t="s">
        <v>327</v>
      </c>
      <c r="D95" s="5" t="s">
        <v>328</v>
      </c>
      <c r="E95" s="5">
        <v>1515</v>
      </c>
      <c r="F95" s="5">
        <v>72351</v>
      </c>
      <c r="G95" s="5">
        <v>759</v>
      </c>
      <c r="H95" s="5">
        <v>71592</v>
      </c>
      <c r="I95" s="5">
        <v>29582</v>
      </c>
      <c r="J95" s="5">
        <v>31577</v>
      </c>
      <c r="K95" s="5">
        <v>3673</v>
      </c>
      <c r="L95" s="5">
        <v>6326</v>
      </c>
      <c r="M95" s="5">
        <v>378</v>
      </c>
      <c r="N95" s="5">
        <v>56</v>
      </c>
    </row>
    <row r="96" spans="1:14">
      <c r="A96" s="5">
        <v>1385</v>
      </c>
      <c r="B96" s="5">
        <v>3</v>
      </c>
      <c r="C96" s="5" t="s">
        <v>329</v>
      </c>
      <c r="D96" s="5" t="s">
        <v>330</v>
      </c>
      <c r="E96" s="5">
        <v>196</v>
      </c>
      <c r="F96" s="5">
        <v>21760</v>
      </c>
      <c r="G96" s="5">
        <v>183</v>
      </c>
      <c r="H96" s="5">
        <v>21577</v>
      </c>
      <c r="I96" s="5">
        <v>8327</v>
      </c>
      <c r="J96" s="5">
        <v>10124</v>
      </c>
      <c r="K96" s="5">
        <v>1156</v>
      </c>
      <c r="L96" s="5">
        <v>1815</v>
      </c>
      <c r="M96" s="5">
        <v>140</v>
      </c>
      <c r="N96" s="5">
        <v>15</v>
      </c>
    </row>
    <row r="97" spans="1:14">
      <c r="A97" s="5">
        <v>1385</v>
      </c>
      <c r="B97" s="5">
        <v>4</v>
      </c>
      <c r="C97" s="5" t="s">
        <v>331</v>
      </c>
      <c r="D97" s="5" t="s">
        <v>332</v>
      </c>
      <c r="E97" s="5">
        <v>53</v>
      </c>
      <c r="F97" s="5">
        <v>12466</v>
      </c>
      <c r="G97" s="5">
        <v>52</v>
      </c>
      <c r="H97" s="5">
        <v>12414</v>
      </c>
      <c r="I97" s="5">
        <v>4902</v>
      </c>
      <c r="J97" s="5">
        <v>5790</v>
      </c>
      <c r="K97" s="5">
        <v>673</v>
      </c>
      <c r="L97" s="5">
        <v>973</v>
      </c>
      <c r="M97" s="5">
        <v>68</v>
      </c>
      <c r="N97" s="5">
        <v>8</v>
      </c>
    </row>
    <row r="98" spans="1:14">
      <c r="A98" s="5">
        <v>1385</v>
      </c>
      <c r="B98" s="5">
        <v>4</v>
      </c>
      <c r="C98" s="5" t="s">
        <v>333</v>
      </c>
      <c r="D98" s="5" t="s">
        <v>334</v>
      </c>
      <c r="E98" s="5">
        <v>143</v>
      </c>
      <c r="F98" s="5">
        <v>9294</v>
      </c>
      <c r="G98" s="5">
        <v>131</v>
      </c>
      <c r="H98" s="5">
        <v>9163</v>
      </c>
      <c r="I98" s="5">
        <v>3425</v>
      </c>
      <c r="J98" s="5">
        <v>4334</v>
      </c>
      <c r="K98" s="5">
        <v>483</v>
      </c>
      <c r="L98" s="5">
        <v>842</v>
      </c>
      <c r="M98" s="5">
        <v>72</v>
      </c>
      <c r="N98" s="5">
        <v>7</v>
      </c>
    </row>
    <row r="99" spans="1:14">
      <c r="A99" s="5">
        <v>1385</v>
      </c>
      <c r="B99" s="5">
        <v>3</v>
      </c>
      <c r="C99" s="5" t="s">
        <v>335</v>
      </c>
      <c r="D99" s="5" t="s">
        <v>336</v>
      </c>
      <c r="E99" s="5">
        <v>1319</v>
      </c>
      <c r="F99" s="5">
        <v>50591</v>
      </c>
      <c r="G99" s="5">
        <v>576</v>
      </c>
      <c r="H99" s="5">
        <v>50015</v>
      </c>
      <c r="I99" s="5">
        <v>21255</v>
      </c>
      <c r="J99" s="5">
        <v>21453</v>
      </c>
      <c r="K99" s="5">
        <v>2518</v>
      </c>
      <c r="L99" s="5">
        <v>4511</v>
      </c>
      <c r="M99" s="5">
        <v>237</v>
      </c>
      <c r="N99" s="5">
        <v>41</v>
      </c>
    </row>
    <row r="100" spans="1:14">
      <c r="A100" s="5">
        <v>1385</v>
      </c>
      <c r="B100" s="5">
        <v>4</v>
      </c>
      <c r="C100" s="5" t="s">
        <v>337</v>
      </c>
      <c r="D100" s="5" t="s">
        <v>336</v>
      </c>
      <c r="E100" s="5">
        <v>1319</v>
      </c>
      <c r="F100" s="5">
        <v>50591</v>
      </c>
      <c r="G100" s="5">
        <v>576</v>
      </c>
      <c r="H100" s="5">
        <v>50015</v>
      </c>
      <c r="I100" s="5">
        <v>21255</v>
      </c>
      <c r="J100" s="5">
        <v>21453</v>
      </c>
      <c r="K100" s="5">
        <v>2518</v>
      </c>
      <c r="L100" s="5">
        <v>4511</v>
      </c>
      <c r="M100" s="5">
        <v>237</v>
      </c>
      <c r="N100" s="5">
        <v>41</v>
      </c>
    </row>
    <row r="101" spans="1:14">
      <c r="A101" s="5">
        <v>1385</v>
      </c>
      <c r="B101" s="5">
        <v>2</v>
      </c>
      <c r="C101" s="5" t="s">
        <v>338</v>
      </c>
      <c r="D101" s="5" t="s">
        <v>339</v>
      </c>
      <c r="E101" s="5">
        <v>5138</v>
      </c>
      <c r="F101" s="5">
        <v>201056</v>
      </c>
      <c r="G101" s="5">
        <v>13731</v>
      </c>
      <c r="H101" s="5">
        <v>187326</v>
      </c>
      <c r="I101" s="5">
        <v>112350</v>
      </c>
      <c r="J101" s="5">
        <v>54338</v>
      </c>
      <c r="K101" s="5">
        <v>8572</v>
      </c>
      <c r="L101" s="5">
        <v>11336</v>
      </c>
      <c r="M101" s="5">
        <v>651</v>
      </c>
      <c r="N101" s="5">
        <v>79</v>
      </c>
    </row>
    <row r="102" spans="1:14">
      <c r="A102" s="5">
        <v>1385</v>
      </c>
      <c r="B102" s="5">
        <v>3</v>
      </c>
      <c r="C102" s="5" t="s">
        <v>340</v>
      </c>
      <c r="D102" s="5" t="s">
        <v>341</v>
      </c>
      <c r="E102" s="5">
        <v>263</v>
      </c>
      <c r="F102" s="5">
        <v>17005</v>
      </c>
      <c r="G102" s="5">
        <v>379</v>
      </c>
      <c r="H102" s="5">
        <v>16626</v>
      </c>
      <c r="I102" s="5">
        <v>8312</v>
      </c>
      <c r="J102" s="5">
        <v>6264</v>
      </c>
      <c r="K102" s="5">
        <v>759</v>
      </c>
      <c r="L102" s="5">
        <v>1211</v>
      </c>
      <c r="M102" s="5">
        <v>73</v>
      </c>
      <c r="N102" s="5">
        <v>7</v>
      </c>
    </row>
    <row r="103" spans="1:14">
      <c r="A103" s="5">
        <v>1385</v>
      </c>
      <c r="B103" s="5">
        <v>4</v>
      </c>
      <c r="C103" s="5" t="s">
        <v>342</v>
      </c>
      <c r="D103" s="5" t="s">
        <v>341</v>
      </c>
      <c r="E103" s="5">
        <v>263</v>
      </c>
      <c r="F103" s="5">
        <v>17005</v>
      </c>
      <c r="G103" s="5">
        <v>379</v>
      </c>
      <c r="H103" s="5">
        <v>16626</v>
      </c>
      <c r="I103" s="5">
        <v>8312</v>
      </c>
      <c r="J103" s="5">
        <v>6264</v>
      </c>
      <c r="K103" s="5">
        <v>759</v>
      </c>
      <c r="L103" s="5">
        <v>1211</v>
      </c>
      <c r="M103" s="5">
        <v>73</v>
      </c>
      <c r="N103" s="5">
        <v>7</v>
      </c>
    </row>
    <row r="104" spans="1:14">
      <c r="A104" s="5">
        <v>1385</v>
      </c>
      <c r="B104" s="5">
        <v>3</v>
      </c>
      <c r="C104" s="5" t="s">
        <v>343</v>
      </c>
      <c r="D104" s="5" t="s">
        <v>344</v>
      </c>
      <c r="E104" s="5">
        <v>4875</v>
      </c>
      <c r="F104" s="5">
        <v>184051</v>
      </c>
      <c r="G104" s="5">
        <v>13351</v>
      </c>
      <c r="H104" s="5">
        <v>170700</v>
      </c>
      <c r="I104" s="5">
        <v>104038</v>
      </c>
      <c r="J104" s="5">
        <v>48074</v>
      </c>
      <c r="K104" s="5">
        <v>7812</v>
      </c>
      <c r="L104" s="5">
        <v>10126</v>
      </c>
      <c r="M104" s="5">
        <v>578</v>
      </c>
      <c r="N104" s="5">
        <v>72</v>
      </c>
    </row>
    <row r="105" spans="1:14">
      <c r="A105" s="5">
        <v>1385</v>
      </c>
      <c r="B105" s="5">
        <v>4</v>
      </c>
      <c r="C105" s="5" t="s">
        <v>345</v>
      </c>
      <c r="D105" s="5" t="s">
        <v>346</v>
      </c>
      <c r="E105" s="5">
        <v>101</v>
      </c>
      <c r="F105" s="5">
        <v>3214</v>
      </c>
      <c r="G105" s="5">
        <v>141</v>
      </c>
      <c r="H105" s="5">
        <v>3072</v>
      </c>
      <c r="I105" s="5">
        <v>1717</v>
      </c>
      <c r="J105" s="5">
        <v>968</v>
      </c>
      <c r="K105" s="5">
        <v>122</v>
      </c>
      <c r="L105" s="5">
        <v>239</v>
      </c>
      <c r="M105" s="5">
        <v>25</v>
      </c>
      <c r="N105" s="5">
        <v>2</v>
      </c>
    </row>
    <row r="106" spans="1:14">
      <c r="A106" s="5">
        <v>1385</v>
      </c>
      <c r="B106" s="5">
        <v>4</v>
      </c>
      <c r="C106" s="5" t="s">
        <v>347</v>
      </c>
      <c r="D106" s="5" t="s">
        <v>348</v>
      </c>
      <c r="E106" s="5">
        <v>2278</v>
      </c>
      <c r="F106" s="5">
        <v>91512</v>
      </c>
      <c r="G106" s="5">
        <v>9295</v>
      </c>
      <c r="H106" s="5">
        <v>82217</v>
      </c>
      <c r="I106" s="5">
        <v>54839</v>
      </c>
      <c r="J106" s="5">
        <v>20823</v>
      </c>
      <c r="K106" s="5">
        <v>2854</v>
      </c>
      <c r="L106" s="5">
        <v>3529</v>
      </c>
      <c r="M106" s="5">
        <v>147</v>
      </c>
      <c r="N106" s="5">
        <v>25</v>
      </c>
    </row>
    <row r="107" spans="1:14">
      <c r="A107" s="5">
        <v>1385</v>
      </c>
      <c r="B107" s="5">
        <v>4</v>
      </c>
      <c r="C107" s="5" t="s">
        <v>349</v>
      </c>
      <c r="D107" s="5" t="s">
        <v>350</v>
      </c>
      <c r="E107" s="5">
        <v>75</v>
      </c>
      <c r="F107" s="5">
        <v>8699</v>
      </c>
      <c r="G107" s="5">
        <v>113</v>
      </c>
      <c r="H107" s="5">
        <v>8586</v>
      </c>
      <c r="I107" s="5">
        <v>4261</v>
      </c>
      <c r="J107" s="5">
        <v>3443</v>
      </c>
      <c r="K107" s="5">
        <v>379</v>
      </c>
      <c r="L107" s="5">
        <v>481</v>
      </c>
      <c r="M107" s="5">
        <v>19</v>
      </c>
      <c r="N107" s="5">
        <v>3</v>
      </c>
    </row>
    <row r="108" spans="1:14">
      <c r="A108" s="5">
        <v>1385</v>
      </c>
      <c r="B108" s="5">
        <v>4</v>
      </c>
      <c r="C108" s="5" t="s">
        <v>351</v>
      </c>
      <c r="D108" s="5" t="s">
        <v>352</v>
      </c>
      <c r="E108" s="5">
        <v>212</v>
      </c>
      <c r="F108" s="5">
        <v>23218</v>
      </c>
      <c r="G108" s="5">
        <v>555</v>
      </c>
      <c r="H108" s="5">
        <v>22663</v>
      </c>
      <c r="I108" s="5">
        <v>10281</v>
      </c>
      <c r="J108" s="5">
        <v>7577</v>
      </c>
      <c r="K108" s="5">
        <v>2012</v>
      </c>
      <c r="L108" s="5">
        <v>2570</v>
      </c>
      <c r="M108" s="5">
        <v>199</v>
      </c>
      <c r="N108" s="5">
        <v>24</v>
      </c>
    </row>
    <row r="109" spans="1:14">
      <c r="A109" s="5">
        <v>1385</v>
      </c>
      <c r="B109" s="5">
        <v>4</v>
      </c>
      <c r="C109" s="5" t="s">
        <v>353</v>
      </c>
      <c r="D109" s="5" t="s">
        <v>354</v>
      </c>
      <c r="E109" s="5">
        <v>703</v>
      </c>
      <c r="F109" s="5">
        <v>24688</v>
      </c>
      <c r="G109" s="5">
        <v>1064</v>
      </c>
      <c r="H109" s="5">
        <v>23624</v>
      </c>
      <c r="I109" s="5">
        <v>13858</v>
      </c>
      <c r="J109" s="5">
        <v>6623</v>
      </c>
      <c r="K109" s="5">
        <v>1338</v>
      </c>
      <c r="L109" s="5">
        <v>1673</v>
      </c>
      <c r="M109" s="5">
        <v>123</v>
      </c>
      <c r="N109" s="5">
        <v>9</v>
      </c>
    </row>
    <row r="110" spans="1:14">
      <c r="A110" s="5">
        <v>1385</v>
      </c>
      <c r="B110" s="5">
        <v>4</v>
      </c>
      <c r="C110" s="5" t="s">
        <v>355</v>
      </c>
      <c r="D110" s="5" t="s">
        <v>356</v>
      </c>
      <c r="E110" s="5">
        <v>926</v>
      </c>
      <c r="F110" s="5">
        <v>16065</v>
      </c>
      <c r="G110" s="5">
        <v>1379</v>
      </c>
      <c r="H110" s="5">
        <v>14686</v>
      </c>
      <c r="I110" s="5">
        <v>9722</v>
      </c>
      <c r="J110" s="5">
        <v>4039</v>
      </c>
      <c r="K110" s="5">
        <v>352</v>
      </c>
      <c r="L110" s="5">
        <v>554</v>
      </c>
      <c r="M110" s="5">
        <v>15</v>
      </c>
      <c r="N110" s="5">
        <v>5</v>
      </c>
    </row>
    <row r="111" spans="1:14">
      <c r="A111" s="5">
        <v>1385</v>
      </c>
      <c r="B111" s="5">
        <v>4</v>
      </c>
      <c r="C111" s="5" t="s">
        <v>357</v>
      </c>
      <c r="D111" s="5" t="s">
        <v>358</v>
      </c>
      <c r="E111" s="5">
        <v>580</v>
      </c>
      <c r="F111" s="5">
        <v>16656</v>
      </c>
      <c r="G111" s="5">
        <v>804</v>
      </c>
      <c r="H111" s="5">
        <v>15852</v>
      </c>
      <c r="I111" s="5">
        <v>9361</v>
      </c>
      <c r="J111" s="5">
        <v>4602</v>
      </c>
      <c r="K111" s="5">
        <v>755</v>
      </c>
      <c r="L111" s="5">
        <v>1079</v>
      </c>
      <c r="M111" s="5">
        <v>51</v>
      </c>
      <c r="N111" s="5">
        <v>4</v>
      </c>
    </row>
    <row r="112" spans="1:14">
      <c r="A112" s="5">
        <v>1385</v>
      </c>
      <c r="B112" s="5">
        <v>2</v>
      </c>
      <c r="C112" s="5" t="s">
        <v>359</v>
      </c>
      <c r="D112" s="5" t="s">
        <v>360</v>
      </c>
      <c r="E112" s="5">
        <v>988</v>
      </c>
      <c r="F112" s="5">
        <v>89762</v>
      </c>
      <c r="G112" s="5">
        <v>651</v>
      </c>
      <c r="H112" s="5">
        <v>89111</v>
      </c>
      <c r="I112" s="5">
        <v>32081</v>
      </c>
      <c r="J112" s="5">
        <v>36811</v>
      </c>
      <c r="K112" s="5">
        <v>8310</v>
      </c>
      <c r="L112" s="5">
        <v>10973</v>
      </c>
      <c r="M112" s="5">
        <v>821</v>
      </c>
      <c r="N112" s="5">
        <v>116</v>
      </c>
    </row>
    <row r="113" spans="1:14">
      <c r="A113" s="5">
        <v>1385</v>
      </c>
      <c r="B113" s="5">
        <v>3</v>
      </c>
      <c r="C113" s="5" t="s">
        <v>361</v>
      </c>
      <c r="D113" s="5" t="s">
        <v>362</v>
      </c>
      <c r="E113" s="5">
        <v>332</v>
      </c>
      <c r="F113" s="5">
        <v>48912</v>
      </c>
      <c r="G113" s="5">
        <v>310</v>
      </c>
      <c r="H113" s="5">
        <v>48602</v>
      </c>
      <c r="I113" s="5">
        <v>16760</v>
      </c>
      <c r="J113" s="5">
        <v>21173</v>
      </c>
      <c r="K113" s="5">
        <v>4451</v>
      </c>
      <c r="L113" s="5">
        <v>5693</v>
      </c>
      <c r="M113" s="5">
        <v>441</v>
      </c>
      <c r="N113" s="5">
        <v>85</v>
      </c>
    </row>
    <row r="114" spans="1:14">
      <c r="A114" s="5">
        <v>1385</v>
      </c>
      <c r="B114" s="5">
        <v>4</v>
      </c>
      <c r="C114" s="5" t="s">
        <v>363</v>
      </c>
      <c r="D114" s="5" t="s">
        <v>362</v>
      </c>
      <c r="E114" s="5">
        <v>332</v>
      </c>
      <c r="F114" s="5">
        <v>48912</v>
      </c>
      <c r="G114" s="5">
        <v>310</v>
      </c>
      <c r="H114" s="5">
        <v>48602</v>
      </c>
      <c r="I114" s="5">
        <v>16760</v>
      </c>
      <c r="J114" s="5">
        <v>21173</v>
      </c>
      <c r="K114" s="5">
        <v>4451</v>
      </c>
      <c r="L114" s="5">
        <v>5693</v>
      </c>
      <c r="M114" s="5">
        <v>441</v>
      </c>
      <c r="N114" s="5">
        <v>85</v>
      </c>
    </row>
    <row r="115" spans="1:14">
      <c r="A115" s="5">
        <v>1385</v>
      </c>
      <c r="B115" s="5">
        <v>3</v>
      </c>
      <c r="C115" s="5" t="s">
        <v>364</v>
      </c>
      <c r="D115" s="5" t="s">
        <v>365</v>
      </c>
      <c r="E115" s="5">
        <v>320</v>
      </c>
      <c r="F115" s="5">
        <v>23750</v>
      </c>
      <c r="G115" s="5">
        <v>180</v>
      </c>
      <c r="H115" s="5">
        <v>23570</v>
      </c>
      <c r="I115" s="5">
        <v>7972</v>
      </c>
      <c r="J115" s="5">
        <v>9200</v>
      </c>
      <c r="K115" s="5">
        <v>2531</v>
      </c>
      <c r="L115" s="5">
        <v>3600</v>
      </c>
      <c r="M115" s="5">
        <v>247</v>
      </c>
      <c r="N115" s="5">
        <v>20</v>
      </c>
    </row>
    <row r="116" spans="1:14">
      <c r="A116" s="5">
        <v>1385</v>
      </c>
      <c r="B116" s="5">
        <v>4</v>
      </c>
      <c r="C116" s="5" t="s">
        <v>366</v>
      </c>
      <c r="D116" s="5" t="s">
        <v>365</v>
      </c>
      <c r="E116" s="5">
        <v>320</v>
      </c>
      <c r="F116" s="5">
        <v>23750</v>
      </c>
      <c r="G116" s="5">
        <v>180</v>
      </c>
      <c r="H116" s="5">
        <v>23570</v>
      </c>
      <c r="I116" s="5">
        <v>7972</v>
      </c>
      <c r="J116" s="5">
        <v>9200</v>
      </c>
      <c r="K116" s="5">
        <v>2531</v>
      </c>
      <c r="L116" s="5">
        <v>3600</v>
      </c>
      <c r="M116" s="5">
        <v>247</v>
      </c>
      <c r="N116" s="5">
        <v>20</v>
      </c>
    </row>
    <row r="117" spans="1:14">
      <c r="A117" s="5">
        <v>1385</v>
      </c>
      <c r="B117" s="5">
        <v>3</v>
      </c>
      <c r="C117" s="5" t="s">
        <v>367</v>
      </c>
      <c r="D117" s="5" t="s">
        <v>368</v>
      </c>
      <c r="E117" s="5">
        <v>336</v>
      </c>
      <c r="F117" s="5">
        <v>17099</v>
      </c>
      <c r="G117" s="5">
        <v>160</v>
      </c>
      <c r="H117" s="5">
        <v>16939</v>
      </c>
      <c r="I117" s="5">
        <v>7350</v>
      </c>
      <c r="J117" s="5">
        <v>6438</v>
      </c>
      <c r="K117" s="5">
        <v>1327</v>
      </c>
      <c r="L117" s="5">
        <v>1680</v>
      </c>
      <c r="M117" s="5">
        <v>133</v>
      </c>
      <c r="N117" s="5">
        <v>11</v>
      </c>
    </row>
    <row r="118" spans="1:14">
      <c r="A118" s="5">
        <v>1385</v>
      </c>
      <c r="B118" s="5">
        <v>4</v>
      </c>
      <c r="C118" s="5" t="s">
        <v>369</v>
      </c>
      <c r="D118" s="5" t="s">
        <v>370</v>
      </c>
      <c r="E118" s="5">
        <v>273</v>
      </c>
      <c r="F118" s="5">
        <v>15218</v>
      </c>
      <c r="G118" s="5">
        <v>140</v>
      </c>
      <c r="H118" s="5">
        <v>15078</v>
      </c>
      <c r="I118" s="5">
        <v>6485</v>
      </c>
      <c r="J118" s="5">
        <v>5751</v>
      </c>
      <c r="K118" s="5">
        <v>1203</v>
      </c>
      <c r="L118" s="5">
        <v>1503</v>
      </c>
      <c r="M118" s="5">
        <v>127</v>
      </c>
      <c r="N118" s="5">
        <v>9</v>
      </c>
    </row>
    <row r="119" spans="1:14">
      <c r="A119" s="5">
        <v>1385</v>
      </c>
      <c r="B119" s="5">
        <v>4</v>
      </c>
      <c r="C119" s="5" t="s">
        <v>371</v>
      </c>
      <c r="D119" s="5" t="s">
        <v>372</v>
      </c>
      <c r="E119" s="5">
        <v>63</v>
      </c>
      <c r="F119" s="5">
        <v>1881</v>
      </c>
      <c r="G119" s="5">
        <v>20</v>
      </c>
      <c r="H119" s="5">
        <v>1861</v>
      </c>
      <c r="I119" s="5">
        <v>865</v>
      </c>
      <c r="J119" s="5">
        <v>687</v>
      </c>
      <c r="K119" s="5">
        <v>124</v>
      </c>
      <c r="L119" s="5">
        <v>177</v>
      </c>
      <c r="M119" s="5">
        <v>6</v>
      </c>
      <c r="N119" s="5">
        <v>2</v>
      </c>
    </row>
    <row r="120" spans="1:14">
      <c r="A120" s="5">
        <v>1385</v>
      </c>
      <c r="B120" s="5">
        <v>2</v>
      </c>
      <c r="C120" s="5" t="s">
        <v>373</v>
      </c>
      <c r="D120" s="5" t="s">
        <v>374</v>
      </c>
      <c r="E120" s="5">
        <v>2274</v>
      </c>
      <c r="F120" s="5">
        <v>95756</v>
      </c>
      <c r="G120" s="5">
        <v>1208</v>
      </c>
      <c r="H120" s="5">
        <v>94548</v>
      </c>
      <c r="I120" s="5">
        <v>43395</v>
      </c>
      <c r="J120" s="5">
        <v>35765</v>
      </c>
      <c r="K120" s="5">
        <v>5606</v>
      </c>
      <c r="L120" s="5">
        <v>8977</v>
      </c>
      <c r="M120" s="5">
        <v>709</v>
      </c>
      <c r="N120" s="5">
        <v>97</v>
      </c>
    </row>
    <row r="121" spans="1:14">
      <c r="A121" s="5">
        <v>1385</v>
      </c>
      <c r="B121" s="5">
        <v>3</v>
      </c>
      <c r="C121" s="5" t="s">
        <v>375</v>
      </c>
      <c r="D121" s="5" t="s">
        <v>376</v>
      </c>
      <c r="E121" s="5">
        <v>782</v>
      </c>
      <c r="F121" s="5">
        <v>41669</v>
      </c>
      <c r="G121" s="5">
        <v>493</v>
      </c>
      <c r="H121" s="5">
        <v>41176</v>
      </c>
      <c r="I121" s="5">
        <v>18998</v>
      </c>
      <c r="J121" s="5">
        <v>14829</v>
      </c>
      <c r="K121" s="5">
        <v>2600</v>
      </c>
      <c r="L121" s="5">
        <v>4254</v>
      </c>
      <c r="M121" s="5">
        <v>443</v>
      </c>
      <c r="N121" s="5">
        <v>52</v>
      </c>
    </row>
    <row r="122" spans="1:14">
      <c r="A122" s="5">
        <v>1385</v>
      </c>
      <c r="B122" s="5">
        <v>4</v>
      </c>
      <c r="C122" s="5" t="s">
        <v>377</v>
      </c>
      <c r="D122" s="5" t="s">
        <v>378</v>
      </c>
      <c r="E122" s="5">
        <v>469</v>
      </c>
      <c r="F122" s="5">
        <v>23723</v>
      </c>
      <c r="G122" s="5">
        <v>285</v>
      </c>
      <c r="H122" s="5">
        <v>23438</v>
      </c>
      <c r="I122" s="5">
        <v>11396</v>
      </c>
      <c r="J122" s="5">
        <v>8217</v>
      </c>
      <c r="K122" s="5">
        <v>1370</v>
      </c>
      <c r="L122" s="5">
        <v>2258</v>
      </c>
      <c r="M122" s="5">
        <v>172</v>
      </c>
      <c r="N122" s="5">
        <v>24</v>
      </c>
    </row>
    <row r="123" spans="1:14">
      <c r="A123" s="5">
        <v>1385</v>
      </c>
      <c r="B123" s="5">
        <v>4</v>
      </c>
      <c r="C123" s="5" t="s">
        <v>379</v>
      </c>
      <c r="D123" s="5" t="s">
        <v>380</v>
      </c>
      <c r="E123" s="5">
        <v>308</v>
      </c>
      <c r="F123" s="5">
        <v>17777</v>
      </c>
      <c r="G123" s="5">
        <v>208</v>
      </c>
      <c r="H123" s="5">
        <v>17569</v>
      </c>
      <c r="I123" s="5">
        <v>7557</v>
      </c>
      <c r="J123" s="5">
        <v>6527</v>
      </c>
      <c r="K123" s="5">
        <v>1219</v>
      </c>
      <c r="L123" s="5">
        <v>1970</v>
      </c>
      <c r="M123" s="5">
        <v>268</v>
      </c>
      <c r="N123" s="5">
        <v>28</v>
      </c>
    </row>
    <row r="124" spans="1:14">
      <c r="A124" s="5">
        <v>1385</v>
      </c>
      <c r="B124" s="5">
        <v>4</v>
      </c>
      <c r="C124" s="5" t="s">
        <v>381</v>
      </c>
      <c r="D124" s="5" t="s">
        <v>382</v>
      </c>
      <c r="E124" s="5">
        <v>4</v>
      </c>
      <c r="F124" s="5">
        <v>169</v>
      </c>
      <c r="G124" s="5">
        <v>0</v>
      </c>
      <c r="H124" s="5">
        <v>169</v>
      </c>
      <c r="I124" s="5">
        <v>45</v>
      </c>
      <c r="J124" s="5">
        <v>84</v>
      </c>
      <c r="K124" s="5">
        <v>11</v>
      </c>
      <c r="L124" s="5">
        <v>26</v>
      </c>
      <c r="M124" s="5">
        <v>3</v>
      </c>
      <c r="N124" s="5">
        <v>0</v>
      </c>
    </row>
    <row r="125" spans="1:14">
      <c r="A125" s="5">
        <v>1385</v>
      </c>
      <c r="B125" s="5">
        <v>3</v>
      </c>
      <c r="C125" s="5" t="s">
        <v>383</v>
      </c>
      <c r="D125" s="5" t="s">
        <v>384</v>
      </c>
      <c r="E125" s="5">
        <v>1492</v>
      </c>
      <c r="F125" s="5">
        <v>54087</v>
      </c>
      <c r="G125" s="5">
        <v>715</v>
      </c>
      <c r="H125" s="5">
        <v>53372</v>
      </c>
      <c r="I125" s="5">
        <v>24397</v>
      </c>
      <c r="J125" s="5">
        <v>20936</v>
      </c>
      <c r="K125" s="5">
        <v>3006</v>
      </c>
      <c r="L125" s="5">
        <v>4723</v>
      </c>
      <c r="M125" s="5">
        <v>266</v>
      </c>
      <c r="N125" s="5">
        <v>45</v>
      </c>
    </row>
    <row r="126" spans="1:14">
      <c r="A126" s="5">
        <v>1385</v>
      </c>
      <c r="B126" s="5">
        <v>4</v>
      </c>
      <c r="C126" s="5" t="s">
        <v>385</v>
      </c>
      <c r="D126" s="5" t="s">
        <v>386</v>
      </c>
      <c r="E126" s="5">
        <v>105</v>
      </c>
      <c r="F126" s="5">
        <v>2399</v>
      </c>
      <c r="G126" s="5">
        <v>25</v>
      </c>
      <c r="H126" s="5">
        <v>2374</v>
      </c>
      <c r="I126" s="5">
        <v>1191</v>
      </c>
      <c r="J126" s="5">
        <v>910</v>
      </c>
      <c r="K126" s="5">
        <v>103</v>
      </c>
      <c r="L126" s="5">
        <v>150</v>
      </c>
      <c r="M126" s="5">
        <v>15</v>
      </c>
      <c r="N126" s="5">
        <v>6</v>
      </c>
    </row>
    <row r="127" spans="1:14">
      <c r="A127" s="5">
        <v>1385</v>
      </c>
      <c r="B127" s="5">
        <v>4</v>
      </c>
      <c r="C127" s="5" t="s">
        <v>387</v>
      </c>
      <c r="D127" s="5" t="s">
        <v>388</v>
      </c>
      <c r="E127" s="5">
        <v>456</v>
      </c>
      <c r="F127" s="5">
        <v>11992</v>
      </c>
      <c r="G127" s="5">
        <v>104</v>
      </c>
      <c r="H127" s="5">
        <v>11888</v>
      </c>
      <c r="I127" s="5">
        <v>5590</v>
      </c>
      <c r="J127" s="5">
        <v>4708</v>
      </c>
      <c r="K127" s="5">
        <v>597</v>
      </c>
      <c r="L127" s="5">
        <v>937</v>
      </c>
      <c r="M127" s="5">
        <v>54</v>
      </c>
      <c r="N127" s="5">
        <v>1</v>
      </c>
    </row>
    <row r="128" spans="1:14">
      <c r="A128" s="5">
        <v>1385</v>
      </c>
      <c r="B128" s="5">
        <v>4</v>
      </c>
      <c r="C128" s="5" t="s">
        <v>389</v>
      </c>
      <c r="D128" s="5" t="s">
        <v>390</v>
      </c>
      <c r="E128" s="5">
        <v>130</v>
      </c>
      <c r="F128" s="5">
        <v>6249</v>
      </c>
      <c r="G128" s="5">
        <v>61</v>
      </c>
      <c r="H128" s="5">
        <v>6188</v>
      </c>
      <c r="I128" s="5">
        <v>2601</v>
      </c>
      <c r="J128" s="5">
        <v>2648</v>
      </c>
      <c r="K128" s="5">
        <v>315</v>
      </c>
      <c r="L128" s="5">
        <v>585</v>
      </c>
      <c r="M128" s="5">
        <v>33</v>
      </c>
      <c r="N128" s="5">
        <v>6</v>
      </c>
    </row>
    <row r="129" spans="1:14">
      <c r="A129" s="5">
        <v>1385</v>
      </c>
      <c r="B129" s="5">
        <v>4</v>
      </c>
      <c r="C129" s="5" t="s">
        <v>391</v>
      </c>
      <c r="D129" s="5" t="s">
        <v>392</v>
      </c>
      <c r="E129" s="5">
        <v>801</v>
      </c>
      <c r="F129" s="5">
        <v>33446</v>
      </c>
      <c r="G129" s="5">
        <v>525</v>
      </c>
      <c r="H129" s="5">
        <v>32922</v>
      </c>
      <c r="I129" s="5">
        <v>15014</v>
      </c>
      <c r="J129" s="5">
        <v>12670</v>
      </c>
      <c r="K129" s="5">
        <v>1990</v>
      </c>
      <c r="L129" s="5">
        <v>3051</v>
      </c>
      <c r="M129" s="5">
        <v>165</v>
      </c>
      <c r="N129" s="5">
        <v>32</v>
      </c>
    </row>
    <row r="130" spans="1:14">
      <c r="A130" s="5">
        <v>1385</v>
      </c>
      <c r="B130" s="5">
        <v>2</v>
      </c>
      <c r="C130" s="5" t="s">
        <v>393</v>
      </c>
      <c r="D130" s="5" t="s">
        <v>394</v>
      </c>
      <c r="E130" s="5">
        <v>460</v>
      </c>
      <c r="F130" s="5">
        <v>26286</v>
      </c>
      <c r="G130" s="5">
        <v>60</v>
      </c>
      <c r="H130" s="5">
        <v>26226</v>
      </c>
      <c r="I130" s="5">
        <v>6961</v>
      </c>
      <c r="J130" s="5">
        <v>12101</v>
      </c>
      <c r="K130" s="5">
        <v>2740</v>
      </c>
      <c r="L130" s="5">
        <v>4079</v>
      </c>
      <c r="M130" s="5">
        <v>320</v>
      </c>
      <c r="N130" s="5">
        <v>24</v>
      </c>
    </row>
    <row r="131" spans="1:14">
      <c r="A131" s="5">
        <v>1385</v>
      </c>
      <c r="B131" s="5">
        <v>3</v>
      </c>
      <c r="C131" s="5" t="s">
        <v>395</v>
      </c>
      <c r="D131" s="5" t="s">
        <v>396</v>
      </c>
      <c r="E131" s="5">
        <v>139</v>
      </c>
      <c r="F131" s="5">
        <v>5086</v>
      </c>
      <c r="G131" s="5">
        <v>16</v>
      </c>
      <c r="H131" s="5">
        <v>5070</v>
      </c>
      <c r="I131" s="5">
        <v>1401</v>
      </c>
      <c r="J131" s="5">
        <v>2351</v>
      </c>
      <c r="K131" s="5">
        <v>470</v>
      </c>
      <c r="L131" s="5">
        <v>791</v>
      </c>
      <c r="M131" s="5">
        <v>55</v>
      </c>
      <c r="N131" s="5">
        <v>2</v>
      </c>
    </row>
    <row r="132" spans="1:14">
      <c r="A132" s="5">
        <v>1385</v>
      </c>
      <c r="B132" s="5">
        <v>4</v>
      </c>
      <c r="C132" s="5" t="s">
        <v>397</v>
      </c>
      <c r="D132" s="5" t="s">
        <v>396</v>
      </c>
      <c r="E132" s="5">
        <v>139</v>
      </c>
      <c r="F132" s="5">
        <v>5086</v>
      </c>
      <c r="G132" s="5">
        <v>16</v>
      </c>
      <c r="H132" s="5">
        <v>5070</v>
      </c>
      <c r="I132" s="5">
        <v>1401</v>
      </c>
      <c r="J132" s="5">
        <v>2351</v>
      </c>
      <c r="K132" s="5">
        <v>470</v>
      </c>
      <c r="L132" s="5">
        <v>791</v>
      </c>
      <c r="M132" s="5">
        <v>55</v>
      </c>
      <c r="N132" s="5">
        <v>2</v>
      </c>
    </row>
    <row r="133" spans="1:14">
      <c r="A133" s="5">
        <v>1385</v>
      </c>
      <c r="B133" s="5">
        <v>3</v>
      </c>
      <c r="C133" s="5" t="s">
        <v>398</v>
      </c>
      <c r="D133" s="5" t="s">
        <v>399</v>
      </c>
      <c r="E133" s="5">
        <v>66</v>
      </c>
      <c r="F133" s="5">
        <v>2761</v>
      </c>
      <c r="G133" s="5">
        <v>4</v>
      </c>
      <c r="H133" s="5">
        <v>2757</v>
      </c>
      <c r="I133" s="5">
        <v>447</v>
      </c>
      <c r="J133" s="5">
        <v>1274</v>
      </c>
      <c r="K133" s="5">
        <v>469</v>
      </c>
      <c r="L133" s="5">
        <v>536</v>
      </c>
      <c r="M133" s="5">
        <v>29</v>
      </c>
      <c r="N133" s="5">
        <v>2</v>
      </c>
    </row>
    <row r="134" spans="1:14">
      <c r="A134" s="5">
        <v>1385</v>
      </c>
      <c r="B134" s="5">
        <v>4</v>
      </c>
      <c r="C134" s="5" t="s">
        <v>400</v>
      </c>
      <c r="D134" s="5" t="s">
        <v>399</v>
      </c>
      <c r="E134" s="5">
        <v>66</v>
      </c>
      <c r="F134" s="5">
        <v>2761</v>
      </c>
      <c r="G134" s="5">
        <v>4</v>
      </c>
      <c r="H134" s="5">
        <v>2757</v>
      </c>
      <c r="I134" s="5">
        <v>447</v>
      </c>
      <c r="J134" s="5">
        <v>1274</v>
      </c>
      <c r="K134" s="5">
        <v>469</v>
      </c>
      <c r="L134" s="5">
        <v>536</v>
      </c>
      <c r="M134" s="5">
        <v>29</v>
      </c>
      <c r="N134" s="5">
        <v>2</v>
      </c>
    </row>
    <row r="135" spans="1:14">
      <c r="A135" s="5">
        <v>1385</v>
      </c>
      <c r="B135" s="5">
        <v>3</v>
      </c>
      <c r="C135" s="5" t="s">
        <v>401</v>
      </c>
      <c r="D135" s="5" t="s">
        <v>402</v>
      </c>
      <c r="E135" s="5">
        <v>56</v>
      </c>
      <c r="F135" s="5">
        <v>7173</v>
      </c>
      <c r="G135" s="5">
        <v>14</v>
      </c>
      <c r="H135" s="5">
        <v>7159</v>
      </c>
      <c r="I135" s="5">
        <v>2006</v>
      </c>
      <c r="J135" s="5">
        <v>3117</v>
      </c>
      <c r="K135" s="5">
        <v>688</v>
      </c>
      <c r="L135" s="5">
        <v>1249</v>
      </c>
      <c r="M135" s="5">
        <v>94</v>
      </c>
      <c r="N135" s="5">
        <v>5</v>
      </c>
    </row>
    <row r="136" spans="1:14">
      <c r="A136" s="5">
        <v>1385</v>
      </c>
      <c r="B136" s="5">
        <v>4</v>
      </c>
      <c r="C136" s="5" t="s">
        <v>403</v>
      </c>
      <c r="D136" s="5" t="s">
        <v>402</v>
      </c>
      <c r="E136" s="5">
        <v>56</v>
      </c>
      <c r="F136" s="5">
        <v>7173</v>
      </c>
      <c r="G136" s="5">
        <v>14</v>
      </c>
      <c r="H136" s="5">
        <v>7159</v>
      </c>
      <c r="I136" s="5">
        <v>2006</v>
      </c>
      <c r="J136" s="5">
        <v>3117</v>
      </c>
      <c r="K136" s="5">
        <v>688</v>
      </c>
      <c r="L136" s="5">
        <v>1249</v>
      </c>
      <c r="M136" s="5">
        <v>94</v>
      </c>
      <c r="N136" s="5">
        <v>5</v>
      </c>
    </row>
    <row r="137" spans="1:14">
      <c r="A137" s="5">
        <v>1385</v>
      </c>
      <c r="B137" s="5">
        <v>3</v>
      </c>
      <c r="C137" s="5" t="s">
        <v>404</v>
      </c>
      <c r="D137" s="5" t="s">
        <v>405</v>
      </c>
      <c r="E137" s="5">
        <v>51</v>
      </c>
      <c r="F137" s="5">
        <v>3820</v>
      </c>
      <c r="G137" s="5">
        <v>2</v>
      </c>
      <c r="H137" s="5">
        <v>3818</v>
      </c>
      <c r="I137" s="5">
        <v>1169</v>
      </c>
      <c r="J137" s="5">
        <v>1846</v>
      </c>
      <c r="K137" s="5">
        <v>343</v>
      </c>
      <c r="L137" s="5">
        <v>432</v>
      </c>
      <c r="M137" s="5">
        <v>21</v>
      </c>
      <c r="N137" s="5">
        <v>7</v>
      </c>
    </row>
    <row r="138" spans="1:14">
      <c r="A138" s="5">
        <v>1385</v>
      </c>
      <c r="B138" s="5">
        <v>4</v>
      </c>
      <c r="C138" s="5" t="s">
        <v>406</v>
      </c>
      <c r="D138" s="5" t="s">
        <v>405</v>
      </c>
      <c r="E138" s="5">
        <v>51</v>
      </c>
      <c r="F138" s="5">
        <v>3820</v>
      </c>
      <c r="G138" s="5">
        <v>2</v>
      </c>
      <c r="H138" s="5">
        <v>3818</v>
      </c>
      <c r="I138" s="5">
        <v>1169</v>
      </c>
      <c r="J138" s="5">
        <v>1846</v>
      </c>
      <c r="K138" s="5">
        <v>343</v>
      </c>
      <c r="L138" s="5">
        <v>432</v>
      </c>
      <c r="M138" s="5">
        <v>21</v>
      </c>
      <c r="N138" s="5">
        <v>7</v>
      </c>
    </row>
    <row r="139" spans="1:14">
      <c r="A139" s="5">
        <v>1385</v>
      </c>
      <c r="B139" s="5">
        <v>3</v>
      </c>
      <c r="C139" s="5" t="s">
        <v>407</v>
      </c>
      <c r="D139" s="5" t="s">
        <v>408</v>
      </c>
      <c r="E139" s="5">
        <v>97</v>
      </c>
      <c r="F139" s="5">
        <v>5748</v>
      </c>
      <c r="G139" s="5">
        <v>20</v>
      </c>
      <c r="H139" s="5">
        <v>5728</v>
      </c>
      <c r="I139" s="5">
        <v>1577</v>
      </c>
      <c r="J139" s="5">
        <v>2737</v>
      </c>
      <c r="K139" s="5">
        <v>622</v>
      </c>
      <c r="L139" s="5">
        <v>746</v>
      </c>
      <c r="M139" s="5">
        <v>43</v>
      </c>
      <c r="N139" s="5">
        <v>4</v>
      </c>
    </row>
    <row r="140" spans="1:14">
      <c r="A140" s="5">
        <v>1385</v>
      </c>
      <c r="B140" s="5">
        <v>4</v>
      </c>
      <c r="C140" s="5" t="s">
        <v>409</v>
      </c>
      <c r="D140" s="5" t="s">
        <v>410</v>
      </c>
      <c r="E140" s="5">
        <v>75</v>
      </c>
      <c r="F140" s="5">
        <v>5058</v>
      </c>
      <c r="G140" s="5">
        <v>20</v>
      </c>
      <c r="H140" s="5">
        <v>5038</v>
      </c>
      <c r="I140" s="5">
        <v>1405</v>
      </c>
      <c r="J140" s="5">
        <v>2424</v>
      </c>
      <c r="K140" s="5">
        <v>534</v>
      </c>
      <c r="L140" s="5">
        <v>637</v>
      </c>
      <c r="M140" s="5">
        <v>34</v>
      </c>
      <c r="N140" s="5">
        <v>4</v>
      </c>
    </row>
    <row r="141" spans="1:14">
      <c r="A141" s="5">
        <v>1385</v>
      </c>
      <c r="B141" s="5">
        <v>4</v>
      </c>
      <c r="C141" s="5" t="s">
        <v>411</v>
      </c>
      <c r="D141" s="5" t="s">
        <v>412</v>
      </c>
      <c r="E141" s="5">
        <v>22</v>
      </c>
      <c r="F141" s="5">
        <v>690</v>
      </c>
      <c r="G141" s="5">
        <v>0</v>
      </c>
      <c r="H141" s="5">
        <v>690</v>
      </c>
      <c r="I141" s="5">
        <v>172</v>
      </c>
      <c r="J141" s="5">
        <v>313</v>
      </c>
      <c r="K141" s="5">
        <v>88</v>
      </c>
      <c r="L141" s="5">
        <v>109</v>
      </c>
      <c r="M141" s="5">
        <v>9</v>
      </c>
      <c r="N141" s="5">
        <v>0</v>
      </c>
    </row>
    <row r="142" spans="1:14">
      <c r="A142" s="5">
        <v>1385</v>
      </c>
      <c r="B142" s="5">
        <v>3</v>
      </c>
      <c r="C142" s="5" t="s">
        <v>413</v>
      </c>
      <c r="D142" s="5" t="s">
        <v>414</v>
      </c>
      <c r="E142" s="5">
        <v>21</v>
      </c>
      <c r="F142" s="5">
        <v>621</v>
      </c>
      <c r="G142" s="5">
        <v>0</v>
      </c>
      <c r="H142" s="5">
        <v>621</v>
      </c>
      <c r="I142" s="5">
        <v>152</v>
      </c>
      <c r="J142" s="5">
        <v>307</v>
      </c>
      <c r="K142" s="5">
        <v>56</v>
      </c>
      <c r="L142" s="5">
        <v>91</v>
      </c>
      <c r="M142" s="5">
        <v>12</v>
      </c>
      <c r="N142" s="5">
        <v>3</v>
      </c>
    </row>
    <row r="143" spans="1:14">
      <c r="A143" s="5">
        <v>1385</v>
      </c>
      <c r="B143" s="5">
        <v>4</v>
      </c>
      <c r="C143" s="5" t="s">
        <v>415</v>
      </c>
      <c r="D143" s="5" t="s">
        <v>414</v>
      </c>
      <c r="E143" s="5">
        <v>21</v>
      </c>
      <c r="F143" s="5">
        <v>621</v>
      </c>
      <c r="G143" s="5">
        <v>0</v>
      </c>
      <c r="H143" s="5">
        <v>621</v>
      </c>
      <c r="I143" s="5">
        <v>152</v>
      </c>
      <c r="J143" s="5">
        <v>307</v>
      </c>
      <c r="K143" s="5">
        <v>56</v>
      </c>
      <c r="L143" s="5">
        <v>91</v>
      </c>
      <c r="M143" s="5">
        <v>12</v>
      </c>
      <c r="N143" s="5">
        <v>3</v>
      </c>
    </row>
    <row r="144" spans="1:14">
      <c r="A144" s="5">
        <v>1385</v>
      </c>
      <c r="B144" s="5">
        <v>7</v>
      </c>
      <c r="C144" s="5" t="s">
        <v>416</v>
      </c>
      <c r="D144" s="5" t="s">
        <v>417</v>
      </c>
      <c r="E144" s="5">
        <v>30</v>
      </c>
      <c r="F144" s="5">
        <v>1077</v>
      </c>
      <c r="G144" s="5">
        <v>4</v>
      </c>
      <c r="H144" s="5">
        <v>1073</v>
      </c>
      <c r="I144" s="5">
        <v>209</v>
      </c>
      <c r="J144" s="5">
        <v>470</v>
      </c>
      <c r="K144" s="5">
        <v>93</v>
      </c>
      <c r="L144" s="5">
        <v>234</v>
      </c>
      <c r="M144" s="5">
        <v>66</v>
      </c>
      <c r="N144" s="5">
        <v>1</v>
      </c>
    </row>
    <row r="145" spans="1:14">
      <c r="A145" s="5">
        <v>1385</v>
      </c>
      <c r="B145" s="5">
        <v>9</v>
      </c>
      <c r="C145" s="5" t="s">
        <v>418</v>
      </c>
      <c r="D145" s="5" t="s">
        <v>417</v>
      </c>
      <c r="E145" s="5">
        <v>30</v>
      </c>
      <c r="F145" s="5">
        <v>1077</v>
      </c>
      <c r="G145" s="5">
        <v>4</v>
      </c>
      <c r="H145" s="5">
        <v>1073</v>
      </c>
      <c r="I145" s="5">
        <v>209</v>
      </c>
      <c r="J145" s="5">
        <v>470</v>
      </c>
      <c r="K145" s="5">
        <v>93</v>
      </c>
      <c r="L145" s="5">
        <v>234</v>
      </c>
      <c r="M145" s="5">
        <v>66</v>
      </c>
      <c r="N145" s="5">
        <v>1</v>
      </c>
    </row>
    <row r="146" spans="1:14">
      <c r="A146" s="5">
        <v>1385</v>
      </c>
      <c r="B146" s="5">
        <v>2</v>
      </c>
      <c r="C146" s="5" t="s">
        <v>419</v>
      </c>
      <c r="D146" s="5" t="s">
        <v>420</v>
      </c>
      <c r="E146" s="5">
        <v>1037</v>
      </c>
      <c r="F146" s="5">
        <v>73940</v>
      </c>
      <c r="G146" s="5">
        <v>637</v>
      </c>
      <c r="H146" s="5">
        <v>73302</v>
      </c>
      <c r="I146" s="5">
        <v>25341</v>
      </c>
      <c r="J146" s="5">
        <v>32629</v>
      </c>
      <c r="K146" s="5">
        <v>6101</v>
      </c>
      <c r="L146" s="5">
        <v>8626</v>
      </c>
      <c r="M146" s="5">
        <v>557</v>
      </c>
      <c r="N146" s="5">
        <v>48</v>
      </c>
    </row>
    <row r="147" spans="1:14">
      <c r="A147" s="5">
        <v>1385</v>
      </c>
      <c r="B147" s="5">
        <v>3</v>
      </c>
      <c r="C147" s="5" t="s">
        <v>421</v>
      </c>
      <c r="D147" s="5" t="s">
        <v>422</v>
      </c>
      <c r="E147" s="5">
        <v>289</v>
      </c>
      <c r="F147" s="5">
        <v>21387</v>
      </c>
      <c r="G147" s="5">
        <v>122</v>
      </c>
      <c r="H147" s="5">
        <v>21265</v>
      </c>
      <c r="I147" s="5">
        <v>6161</v>
      </c>
      <c r="J147" s="5">
        <v>9161</v>
      </c>
      <c r="K147" s="5">
        <v>2344</v>
      </c>
      <c r="L147" s="5">
        <v>3359</v>
      </c>
      <c r="M147" s="5">
        <v>223</v>
      </c>
      <c r="N147" s="5">
        <v>17</v>
      </c>
    </row>
    <row r="148" spans="1:14">
      <c r="A148" s="5">
        <v>1385</v>
      </c>
      <c r="B148" s="5">
        <v>4</v>
      </c>
      <c r="C148" s="5" t="s">
        <v>423</v>
      </c>
      <c r="D148" s="5" t="s">
        <v>422</v>
      </c>
      <c r="E148" s="5">
        <v>289</v>
      </c>
      <c r="F148" s="5">
        <v>21387</v>
      </c>
      <c r="G148" s="5">
        <v>122</v>
      </c>
      <c r="H148" s="5">
        <v>21265</v>
      </c>
      <c r="I148" s="5">
        <v>6161</v>
      </c>
      <c r="J148" s="5">
        <v>9161</v>
      </c>
      <c r="K148" s="5">
        <v>2344</v>
      </c>
      <c r="L148" s="5">
        <v>3359</v>
      </c>
      <c r="M148" s="5">
        <v>223</v>
      </c>
      <c r="N148" s="5">
        <v>17</v>
      </c>
    </row>
    <row r="149" spans="1:14">
      <c r="A149" s="5">
        <v>1385</v>
      </c>
      <c r="B149" s="5">
        <v>3</v>
      </c>
      <c r="C149" s="5" t="s">
        <v>424</v>
      </c>
      <c r="D149" s="5" t="s">
        <v>425</v>
      </c>
      <c r="E149" s="5">
        <v>30</v>
      </c>
      <c r="F149" s="5">
        <v>4908</v>
      </c>
      <c r="G149" s="5">
        <v>38</v>
      </c>
      <c r="H149" s="5">
        <v>4870</v>
      </c>
      <c r="I149" s="5">
        <v>1759</v>
      </c>
      <c r="J149" s="5">
        <v>2275</v>
      </c>
      <c r="K149" s="5">
        <v>274</v>
      </c>
      <c r="L149" s="5">
        <v>512</v>
      </c>
      <c r="M149" s="5">
        <v>42</v>
      </c>
      <c r="N149" s="5">
        <v>8</v>
      </c>
    </row>
    <row r="150" spans="1:14">
      <c r="A150" s="5">
        <v>1385</v>
      </c>
      <c r="B150" s="5">
        <v>4</v>
      </c>
      <c r="C150" s="5" t="s">
        <v>426</v>
      </c>
      <c r="D150" s="5" t="s">
        <v>425</v>
      </c>
      <c r="E150" s="5">
        <v>30</v>
      </c>
      <c r="F150" s="5">
        <v>4908</v>
      </c>
      <c r="G150" s="5">
        <v>38</v>
      </c>
      <c r="H150" s="5">
        <v>4870</v>
      </c>
      <c r="I150" s="5">
        <v>1759</v>
      </c>
      <c r="J150" s="5">
        <v>2275</v>
      </c>
      <c r="K150" s="5">
        <v>274</v>
      </c>
      <c r="L150" s="5">
        <v>512</v>
      </c>
      <c r="M150" s="5">
        <v>42</v>
      </c>
      <c r="N150" s="5">
        <v>8</v>
      </c>
    </row>
    <row r="151" spans="1:14">
      <c r="A151" s="5">
        <v>1385</v>
      </c>
      <c r="B151" s="5">
        <v>3</v>
      </c>
      <c r="C151" s="5" t="s">
        <v>427</v>
      </c>
      <c r="D151" s="5" t="s">
        <v>428</v>
      </c>
      <c r="E151" s="5">
        <v>222</v>
      </c>
      <c r="F151" s="5">
        <v>11996</v>
      </c>
      <c r="G151" s="5">
        <v>85</v>
      </c>
      <c r="H151" s="5">
        <v>11911</v>
      </c>
      <c r="I151" s="5">
        <v>4118</v>
      </c>
      <c r="J151" s="5">
        <v>5553</v>
      </c>
      <c r="K151" s="5">
        <v>947</v>
      </c>
      <c r="L151" s="5">
        <v>1203</v>
      </c>
      <c r="M151" s="5">
        <v>82</v>
      </c>
      <c r="N151" s="5">
        <v>8</v>
      </c>
    </row>
    <row r="152" spans="1:14">
      <c r="A152" s="5">
        <v>1385</v>
      </c>
      <c r="B152" s="5">
        <v>14</v>
      </c>
      <c r="C152" s="5" t="s">
        <v>429</v>
      </c>
      <c r="D152" s="5" t="s">
        <v>430</v>
      </c>
      <c r="E152" s="5">
        <v>222</v>
      </c>
      <c r="F152" s="5">
        <v>11996</v>
      </c>
      <c r="G152" s="5">
        <v>85</v>
      </c>
      <c r="H152" s="5">
        <v>11911</v>
      </c>
      <c r="I152" s="5">
        <v>4118</v>
      </c>
      <c r="J152" s="5">
        <v>5553</v>
      </c>
      <c r="K152" s="5">
        <v>947</v>
      </c>
      <c r="L152" s="5">
        <v>1203</v>
      </c>
      <c r="M152" s="5">
        <v>82</v>
      </c>
      <c r="N152" s="5">
        <v>8</v>
      </c>
    </row>
    <row r="153" spans="1:14">
      <c r="A153" s="5">
        <v>1385</v>
      </c>
      <c r="B153" s="5">
        <v>3</v>
      </c>
      <c r="C153" s="5" t="s">
        <v>431</v>
      </c>
      <c r="D153" s="5" t="s">
        <v>432</v>
      </c>
      <c r="E153" s="5">
        <v>101</v>
      </c>
      <c r="F153" s="5">
        <v>6499</v>
      </c>
      <c r="G153" s="5">
        <v>66</v>
      </c>
      <c r="H153" s="5">
        <v>6433</v>
      </c>
      <c r="I153" s="5">
        <v>2105</v>
      </c>
      <c r="J153" s="5">
        <v>3051</v>
      </c>
      <c r="K153" s="5">
        <v>498</v>
      </c>
      <c r="L153" s="5">
        <v>744</v>
      </c>
      <c r="M153" s="5">
        <v>30</v>
      </c>
      <c r="N153" s="5">
        <v>5</v>
      </c>
    </row>
    <row r="154" spans="1:14">
      <c r="A154" s="5">
        <v>1385</v>
      </c>
      <c r="B154" s="5">
        <v>4</v>
      </c>
      <c r="C154" s="5" t="s">
        <v>433</v>
      </c>
      <c r="D154" s="5" t="s">
        <v>432</v>
      </c>
      <c r="E154" s="5">
        <v>101</v>
      </c>
      <c r="F154" s="5">
        <v>6499</v>
      </c>
      <c r="G154" s="5">
        <v>66</v>
      </c>
      <c r="H154" s="5">
        <v>6433</v>
      </c>
      <c r="I154" s="5">
        <v>2105</v>
      </c>
      <c r="J154" s="5">
        <v>3051</v>
      </c>
      <c r="K154" s="5">
        <v>498</v>
      </c>
      <c r="L154" s="5">
        <v>744</v>
      </c>
      <c r="M154" s="5">
        <v>30</v>
      </c>
      <c r="N154" s="5">
        <v>5</v>
      </c>
    </row>
    <row r="155" spans="1:14">
      <c r="A155" s="5">
        <v>1385</v>
      </c>
      <c r="B155" s="5">
        <v>3</v>
      </c>
      <c r="C155" s="5" t="s">
        <v>434</v>
      </c>
      <c r="D155" s="5" t="s">
        <v>435</v>
      </c>
      <c r="E155" s="5">
        <v>347</v>
      </c>
      <c r="F155" s="5">
        <v>25600</v>
      </c>
      <c r="G155" s="5">
        <v>318</v>
      </c>
      <c r="H155" s="5">
        <v>25282</v>
      </c>
      <c r="I155" s="5">
        <v>10390</v>
      </c>
      <c r="J155" s="5">
        <v>10703</v>
      </c>
      <c r="K155" s="5">
        <v>1686</v>
      </c>
      <c r="L155" s="5">
        <v>2338</v>
      </c>
      <c r="M155" s="5">
        <v>156</v>
      </c>
      <c r="N155" s="5">
        <v>9</v>
      </c>
    </row>
    <row r="156" spans="1:14">
      <c r="A156" s="5">
        <v>1385</v>
      </c>
      <c r="B156" s="5">
        <v>4</v>
      </c>
      <c r="C156" s="5" t="s">
        <v>436</v>
      </c>
      <c r="D156" s="5" t="s">
        <v>435</v>
      </c>
      <c r="E156" s="5">
        <v>347</v>
      </c>
      <c r="F156" s="5">
        <v>25600</v>
      </c>
      <c r="G156" s="5">
        <v>318</v>
      </c>
      <c r="H156" s="5">
        <v>25282</v>
      </c>
      <c r="I156" s="5">
        <v>10390</v>
      </c>
      <c r="J156" s="5">
        <v>10703</v>
      </c>
      <c r="K156" s="5">
        <v>1686</v>
      </c>
      <c r="L156" s="5">
        <v>2338</v>
      </c>
      <c r="M156" s="5">
        <v>156</v>
      </c>
      <c r="N156" s="5">
        <v>9</v>
      </c>
    </row>
    <row r="157" spans="1:14">
      <c r="A157" s="5">
        <v>1385</v>
      </c>
      <c r="B157" s="5">
        <v>3</v>
      </c>
      <c r="C157" s="5" t="s">
        <v>437</v>
      </c>
      <c r="D157" s="5" t="s">
        <v>438</v>
      </c>
      <c r="E157" s="5">
        <v>47</v>
      </c>
      <c r="F157" s="5">
        <v>3549</v>
      </c>
      <c r="G157" s="5">
        <v>8</v>
      </c>
      <c r="H157" s="5">
        <v>3541</v>
      </c>
      <c r="I157" s="5">
        <v>808</v>
      </c>
      <c r="J157" s="5">
        <v>1886</v>
      </c>
      <c r="K157" s="5">
        <v>352</v>
      </c>
      <c r="L157" s="5">
        <v>470</v>
      </c>
      <c r="M157" s="5">
        <v>24</v>
      </c>
      <c r="N157" s="5">
        <v>1</v>
      </c>
    </row>
    <row r="158" spans="1:14">
      <c r="A158" s="5">
        <v>1385</v>
      </c>
      <c r="B158" s="5">
        <v>4</v>
      </c>
      <c r="C158" s="5" t="s">
        <v>439</v>
      </c>
      <c r="D158" s="5" t="s">
        <v>438</v>
      </c>
      <c r="E158" s="5">
        <v>47</v>
      </c>
      <c r="F158" s="5">
        <v>3549</v>
      </c>
      <c r="G158" s="5">
        <v>8</v>
      </c>
      <c r="H158" s="5">
        <v>3541</v>
      </c>
      <c r="I158" s="5">
        <v>808</v>
      </c>
      <c r="J158" s="5">
        <v>1886</v>
      </c>
      <c r="K158" s="5">
        <v>352</v>
      </c>
      <c r="L158" s="5">
        <v>470</v>
      </c>
      <c r="M158" s="5">
        <v>24</v>
      </c>
      <c r="N158" s="5">
        <v>1</v>
      </c>
    </row>
    <row r="159" spans="1:14">
      <c r="A159" s="5">
        <v>1385</v>
      </c>
      <c r="B159" s="5">
        <v>2</v>
      </c>
      <c r="C159" s="5" t="s">
        <v>440</v>
      </c>
      <c r="D159" s="5" t="s">
        <v>441</v>
      </c>
      <c r="E159" s="5">
        <v>1521</v>
      </c>
      <c r="F159" s="5">
        <v>85552</v>
      </c>
      <c r="G159" s="5">
        <v>668</v>
      </c>
      <c r="H159" s="5">
        <v>84884</v>
      </c>
      <c r="I159" s="5">
        <v>32279</v>
      </c>
      <c r="J159" s="5">
        <v>33822</v>
      </c>
      <c r="K159" s="5">
        <v>7408</v>
      </c>
      <c r="L159" s="5">
        <v>10477</v>
      </c>
      <c r="M159" s="5">
        <v>830</v>
      </c>
      <c r="N159" s="5">
        <v>68</v>
      </c>
    </row>
    <row r="160" spans="1:14">
      <c r="A160" s="5">
        <v>1385</v>
      </c>
      <c r="B160" s="5">
        <v>3</v>
      </c>
      <c r="C160" s="5" t="s">
        <v>442</v>
      </c>
      <c r="D160" s="5" t="s">
        <v>443</v>
      </c>
      <c r="E160" s="5">
        <v>848</v>
      </c>
      <c r="F160" s="5">
        <v>56714</v>
      </c>
      <c r="G160" s="5">
        <v>464</v>
      </c>
      <c r="H160" s="5">
        <v>56250</v>
      </c>
      <c r="I160" s="5">
        <v>21027</v>
      </c>
      <c r="J160" s="5">
        <v>22666</v>
      </c>
      <c r="K160" s="5">
        <v>5011</v>
      </c>
      <c r="L160" s="5">
        <v>6924</v>
      </c>
      <c r="M160" s="5">
        <v>577</v>
      </c>
      <c r="N160" s="5">
        <v>45</v>
      </c>
    </row>
    <row r="161" spans="1:14">
      <c r="A161" s="5">
        <v>1385</v>
      </c>
      <c r="B161" s="5">
        <v>4</v>
      </c>
      <c r="C161" s="5" t="s">
        <v>444</v>
      </c>
      <c r="D161" s="5" t="s">
        <v>445</v>
      </c>
      <c r="E161" s="5">
        <v>47</v>
      </c>
      <c r="F161" s="5">
        <v>7728</v>
      </c>
      <c r="G161" s="5">
        <v>33</v>
      </c>
      <c r="H161" s="5">
        <v>7695</v>
      </c>
      <c r="I161" s="5">
        <v>2403</v>
      </c>
      <c r="J161" s="5">
        <v>2920</v>
      </c>
      <c r="K161" s="5">
        <v>1071</v>
      </c>
      <c r="L161" s="5">
        <v>1155</v>
      </c>
      <c r="M161" s="5">
        <v>142</v>
      </c>
      <c r="N161" s="5">
        <v>4</v>
      </c>
    </row>
    <row r="162" spans="1:14">
      <c r="A162" s="5">
        <v>1385</v>
      </c>
      <c r="B162" s="5">
        <v>4</v>
      </c>
      <c r="C162" s="5" t="s">
        <v>446</v>
      </c>
      <c r="D162" s="5" t="s">
        <v>447</v>
      </c>
      <c r="E162" s="5">
        <v>5</v>
      </c>
      <c r="F162" s="5">
        <v>490</v>
      </c>
      <c r="G162" s="5">
        <v>0</v>
      </c>
      <c r="H162" s="5">
        <v>490</v>
      </c>
      <c r="I162" s="5">
        <v>115</v>
      </c>
      <c r="J162" s="5">
        <v>223</v>
      </c>
      <c r="K162" s="5">
        <v>57</v>
      </c>
      <c r="L162" s="5">
        <v>89</v>
      </c>
      <c r="M162" s="5">
        <v>6</v>
      </c>
      <c r="N162" s="5">
        <v>0</v>
      </c>
    </row>
    <row r="163" spans="1:14">
      <c r="A163" s="5">
        <v>1385</v>
      </c>
      <c r="B163" s="5">
        <v>4</v>
      </c>
      <c r="C163" s="5" t="s">
        <v>448</v>
      </c>
      <c r="D163" s="5" t="s">
        <v>449</v>
      </c>
      <c r="E163" s="5">
        <v>242</v>
      </c>
      <c r="F163" s="5">
        <v>12067</v>
      </c>
      <c r="G163" s="5">
        <v>170</v>
      </c>
      <c r="H163" s="5">
        <v>11897</v>
      </c>
      <c r="I163" s="5">
        <v>4389</v>
      </c>
      <c r="J163" s="5">
        <v>4680</v>
      </c>
      <c r="K163" s="5">
        <v>1122</v>
      </c>
      <c r="L163" s="5">
        <v>1558</v>
      </c>
      <c r="M163" s="5">
        <v>135</v>
      </c>
      <c r="N163" s="5">
        <v>13</v>
      </c>
    </row>
    <row r="164" spans="1:14">
      <c r="A164" s="5">
        <v>1385</v>
      </c>
      <c r="B164" s="5">
        <v>4</v>
      </c>
      <c r="C164" s="5" t="s">
        <v>450</v>
      </c>
      <c r="D164" s="5" t="s">
        <v>451</v>
      </c>
      <c r="E164" s="5">
        <v>47</v>
      </c>
      <c r="F164" s="5">
        <v>3189</v>
      </c>
      <c r="G164" s="5">
        <v>28</v>
      </c>
      <c r="H164" s="5">
        <v>3161</v>
      </c>
      <c r="I164" s="5">
        <v>1056</v>
      </c>
      <c r="J164" s="5">
        <v>1479</v>
      </c>
      <c r="K164" s="5">
        <v>267</v>
      </c>
      <c r="L164" s="5">
        <v>342</v>
      </c>
      <c r="M164" s="5">
        <v>13</v>
      </c>
      <c r="N164" s="5">
        <v>3</v>
      </c>
    </row>
    <row r="165" spans="1:14">
      <c r="A165" s="5">
        <v>1385</v>
      </c>
      <c r="B165" s="5">
        <v>4</v>
      </c>
      <c r="C165" s="5" t="s">
        <v>452</v>
      </c>
      <c r="D165" s="5" t="s">
        <v>453</v>
      </c>
      <c r="E165" s="5">
        <v>44</v>
      </c>
      <c r="F165" s="5">
        <v>2497</v>
      </c>
      <c r="G165" s="5">
        <v>23</v>
      </c>
      <c r="H165" s="5">
        <v>2474</v>
      </c>
      <c r="I165" s="5">
        <v>1108</v>
      </c>
      <c r="J165" s="5">
        <v>903</v>
      </c>
      <c r="K165" s="5">
        <v>165</v>
      </c>
      <c r="L165" s="5">
        <v>275</v>
      </c>
      <c r="M165" s="5">
        <v>17</v>
      </c>
      <c r="N165" s="5">
        <v>5</v>
      </c>
    </row>
    <row r="166" spans="1:14">
      <c r="A166" s="5">
        <v>1385</v>
      </c>
      <c r="B166" s="5">
        <v>4</v>
      </c>
      <c r="C166" s="5" t="s">
        <v>454</v>
      </c>
      <c r="D166" s="5" t="s">
        <v>455</v>
      </c>
      <c r="E166" s="5">
        <v>106</v>
      </c>
      <c r="F166" s="5">
        <v>8157</v>
      </c>
      <c r="G166" s="5">
        <v>71</v>
      </c>
      <c r="H166" s="5">
        <v>8086</v>
      </c>
      <c r="I166" s="5">
        <v>2800</v>
      </c>
      <c r="J166" s="5">
        <v>3122</v>
      </c>
      <c r="K166" s="5">
        <v>904</v>
      </c>
      <c r="L166" s="5">
        <v>1140</v>
      </c>
      <c r="M166" s="5">
        <v>113</v>
      </c>
      <c r="N166" s="5">
        <v>6</v>
      </c>
    </row>
    <row r="167" spans="1:14">
      <c r="A167" s="5">
        <v>1385</v>
      </c>
      <c r="B167" s="5">
        <v>4</v>
      </c>
      <c r="C167" s="5" t="s">
        <v>456</v>
      </c>
      <c r="D167" s="5" t="s">
        <v>457</v>
      </c>
      <c r="E167" s="5">
        <v>4</v>
      </c>
      <c r="F167" s="5">
        <v>365</v>
      </c>
      <c r="G167" s="5">
        <v>0</v>
      </c>
      <c r="H167" s="5">
        <v>365</v>
      </c>
      <c r="I167" s="5">
        <v>90</v>
      </c>
      <c r="J167" s="5">
        <v>172</v>
      </c>
      <c r="K167" s="5">
        <v>32</v>
      </c>
      <c r="L167" s="5">
        <v>66</v>
      </c>
      <c r="M167" s="5">
        <v>5</v>
      </c>
      <c r="N167" s="5">
        <v>0</v>
      </c>
    </row>
    <row r="168" spans="1:14">
      <c r="A168" s="5">
        <v>1385</v>
      </c>
      <c r="B168" s="5">
        <v>9</v>
      </c>
      <c r="C168" s="5" t="s">
        <v>458</v>
      </c>
      <c r="D168" s="5" t="s">
        <v>459</v>
      </c>
      <c r="E168" s="5">
        <v>352</v>
      </c>
      <c r="F168" s="5">
        <v>22221</v>
      </c>
      <c r="G168" s="5">
        <v>138</v>
      </c>
      <c r="H168" s="5">
        <v>22083</v>
      </c>
      <c r="I168" s="5">
        <v>9065</v>
      </c>
      <c r="J168" s="5">
        <v>9167</v>
      </c>
      <c r="K168" s="5">
        <v>1392</v>
      </c>
      <c r="L168" s="5">
        <v>2298</v>
      </c>
      <c r="M168" s="5">
        <v>146</v>
      </c>
      <c r="N168" s="5">
        <v>14</v>
      </c>
    </row>
    <row r="169" spans="1:14">
      <c r="A169" s="5">
        <v>1385</v>
      </c>
      <c r="B169" s="5">
        <v>3</v>
      </c>
      <c r="C169" s="5" t="s">
        <v>460</v>
      </c>
      <c r="D169" s="5" t="s">
        <v>461</v>
      </c>
      <c r="E169" s="5">
        <v>673</v>
      </c>
      <c r="F169" s="5">
        <v>28838</v>
      </c>
      <c r="G169" s="5">
        <v>204</v>
      </c>
      <c r="H169" s="5">
        <v>28633</v>
      </c>
      <c r="I169" s="5">
        <v>11252</v>
      </c>
      <c r="J169" s="5">
        <v>11156</v>
      </c>
      <c r="K169" s="5">
        <v>2397</v>
      </c>
      <c r="L169" s="5">
        <v>3552</v>
      </c>
      <c r="M169" s="5">
        <v>254</v>
      </c>
      <c r="N169" s="5">
        <v>23</v>
      </c>
    </row>
    <row r="170" spans="1:14">
      <c r="A170" s="5">
        <v>1385</v>
      </c>
      <c r="B170" s="5">
        <v>4</v>
      </c>
      <c r="C170" s="5" t="s">
        <v>462</v>
      </c>
      <c r="D170" s="5" t="s">
        <v>463</v>
      </c>
      <c r="E170" s="5">
        <v>177</v>
      </c>
      <c r="F170" s="5">
        <v>7042</v>
      </c>
      <c r="G170" s="5">
        <v>61</v>
      </c>
      <c r="H170" s="5">
        <v>6980</v>
      </c>
      <c r="I170" s="5">
        <v>2798</v>
      </c>
      <c r="J170" s="5">
        <v>2770</v>
      </c>
      <c r="K170" s="5">
        <v>535</v>
      </c>
      <c r="L170" s="5">
        <v>822</v>
      </c>
      <c r="M170" s="5">
        <v>48</v>
      </c>
      <c r="N170" s="5">
        <v>7</v>
      </c>
    </row>
    <row r="171" spans="1:14">
      <c r="A171" s="5">
        <v>1385</v>
      </c>
      <c r="B171" s="5">
        <v>4</v>
      </c>
      <c r="C171" s="5" t="s">
        <v>464</v>
      </c>
      <c r="D171" s="5" t="s">
        <v>465</v>
      </c>
      <c r="E171" s="5">
        <v>97</v>
      </c>
      <c r="F171" s="5">
        <v>5234</v>
      </c>
      <c r="G171" s="5">
        <v>57</v>
      </c>
      <c r="H171" s="5">
        <v>5176</v>
      </c>
      <c r="I171" s="5">
        <v>1803</v>
      </c>
      <c r="J171" s="5">
        <v>2180</v>
      </c>
      <c r="K171" s="5">
        <v>459</v>
      </c>
      <c r="L171" s="5">
        <v>655</v>
      </c>
      <c r="M171" s="5">
        <v>75</v>
      </c>
      <c r="N171" s="5">
        <v>5</v>
      </c>
    </row>
    <row r="172" spans="1:14">
      <c r="A172" s="5">
        <v>1385</v>
      </c>
      <c r="B172" s="5">
        <v>4</v>
      </c>
      <c r="C172" s="5" t="s">
        <v>466</v>
      </c>
      <c r="D172" s="5" t="s">
        <v>467</v>
      </c>
      <c r="E172" s="5">
        <v>14</v>
      </c>
      <c r="F172" s="5">
        <v>603</v>
      </c>
      <c r="G172" s="5">
        <v>0</v>
      </c>
      <c r="H172" s="5">
        <v>603</v>
      </c>
      <c r="I172" s="5">
        <v>233</v>
      </c>
      <c r="J172" s="5">
        <v>229</v>
      </c>
      <c r="K172" s="5">
        <v>68</v>
      </c>
      <c r="L172" s="5">
        <v>71</v>
      </c>
      <c r="M172" s="5">
        <v>2</v>
      </c>
      <c r="N172" s="5">
        <v>0</v>
      </c>
    </row>
    <row r="173" spans="1:14">
      <c r="A173" s="5">
        <v>1385</v>
      </c>
      <c r="B173" s="5">
        <v>4</v>
      </c>
      <c r="C173" s="5" t="s">
        <v>468</v>
      </c>
      <c r="D173" s="5" t="s">
        <v>469</v>
      </c>
      <c r="E173" s="5">
        <v>103</v>
      </c>
      <c r="F173" s="5">
        <v>6624</v>
      </c>
      <c r="G173" s="5">
        <v>48</v>
      </c>
      <c r="H173" s="5">
        <v>6577</v>
      </c>
      <c r="I173" s="5">
        <v>2673</v>
      </c>
      <c r="J173" s="5">
        <v>2409</v>
      </c>
      <c r="K173" s="5">
        <v>525</v>
      </c>
      <c r="L173" s="5">
        <v>884</v>
      </c>
      <c r="M173" s="5">
        <v>80</v>
      </c>
      <c r="N173" s="5">
        <v>6</v>
      </c>
    </row>
    <row r="174" spans="1:14">
      <c r="A174" s="5">
        <v>1385</v>
      </c>
      <c r="B174" s="5">
        <v>4</v>
      </c>
      <c r="C174" s="5" t="s">
        <v>470</v>
      </c>
      <c r="D174" s="5" t="s">
        <v>471</v>
      </c>
      <c r="E174" s="5">
        <v>102</v>
      </c>
      <c r="F174" s="5">
        <v>3638</v>
      </c>
      <c r="G174" s="5">
        <v>13</v>
      </c>
      <c r="H174" s="5">
        <v>3625</v>
      </c>
      <c r="I174" s="5">
        <v>1636</v>
      </c>
      <c r="J174" s="5">
        <v>1332</v>
      </c>
      <c r="K174" s="5">
        <v>229</v>
      </c>
      <c r="L174" s="5">
        <v>408</v>
      </c>
      <c r="M174" s="5">
        <v>18</v>
      </c>
      <c r="N174" s="5">
        <v>2</v>
      </c>
    </row>
    <row r="175" spans="1:14">
      <c r="A175" s="5">
        <v>1385</v>
      </c>
      <c r="B175" s="5">
        <v>4</v>
      </c>
      <c r="C175" s="5" t="s">
        <v>472</v>
      </c>
      <c r="D175" s="5" t="s">
        <v>473</v>
      </c>
      <c r="E175" s="5">
        <v>27</v>
      </c>
      <c r="F175" s="5">
        <v>1302</v>
      </c>
      <c r="G175" s="5">
        <v>2</v>
      </c>
      <c r="H175" s="5">
        <v>1300</v>
      </c>
      <c r="I175" s="5">
        <v>531</v>
      </c>
      <c r="J175" s="5">
        <v>540</v>
      </c>
      <c r="K175" s="5">
        <v>91</v>
      </c>
      <c r="L175" s="5">
        <v>129</v>
      </c>
      <c r="M175" s="5">
        <v>9</v>
      </c>
      <c r="N175" s="5">
        <v>0</v>
      </c>
    </row>
    <row r="176" spans="1:14">
      <c r="A176" s="5">
        <v>1385</v>
      </c>
      <c r="B176" s="5">
        <v>4</v>
      </c>
      <c r="C176" s="5" t="s">
        <v>474</v>
      </c>
      <c r="D176" s="5" t="s">
        <v>475</v>
      </c>
      <c r="E176" s="5">
        <v>152</v>
      </c>
      <c r="F176" s="5">
        <v>4395</v>
      </c>
      <c r="G176" s="5">
        <v>23</v>
      </c>
      <c r="H176" s="5">
        <v>4372</v>
      </c>
      <c r="I176" s="5">
        <v>1578</v>
      </c>
      <c r="J176" s="5">
        <v>1695</v>
      </c>
      <c r="K176" s="5">
        <v>490</v>
      </c>
      <c r="L176" s="5">
        <v>584</v>
      </c>
      <c r="M176" s="5">
        <v>21</v>
      </c>
      <c r="N176" s="5">
        <v>3</v>
      </c>
    </row>
    <row r="177" spans="1:14">
      <c r="A177" s="5">
        <v>1385</v>
      </c>
      <c r="B177" s="5">
        <v>2</v>
      </c>
      <c r="C177" s="5" t="s">
        <v>476</v>
      </c>
      <c r="D177" s="5" t="s">
        <v>477</v>
      </c>
      <c r="E177" s="5">
        <v>989</v>
      </c>
      <c r="F177" s="5">
        <v>142144</v>
      </c>
      <c r="G177" s="5">
        <v>689</v>
      </c>
      <c r="H177" s="5">
        <v>141455</v>
      </c>
      <c r="I177" s="5">
        <v>35706</v>
      </c>
      <c r="J177" s="5">
        <v>75020</v>
      </c>
      <c r="K177" s="5">
        <v>12800</v>
      </c>
      <c r="L177" s="5">
        <v>15833</v>
      </c>
      <c r="M177" s="5">
        <v>1965</v>
      </c>
      <c r="N177" s="5">
        <v>131</v>
      </c>
    </row>
    <row r="178" spans="1:14">
      <c r="A178" s="5">
        <v>1385</v>
      </c>
      <c r="B178" s="5">
        <v>3</v>
      </c>
      <c r="C178" s="5" t="s">
        <v>478</v>
      </c>
      <c r="D178" s="5" t="s">
        <v>479</v>
      </c>
      <c r="E178" s="5">
        <v>69</v>
      </c>
      <c r="F178" s="5">
        <v>56509</v>
      </c>
      <c r="G178" s="5">
        <v>121</v>
      </c>
      <c r="H178" s="5">
        <v>56388</v>
      </c>
      <c r="I178" s="5">
        <v>8701</v>
      </c>
      <c r="J178" s="5">
        <v>32531</v>
      </c>
      <c r="K178" s="5">
        <v>6684</v>
      </c>
      <c r="L178" s="5">
        <v>7102</v>
      </c>
      <c r="M178" s="5">
        <v>1288</v>
      </c>
      <c r="N178" s="5">
        <v>82</v>
      </c>
    </row>
    <row r="179" spans="1:14">
      <c r="A179" s="5">
        <v>1385</v>
      </c>
      <c r="B179" s="5">
        <v>4</v>
      </c>
      <c r="C179" s="5" t="s">
        <v>480</v>
      </c>
      <c r="D179" s="5" t="s">
        <v>479</v>
      </c>
      <c r="E179" s="5">
        <v>69</v>
      </c>
      <c r="F179" s="5">
        <v>56509</v>
      </c>
      <c r="G179" s="5">
        <v>121</v>
      </c>
      <c r="H179" s="5">
        <v>56388</v>
      </c>
      <c r="I179" s="5">
        <v>8701</v>
      </c>
      <c r="J179" s="5">
        <v>32531</v>
      </c>
      <c r="K179" s="5">
        <v>6684</v>
      </c>
      <c r="L179" s="5">
        <v>7102</v>
      </c>
      <c r="M179" s="5">
        <v>1288</v>
      </c>
      <c r="N179" s="5">
        <v>82</v>
      </c>
    </row>
    <row r="180" spans="1:14">
      <c r="A180" s="5">
        <v>1385</v>
      </c>
      <c r="B180" s="5">
        <v>3</v>
      </c>
      <c r="C180" s="5" t="s">
        <v>481</v>
      </c>
      <c r="D180" s="5" t="s">
        <v>482</v>
      </c>
      <c r="E180" s="5">
        <v>93</v>
      </c>
      <c r="F180" s="5">
        <v>5649</v>
      </c>
      <c r="G180" s="5">
        <v>45</v>
      </c>
      <c r="H180" s="5">
        <v>5604</v>
      </c>
      <c r="I180" s="5">
        <v>1621</v>
      </c>
      <c r="J180" s="5">
        <v>3219</v>
      </c>
      <c r="K180" s="5">
        <v>310</v>
      </c>
      <c r="L180" s="5">
        <v>429</v>
      </c>
      <c r="M180" s="5">
        <v>24</v>
      </c>
      <c r="N180" s="5">
        <v>1</v>
      </c>
    </row>
    <row r="181" spans="1:14">
      <c r="A181" s="5">
        <v>1385</v>
      </c>
      <c r="B181" s="5">
        <v>4</v>
      </c>
      <c r="C181" s="5" t="s">
        <v>483</v>
      </c>
      <c r="D181" s="5" t="s">
        <v>482</v>
      </c>
      <c r="E181" s="5">
        <v>93</v>
      </c>
      <c r="F181" s="5">
        <v>5649</v>
      </c>
      <c r="G181" s="5">
        <v>45</v>
      </c>
      <c r="H181" s="5">
        <v>5604</v>
      </c>
      <c r="I181" s="5">
        <v>1621</v>
      </c>
      <c r="J181" s="5">
        <v>3219</v>
      </c>
      <c r="K181" s="5">
        <v>310</v>
      </c>
      <c r="L181" s="5">
        <v>429</v>
      </c>
      <c r="M181" s="5">
        <v>24</v>
      </c>
      <c r="N181" s="5">
        <v>1</v>
      </c>
    </row>
    <row r="182" spans="1:14">
      <c r="A182" s="5">
        <v>1385</v>
      </c>
      <c r="B182" s="5">
        <v>3</v>
      </c>
      <c r="C182" s="5" t="s">
        <v>484</v>
      </c>
      <c r="D182" s="5" t="s">
        <v>485</v>
      </c>
      <c r="E182" s="5">
        <v>826</v>
      </c>
      <c r="F182" s="5">
        <v>79986</v>
      </c>
      <c r="G182" s="5">
        <v>523</v>
      </c>
      <c r="H182" s="5">
        <v>79463</v>
      </c>
      <c r="I182" s="5">
        <v>25384</v>
      </c>
      <c r="J182" s="5">
        <v>39270</v>
      </c>
      <c r="K182" s="5">
        <v>5806</v>
      </c>
      <c r="L182" s="5">
        <v>8302</v>
      </c>
      <c r="M182" s="5">
        <v>653</v>
      </c>
      <c r="N182" s="5">
        <v>48</v>
      </c>
    </row>
    <row r="183" spans="1:14">
      <c r="A183" s="5">
        <v>1385</v>
      </c>
      <c r="B183" s="5">
        <v>4</v>
      </c>
      <c r="C183" s="5" t="s">
        <v>486</v>
      </c>
      <c r="D183" s="5" t="s">
        <v>485</v>
      </c>
      <c r="E183" s="5">
        <v>826</v>
      </c>
      <c r="F183" s="5">
        <v>79986</v>
      </c>
      <c r="G183" s="5">
        <v>523</v>
      </c>
      <c r="H183" s="5">
        <v>79463</v>
      </c>
      <c r="I183" s="5">
        <v>25384</v>
      </c>
      <c r="J183" s="5">
        <v>39270</v>
      </c>
      <c r="K183" s="5">
        <v>5806</v>
      </c>
      <c r="L183" s="5">
        <v>8302</v>
      </c>
      <c r="M183" s="5">
        <v>653</v>
      </c>
      <c r="N183" s="5">
        <v>48</v>
      </c>
    </row>
    <row r="184" spans="1:14">
      <c r="A184" s="5">
        <v>1385</v>
      </c>
      <c r="B184" s="5">
        <v>2</v>
      </c>
      <c r="C184" s="5" t="s">
        <v>487</v>
      </c>
      <c r="D184" s="5" t="s">
        <v>488</v>
      </c>
      <c r="E184" s="5">
        <v>243</v>
      </c>
      <c r="F184" s="5">
        <v>24189</v>
      </c>
      <c r="G184" s="5">
        <v>162</v>
      </c>
      <c r="H184" s="5">
        <v>24027</v>
      </c>
      <c r="I184" s="5">
        <v>9240</v>
      </c>
      <c r="J184" s="5">
        <v>8711</v>
      </c>
      <c r="K184" s="5">
        <v>2525</v>
      </c>
      <c r="L184" s="5">
        <v>3095</v>
      </c>
      <c r="M184" s="5">
        <v>426</v>
      </c>
      <c r="N184" s="5">
        <v>29</v>
      </c>
    </row>
    <row r="185" spans="1:14">
      <c r="A185" s="5">
        <v>1385</v>
      </c>
      <c r="B185" s="5">
        <v>3</v>
      </c>
      <c r="C185" s="5" t="s">
        <v>489</v>
      </c>
      <c r="D185" s="5" t="s">
        <v>490</v>
      </c>
      <c r="E185" s="5">
        <v>55</v>
      </c>
      <c r="F185" s="5">
        <v>10889</v>
      </c>
      <c r="G185" s="5">
        <v>62</v>
      </c>
      <c r="H185" s="5">
        <v>10827</v>
      </c>
      <c r="I185" s="5">
        <v>4238</v>
      </c>
      <c r="J185" s="5">
        <v>3672</v>
      </c>
      <c r="K185" s="5">
        <v>1010</v>
      </c>
      <c r="L185" s="5">
        <v>1598</v>
      </c>
      <c r="M185" s="5">
        <v>293</v>
      </c>
      <c r="N185" s="5">
        <v>16</v>
      </c>
    </row>
    <row r="186" spans="1:14">
      <c r="A186" s="5">
        <v>1385</v>
      </c>
      <c r="B186" s="5">
        <v>4</v>
      </c>
      <c r="C186" s="5" t="s">
        <v>491</v>
      </c>
      <c r="D186" s="5" t="s">
        <v>492</v>
      </c>
      <c r="E186" s="5">
        <v>48</v>
      </c>
      <c r="F186" s="5">
        <v>10724</v>
      </c>
      <c r="G186" s="5">
        <v>56</v>
      </c>
      <c r="H186" s="5">
        <v>10668</v>
      </c>
      <c r="I186" s="5">
        <v>4135</v>
      </c>
      <c r="J186" s="5">
        <v>3628</v>
      </c>
      <c r="K186" s="5">
        <v>1001</v>
      </c>
      <c r="L186" s="5">
        <v>1595</v>
      </c>
      <c r="M186" s="5">
        <v>293</v>
      </c>
      <c r="N186" s="5">
        <v>16</v>
      </c>
    </row>
    <row r="187" spans="1:14">
      <c r="A187" s="5">
        <v>1385</v>
      </c>
      <c r="B187" s="5">
        <v>4</v>
      </c>
      <c r="C187" s="5" t="s">
        <v>493</v>
      </c>
      <c r="D187" s="5" t="s">
        <v>494</v>
      </c>
      <c r="E187" s="5">
        <v>7</v>
      </c>
      <c r="F187" s="5">
        <v>165</v>
      </c>
      <c r="G187" s="5">
        <v>6</v>
      </c>
      <c r="H187" s="5">
        <v>159</v>
      </c>
      <c r="I187" s="5">
        <v>103</v>
      </c>
      <c r="J187" s="5">
        <v>44</v>
      </c>
      <c r="K187" s="5">
        <v>9</v>
      </c>
      <c r="L187" s="5">
        <v>3</v>
      </c>
      <c r="M187" s="5">
        <v>0</v>
      </c>
      <c r="N187" s="5">
        <v>0</v>
      </c>
    </row>
    <row r="188" spans="1:14">
      <c r="A188" s="5">
        <v>1385</v>
      </c>
      <c r="B188" s="5">
        <v>3</v>
      </c>
      <c r="C188" s="5" t="s">
        <v>495</v>
      </c>
      <c r="D188" s="5" t="s">
        <v>496</v>
      </c>
      <c r="E188" s="5">
        <v>45</v>
      </c>
      <c r="F188" s="5">
        <v>3224</v>
      </c>
      <c r="G188" s="5">
        <v>10</v>
      </c>
      <c r="H188" s="5">
        <v>3214</v>
      </c>
      <c r="I188" s="5">
        <v>1383</v>
      </c>
      <c r="J188" s="5">
        <v>1059</v>
      </c>
      <c r="K188" s="5">
        <v>340</v>
      </c>
      <c r="L188" s="5">
        <v>393</v>
      </c>
      <c r="M188" s="5">
        <v>37</v>
      </c>
      <c r="N188" s="5">
        <v>2</v>
      </c>
    </row>
    <row r="189" spans="1:14">
      <c r="A189" s="5">
        <v>1385</v>
      </c>
      <c r="B189" s="5">
        <v>4</v>
      </c>
      <c r="C189" s="5" t="s">
        <v>497</v>
      </c>
      <c r="D189" s="5" t="s">
        <v>496</v>
      </c>
      <c r="E189" s="5">
        <v>45</v>
      </c>
      <c r="F189" s="5">
        <v>3224</v>
      </c>
      <c r="G189" s="5">
        <v>10</v>
      </c>
      <c r="H189" s="5">
        <v>3214</v>
      </c>
      <c r="I189" s="5">
        <v>1383</v>
      </c>
      <c r="J189" s="5">
        <v>1059</v>
      </c>
      <c r="K189" s="5">
        <v>340</v>
      </c>
      <c r="L189" s="5">
        <v>393</v>
      </c>
      <c r="M189" s="5">
        <v>37</v>
      </c>
      <c r="N189" s="5">
        <v>2</v>
      </c>
    </row>
    <row r="190" spans="1:14">
      <c r="A190" s="5">
        <v>1385</v>
      </c>
      <c r="B190" s="5">
        <v>3</v>
      </c>
      <c r="C190" s="5" t="s">
        <v>498</v>
      </c>
      <c r="D190" s="5" t="s">
        <v>499</v>
      </c>
      <c r="E190" s="5">
        <v>143</v>
      </c>
      <c r="F190" s="5">
        <v>10076</v>
      </c>
      <c r="G190" s="5">
        <v>90</v>
      </c>
      <c r="H190" s="5">
        <v>9986</v>
      </c>
      <c r="I190" s="5">
        <v>3619</v>
      </c>
      <c r="J190" s="5">
        <v>3980</v>
      </c>
      <c r="K190" s="5">
        <v>1175</v>
      </c>
      <c r="L190" s="5">
        <v>1104</v>
      </c>
      <c r="M190" s="5">
        <v>96</v>
      </c>
      <c r="N190" s="5">
        <v>11</v>
      </c>
    </row>
    <row r="191" spans="1:14">
      <c r="A191" s="5">
        <v>1385</v>
      </c>
      <c r="B191" s="5">
        <v>4</v>
      </c>
      <c r="C191" s="5" t="s">
        <v>500</v>
      </c>
      <c r="D191" s="5" t="s">
        <v>501</v>
      </c>
      <c r="E191" s="5">
        <v>113</v>
      </c>
      <c r="F191" s="5">
        <v>5569</v>
      </c>
      <c r="G191" s="5">
        <v>86</v>
      </c>
      <c r="H191" s="5">
        <v>5483</v>
      </c>
      <c r="I191" s="5">
        <v>2367</v>
      </c>
      <c r="J191" s="5">
        <v>2155</v>
      </c>
      <c r="K191" s="5">
        <v>360</v>
      </c>
      <c r="L191" s="5">
        <v>573</v>
      </c>
      <c r="M191" s="5">
        <v>26</v>
      </c>
      <c r="N191" s="5">
        <v>1</v>
      </c>
    </row>
    <row r="192" spans="1:14">
      <c r="A192" s="5">
        <v>1385</v>
      </c>
      <c r="B192" s="5">
        <v>4</v>
      </c>
      <c r="C192" s="5" t="s">
        <v>502</v>
      </c>
      <c r="D192" s="5" t="s">
        <v>503</v>
      </c>
      <c r="E192" s="5">
        <v>16</v>
      </c>
      <c r="F192" s="5">
        <v>514</v>
      </c>
      <c r="G192" s="5">
        <v>2</v>
      </c>
      <c r="H192" s="5">
        <v>512</v>
      </c>
      <c r="I192" s="5">
        <v>216</v>
      </c>
      <c r="J192" s="5">
        <v>217</v>
      </c>
      <c r="K192" s="5">
        <v>26</v>
      </c>
      <c r="L192" s="5">
        <v>48</v>
      </c>
      <c r="M192" s="5">
        <v>4</v>
      </c>
      <c r="N192" s="5">
        <v>1</v>
      </c>
    </row>
    <row r="193" spans="1:14">
      <c r="A193" s="5">
        <v>1385</v>
      </c>
      <c r="B193" s="5">
        <v>4</v>
      </c>
      <c r="C193" s="5" t="s">
        <v>504</v>
      </c>
      <c r="D193" s="5" t="s">
        <v>499</v>
      </c>
      <c r="E193" s="5">
        <v>14</v>
      </c>
      <c r="F193" s="5">
        <v>3993</v>
      </c>
      <c r="G193" s="5">
        <v>2</v>
      </c>
      <c r="H193" s="5">
        <v>3991</v>
      </c>
      <c r="I193" s="5">
        <v>1036</v>
      </c>
      <c r="J193" s="5">
        <v>1608</v>
      </c>
      <c r="K193" s="5">
        <v>789</v>
      </c>
      <c r="L193" s="5">
        <v>483</v>
      </c>
      <c r="M193" s="5">
        <v>66</v>
      </c>
      <c r="N193" s="5">
        <v>9</v>
      </c>
    </row>
    <row r="194" spans="1:14">
      <c r="A194" s="5">
        <v>1385</v>
      </c>
      <c r="B194" s="5">
        <v>2</v>
      </c>
      <c r="C194" s="5" t="s">
        <v>505</v>
      </c>
      <c r="D194" s="5" t="s">
        <v>506</v>
      </c>
      <c r="E194" s="5">
        <v>569</v>
      </c>
      <c r="F194" s="5">
        <v>18200</v>
      </c>
      <c r="G194" s="5">
        <v>209</v>
      </c>
      <c r="H194" s="5">
        <v>17992</v>
      </c>
      <c r="I194" s="5">
        <v>10072</v>
      </c>
      <c r="J194" s="5">
        <v>6412</v>
      </c>
      <c r="K194" s="5">
        <v>409</v>
      </c>
      <c r="L194" s="5">
        <v>1036</v>
      </c>
      <c r="M194" s="5">
        <v>62</v>
      </c>
      <c r="N194" s="5">
        <v>0</v>
      </c>
    </row>
    <row r="195" spans="1:14">
      <c r="A195" s="5">
        <v>1385</v>
      </c>
      <c r="B195" s="5">
        <v>3</v>
      </c>
      <c r="C195" s="5" t="s">
        <v>507</v>
      </c>
      <c r="D195" s="5" t="s">
        <v>506</v>
      </c>
      <c r="E195" s="5">
        <v>569</v>
      </c>
      <c r="F195" s="5">
        <v>18200</v>
      </c>
      <c r="G195" s="5">
        <v>209</v>
      </c>
      <c r="H195" s="5">
        <v>17992</v>
      </c>
      <c r="I195" s="5">
        <v>10072</v>
      </c>
      <c r="J195" s="5">
        <v>6412</v>
      </c>
      <c r="K195" s="5">
        <v>409</v>
      </c>
      <c r="L195" s="5">
        <v>1036</v>
      </c>
      <c r="M195" s="5">
        <v>62</v>
      </c>
      <c r="N195" s="5">
        <v>0</v>
      </c>
    </row>
    <row r="196" spans="1:14">
      <c r="A196" s="5">
        <v>1385</v>
      </c>
      <c r="B196" s="5">
        <v>4</v>
      </c>
      <c r="C196" s="5" t="s">
        <v>508</v>
      </c>
      <c r="D196" s="5" t="s">
        <v>506</v>
      </c>
      <c r="E196" s="5">
        <v>569</v>
      </c>
      <c r="F196" s="5">
        <v>18200</v>
      </c>
      <c r="G196" s="5">
        <v>209</v>
      </c>
      <c r="H196" s="5">
        <v>17992</v>
      </c>
      <c r="I196" s="5">
        <v>10072</v>
      </c>
      <c r="J196" s="5">
        <v>6412</v>
      </c>
      <c r="K196" s="5">
        <v>409</v>
      </c>
      <c r="L196" s="5">
        <v>1036</v>
      </c>
      <c r="M196" s="5">
        <v>62</v>
      </c>
      <c r="N196" s="5">
        <v>0</v>
      </c>
    </row>
    <row r="197" spans="1:14">
      <c r="A197" s="5">
        <v>1385</v>
      </c>
      <c r="B197" s="5">
        <v>2</v>
      </c>
      <c r="C197" s="5" t="s">
        <v>509</v>
      </c>
      <c r="D197" s="5" t="s">
        <v>510</v>
      </c>
      <c r="E197" s="5">
        <v>363</v>
      </c>
      <c r="F197" s="5">
        <v>12682</v>
      </c>
      <c r="G197" s="5">
        <v>116</v>
      </c>
      <c r="H197" s="5">
        <v>12566</v>
      </c>
      <c r="I197" s="5">
        <v>3821</v>
      </c>
      <c r="J197" s="5">
        <v>6750</v>
      </c>
      <c r="K197" s="5">
        <v>792</v>
      </c>
      <c r="L197" s="5">
        <v>1088</v>
      </c>
      <c r="M197" s="5">
        <v>77</v>
      </c>
      <c r="N197" s="5">
        <v>39</v>
      </c>
    </row>
    <row r="198" spans="1:14">
      <c r="A198" s="5">
        <v>1385</v>
      </c>
      <c r="B198" s="5">
        <v>3</v>
      </c>
      <c r="C198" s="5" t="s">
        <v>511</v>
      </c>
      <c r="D198" s="5" t="s">
        <v>512</v>
      </c>
      <c r="E198" s="5">
        <v>20</v>
      </c>
      <c r="F198" s="5">
        <v>600</v>
      </c>
      <c r="G198" s="5">
        <v>17</v>
      </c>
      <c r="H198" s="5">
        <v>583</v>
      </c>
      <c r="I198" s="5">
        <v>207</v>
      </c>
      <c r="J198" s="5">
        <v>324</v>
      </c>
      <c r="K198" s="5">
        <v>22</v>
      </c>
      <c r="L198" s="5">
        <v>30</v>
      </c>
      <c r="M198" s="5">
        <v>0</v>
      </c>
      <c r="N198" s="5">
        <v>0</v>
      </c>
    </row>
    <row r="199" spans="1:14">
      <c r="A199" s="5">
        <v>1385</v>
      </c>
      <c r="B199" s="5">
        <v>9</v>
      </c>
      <c r="C199" s="5" t="s">
        <v>513</v>
      </c>
      <c r="D199" s="5" t="s">
        <v>514</v>
      </c>
      <c r="E199" s="5">
        <v>20</v>
      </c>
      <c r="F199" s="5">
        <v>600</v>
      </c>
      <c r="G199" s="5">
        <v>17</v>
      </c>
      <c r="H199" s="5">
        <v>583</v>
      </c>
      <c r="I199" s="5">
        <v>207</v>
      </c>
      <c r="J199" s="5">
        <v>324</v>
      </c>
      <c r="K199" s="5">
        <v>22</v>
      </c>
      <c r="L199" s="5">
        <v>30</v>
      </c>
      <c r="M199" s="5">
        <v>0</v>
      </c>
      <c r="N199" s="5">
        <v>0</v>
      </c>
    </row>
    <row r="200" spans="1:14">
      <c r="A200" s="5">
        <v>1385</v>
      </c>
      <c r="B200" s="5">
        <v>3</v>
      </c>
      <c r="C200" s="5" t="s">
        <v>515</v>
      </c>
      <c r="D200" s="5" t="s">
        <v>516</v>
      </c>
      <c r="E200" s="5">
        <v>12</v>
      </c>
      <c r="F200" s="5">
        <v>289</v>
      </c>
      <c r="G200" s="5">
        <v>3</v>
      </c>
      <c r="H200" s="5">
        <v>286</v>
      </c>
      <c r="I200" s="5">
        <v>70</v>
      </c>
      <c r="J200" s="5">
        <v>164</v>
      </c>
      <c r="K200" s="5">
        <v>23</v>
      </c>
      <c r="L200" s="5">
        <v>27</v>
      </c>
      <c r="M200" s="5">
        <v>1</v>
      </c>
      <c r="N200" s="5">
        <v>1</v>
      </c>
    </row>
    <row r="201" spans="1:14">
      <c r="A201" s="5">
        <v>1385</v>
      </c>
      <c r="B201" s="5">
        <v>4</v>
      </c>
      <c r="C201" s="5" t="s">
        <v>517</v>
      </c>
      <c r="D201" s="5" t="s">
        <v>516</v>
      </c>
      <c r="E201" s="5">
        <v>12</v>
      </c>
      <c r="F201" s="5">
        <v>289</v>
      </c>
      <c r="G201" s="5">
        <v>3</v>
      </c>
      <c r="H201" s="5">
        <v>286</v>
      </c>
      <c r="I201" s="5">
        <v>70</v>
      </c>
      <c r="J201" s="5">
        <v>164</v>
      </c>
      <c r="K201" s="5">
        <v>23</v>
      </c>
      <c r="L201" s="5">
        <v>27</v>
      </c>
      <c r="M201" s="5">
        <v>1</v>
      </c>
      <c r="N201" s="5">
        <v>1</v>
      </c>
    </row>
    <row r="202" spans="1:14">
      <c r="A202" s="5">
        <v>1385</v>
      </c>
      <c r="B202" s="5">
        <v>3</v>
      </c>
      <c r="C202" s="5" t="s">
        <v>518</v>
      </c>
      <c r="D202" s="5" t="s">
        <v>519</v>
      </c>
      <c r="E202" s="5">
        <v>13</v>
      </c>
      <c r="F202" s="5">
        <v>246</v>
      </c>
      <c r="G202" s="5">
        <v>0</v>
      </c>
      <c r="H202" s="5">
        <v>246</v>
      </c>
      <c r="I202" s="5">
        <v>106</v>
      </c>
      <c r="J202" s="5">
        <v>124</v>
      </c>
      <c r="K202" s="5">
        <v>8</v>
      </c>
      <c r="L202" s="5">
        <v>8</v>
      </c>
      <c r="M202" s="5">
        <v>0</v>
      </c>
      <c r="N202" s="5">
        <v>0</v>
      </c>
    </row>
    <row r="203" spans="1:14">
      <c r="A203" s="5">
        <v>1385</v>
      </c>
      <c r="B203" s="5">
        <v>4</v>
      </c>
      <c r="C203" s="5" t="s">
        <v>520</v>
      </c>
      <c r="D203" s="5" t="s">
        <v>519</v>
      </c>
      <c r="E203" s="5">
        <v>13</v>
      </c>
      <c r="F203" s="5">
        <v>246</v>
      </c>
      <c r="G203" s="5">
        <v>0</v>
      </c>
      <c r="H203" s="5">
        <v>246</v>
      </c>
      <c r="I203" s="5">
        <v>106</v>
      </c>
      <c r="J203" s="5">
        <v>124</v>
      </c>
      <c r="K203" s="5">
        <v>8</v>
      </c>
      <c r="L203" s="5">
        <v>8</v>
      </c>
      <c r="M203" s="5">
        <v>0</v>
      </c>
      <c r="N203" s="5">
        <v>0</v>
      </c>
    </row>
    <row r="204" spans="1:14">
      <c r="A204" s="5">
        <v>1385</v>
      </c>
      <c r="B204" s="5">
        <v>3</v>
      </c>
      <c r="C204" s="5" t="s">
        <v>521</v>
      </c>
      <c r="D204" s="5" t="s">
        <v>522</v>
      </c>
      <c r="E204" s="5">
        <v>198</v>
      </c>
      <c r="F204" s="5">
        <v>7377</v>
      </c>
      <c r="G204" s="5">
        <v>57</v>
      </c>
      <c r="H204" s="5">
        <v>7321</v>
      </c>
      <c r="I204" s="5">
        <v>1901</v>
      </c>
      <c r="J204" s="5">
        <v>4098</v>
      </c>
      <c r="K204" s="5">
        <v>502</v>
      </c>
      <c r="L204" s="5">
        <v>722</v>
      </c>
      <c r="M204" s="5">
        <v>62</v>
      </c>
      <c r="N204" s="5">
        <v>36</v>
      </c>
    </row>
    <row r="205" spans="1:14">
      <c r="A205" s="5">
        <v>1385</v>
      </c>
      <c r="B205" s="5">
        <v>4</v>
      </c>
      <c r="C205" s="5" t="s">
        <v>523</v>
      </c>
      <c r="D205" s="5" t="s">
        <v>522</v>
      </c>
      <c r="E205" s="5">
        <v>198</v>
      </c>
      <c r="F205" s="5">
        <v>7377</v>
      </c>
      <c r="G205" s="5">
        <v>57</v>
      </c>
      <c r="H205" s="5">
        <v>7321</v>
      </c>
      <c r="I205" s="5">
        <v>1901</v>
      </c>
      <c r="J205" s="5">
        <v>4098</v>
      </c>
      <c r="K205" s="5">
        <v>502</v>
      </c>
      <c r="L205" s="5">
        <v>722</v>
      </c>
      <c r="M205" s="5">
        <v>62</v>
      </c>
      <c r="N205" s="5">
        <v>36</v>
      </c>
    </row>
    <row r="206" spans="1:14">
      <c r="A206" s="5">
        <v>1385</v>
      </c>
      <c r="B206" s="5">
        <v>7</v>
      </c>
      <c r="C206" s="5" t="s">
        <v>524</v>
      </c>
      <c r="D206" s="5" t="s">
        <v>525</v>
      </c>
      <c r="E206" s="5">
        <v>120</v>
      </c>
      <c r="F206" s="5">
        <v>4170</v>
      </c>
      <c r="G206" s="5">
        <v>39</v>
      </c>
      <c r="H206" s="5">
        <v>4131</v>
      </c>
      <c r="I206" s="5">
        <v>1536</v>
      </c>
      <c r="J206" s="5">
        <v>2041</v>
      </c>
      <c r="K206" s="5">
        <v>237</v>
      </c>
      <c r="L206" s="5">
        <v>301</v>
      </c>
      <c r="M206" s="5">
        <v>14</v>
      </c>
      <c r="N206" s="5">
        <v>2</v>
      </c>
    </row>
    <row r="207" spans="1:14">
      <c r="A207" s="5">
        <v>1385</v>
      </c>
      <c r="B207" s="5">
        <v>9</v>
      </c>
      <c r="C207" s="5" t="s">
        <v>526</v>
      </c>
      <c r="D207" s="5" t="s">
        <v>525</v>
      </c>
      <c r="E207" s="5">
        <v>120</v>
      </c>
      <c r="F207" s="5">
        <v>4170</v>
      </c>
      <c r="G207" s="5">
        <v>39</v>
      </c>
      <c r="H207" s="5">
        <v>4131</v>
      </c>
      <c r="I207" s="5">
        <v>1536</v>
      </c>
      <c r="J207" s="5">
        <v>2041</v>
      </c>
      <c r="K207" s="5">
        <v>237</v>
      </c>
      <c r="L207" s="5">
        <v>301</v>
      </c>
      <c r="M207" s="5">
        <v>14</v>
      </c>
      <c r="N207" s="5">
        <v>2</v>
      </c>
    </row>
    <row r="208" spans="1:14">
      <c r="A208" s="5">
        <v>1385</v>
      </c>
      <c r="B208" s="5">
        <v>2</v>
      </c>
      <c r="C208" s="5" t="s">
        <v>527</v>
      </c>
      <c r="D208" s="5" t="s">
        <v>528</v>
      </c>
      <c r="E208" s="5">
        <v>33</v>
      </c>
      <c r="F208" s="5">
        <v>2779</v>
      </c>
      <c r="G208" s="5">
        <v>3</v>
      </c>
      <c r="H208" s="5">
        <v>2776</v>
      </c>
      <c r="I208" s="5">
        <v>982</v>
      </c>
      <c r="J208" s="5">
        <v>1270</v>
      </c>
      <c r="K208" s="5">
        <v>195</v>
      </c>
      <c r="L208" s="5">
        <v>308</v>
      </c>
      <c r="M208" s="5">
        <v>21</v>
      </c>
      <c r="N208" s="5">
        <v>0</v>
      </c>
    </row>
    <row r="209" spans="1:14">
      <c r="A209" s="5">
        <v>1385</v>
      </c>
      <c r="B209" s="5">
        <v>7</v>
      </c>
      <c r="C209" s="5" t="s">
        <v>529</v>
      </c>
      <c r="D209" s="5" t="s">
        <v>530</v>
      </c>
      <c r="E209" s="5">
        <v>33</v>
      </c>
      <c r="F209" s="5">
        <v>2779</v>
      </c>
      <c r="G209" s="5">
        <v>3</v>
      </c>
      <c r="H209" s="5">
        <v>2776</v>
      </c>
      <c r="I209" s="5">
        <v>982</v>
      </c>
      <c r="J209" s="5">
        <v>1270</v>
      </c>
      <c r="K209" s="5">
        <v>195</v>
      </c>
      <c r="L209" s="5">
        <v>308</v>
      </c>
      <c r="M209" s="5">
        <v>21</v>
      </c>
      <c r="N209" s="5">
        <v>0</v>
      </c>
    </row>
    <row r="210" spans="1:14">
      <c r="A210" s="5">
        <v>1385</v>
      </c>
      <c r="B210" s="5">
        <v>19</v>
      </c>
      <c r="C210" s="5" t="s">
        <v>531</v>
      </c>
      <c r="D210" s="5" t="s">
        <v>532</v>
      </c>
      <c r="E210" s="5">
        <v>4</v>
      </c>
      <c r="F210" s="5">
        <v>99</v>
      </c>
      <c r="G210" s="5">
        <v>0</v>
      </c>
      <c r="H210" s="5">
        <v>99</v>
      </c>
      <c r="I210" s="5">
        <v>35</v>
      </c>
      <c r="J210" s="5">
        <v>24</v>
      </c>
      <c r="K210" s="5">
        <v>1</v>
      </c>
      <c r="L210" s="5">
        <v>36</v>
      </c>
      <c r="M210" s="5">
        <v>3</v>
      </c>
      <c r="N210" s="5">
        <v>0</v>
      </c>
    </row>
    <row r="211" spans="1:14">
      <c r="A211" s="5">
        <v>1385</v>
      </c>
      <c r="B211" s="5">
        <v>4</v>
      </c>
      <c r="C211" s="5" t="s">
        <v>533</v>
      </c>
      <c r="D211" s="5" t="s">
        <v>534</v>
      </c>
      <c r="E211" s="5">
        <v>22</v>
      </c>
      <c r="F211" s="5">
        <v>802</v>
      </c>
      <c r="G211" s="5">
        <v>1</v>
      </c>
      <c r="H211" s="5">
        <v>801</v>
      </c>
      <c r="I211" s="5">
        <v>417</v>
      </c>
      <c r="J211" s="5">
        <v>194</v>
      </c>
      <c r="K211" s="5">
        <v>84</v>
      </c>
      <c r="L211" s="5">
        <v>93</v>
      </c>
      <c r="M211" s="5">
        <v>13</v>
      </c>
      <c r="N211" s="5">
        <v>0</v>
      </c>
    </row>
    <row r="212" spans="1:14">
      <c r="A212" s="5">
        <v>1385</v>
      </c>
      <c r="B212" s="5">
        <v>4</v>
      </c>
      <c r="C212" s="5" t="s">
        <v>535</v>
      </c>
      <c r="D212" s="5" t="s">
        <v>536</v>
      </c>
      <c r="E212" s="5">
        <v>4</v>
      </c>
      <c r="F212" s="5">
        <v>844</v>
      </c>
      <c r="G212" s="5">
        <v>2</v>
      </c>
      <c r="H212" s="5">
        <v>842</v>
      </c>
      <c r="I212" s="5">
        <v>296</v>
      </c>
      <c r="J212" s="5">
        <v>392</v>
      </c>
      <c r="K212" s="5">
        <v>30</v>
      </c>
      <c r="L212" s="5">
        <v>122</v>
      </c>
      <c r="M212" s="5">
        <v>2</v>
      </c>
      <c r="N212" s="5">
        <v>0</v>
      </c>
    </row>
    <row r="213" spans="1:14">
      <c r="A213" s="5">
        <v>1385</v>
      </c>
      <c r="B213" s="5">
        <v>4</v>
      </c>
      <c r="C213" s="5" t="s">
        <v>537</v>
      </c>
      <c r="D213" s="5" t="s">
        <v>538</v>
      </c>
      <c r="E213" s="5">
        <v>4</v>
      </c>
      <c r="F213" s="5">
        <v>1034</v>
      </c>
      <c r="G213" s="5">
        <v>0</v>
      </c>
      <c r="H213" s="5">
        <v>1034</v>
      </c>
      <c r="I213" s="5">
        <v>235</v>
      </c>
      <c r="J213" s="5">
        <v>660</v>
      </c>
      <c r="K213" s="5">
        <v>80</v>
      </c>
      <c r="L213" s="5">
        <v>56</v>
      </c>
      <c r="M213" s="5">
        <v>3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22" t="s">
        <v>159</v>
      </c>
      <c r="B1" s="22"/>
      <c r="C1" s="21" t="str">
        <f>CONCATENATE("4-",'فهرست جداول'!B5,"-",MID('فهرست جداول'!B1, 58,10), "                  (میلیون ریال)")</f>
        <v>4-ارزش نهاده‌های فعالیت صنعتی کارگاه‏ها بر حسب فعالیت-85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15.75" customHeight="1" thickBot="1">
      <c r="A2" s="33" t="s">
        <v>128</v>
      </c>
      <c r="B2" s="33" t="s">
        <v>151</v>
      </c>
      <c r="C2" s="33" t="s">
        <v>0</v>
      </c>
      <c r="D2" s="35" t="s">
        <v>1</v>
      </c>
      <c r="E2" s="25" t="s">
        <v>2</v>
      </c>
      <c r="F2" s="23" t="s">
        <v>22</v>
      </c>
      <c r="G2" s="23"/>
      <c r="H2" s="23"/>
      <c r="I2" s="23"/>
      <c r="J2" s="25" t="s">
        <v>23</v>
      </c>
      <c r="K2" s="25" t="s">
        <v>126</v>
      </c>
      <c r="L2" s="25" t="s">
        <v>24</v>
      </c>
      <c r="M2" s="25" t="s">
        <v>25</v>
      </c>
      <c r="N2" s="25" t="s">
        <v>26</v>
      </c>
      <c r="O2" s="25" t="s">
        <v>27</v>
      </c>
    </row>
    <row r="3" spans="1:15" ht="49.5" customHeight="1" thickBot="1">
      <c r="A3" s="34" t="s">
        <v>128</v>
      </c>
      <c r="B3" s="34"/>
      <c r="C3" s="34"/>
      <c r="D3" s="36"/>
      <c r="E3" s="27"/>
      <c r="F3" s="12" t="s">
        <v>2</v>
      </c>
      <c r="G3" s="12" t="s">
        <v>28</v>
      </c>
      <c r="H3" s="12" t="s">
        <v>29</v>
      </c>
      <c r="I3" s="12" t="s">
        <v>30</v>
      </c>
      <c r="J3" s="27"/>
      <c r="K3" s="27"/>
      <c r="L3" s="27"/>
      <c r="M3" s="27"/>
      <c r="N3" s="27"/>
      <c r="O3" s="27"/>
    </row>
    <row r="4" spans="1:15">
      <c r="A4" s="5">
        <v>1385</v>
      </c>
      <c r="B4" s="5">
        <v>1</v>
      </c>
      <c r="C4" s="5" t="s">
        <v>162</v>
      </c>
      <c r="D4" s="5" t="s">
        <v>163</v>
      </c>
      <c r="E4" s="5">
        <v>560205032</v>
      </c>
      <c r="F4" s="5">
        <v>523004407</v>
      </c>
      <c r="G4" s="5">
        <v>500045785</v>
      </c>
      <c r="H4" s="5">
        <v>13921127</v>
      </c>
      <c r="I4" s="5">
        <v>9037495</v>
      </c>
      <c r="J4" s="5">
        <v>1152733</v>
      </c>
      <c r="K4" s="5">
        <v>3213844</v>
      </c>
      <c r="L4" s="5">
        <v>5844876</v>
      </c>
      <c r="M4" s="5">
        <v>9272599</v>
      </c>
      <c r="N4" s="5">
        <v>952199</v>
      </c>
      <c r="O4" s="5">
        <v>16764374</v>
      </c>
    </row>
    <row r="5" spans="1:15">
      <c r="A5" s="5">
        <v>1385</v>
      </c>
      <c r="B5" s="5">
        <v>2</v>
      </c>
      <c r="C5" s="5" t="s">
        <v>164</v>
      </c>
      <c r="D5" s="5" t="s">
        <v>165</v>
      </c>
      <c r="E5" s="5">
        <v>49033879</v>
      </c>
      <c r="F5" s="5">
        <v>47105650</v>
      </c>
      <c r="G5" s="5">
        <v>42350319</v>
      </c>
      <c r="H5" s="5">
        <v>4440121</v>
      </c>
      <c r="I5" s="5">
        <v>315209</v>
      </c>
      <c r="J5" s="5">
        <v>123338</v>
      </c>
      <c r="K5" s="5">
        <v>326187</v>
      </c>
      <c r="L5" s="5">
        <v>401048</v>
      </c>
      <c r="M5" s="5">
        <v>451873</v>
      </c>
      <c r="N5" s="5">
        <v>74156</v>
      </c>
      <c r="O5" s="5">
        <v>551626</v>
      </c>
    </row>
    <row r="6" spans="1:15">
      <c r="A6" s="5">
        <v>1385</v>
      </c>
      <c r="B6" s="5">
        <v>3</v>
      </c>
      <c r="C6" s="5" t="s">
        <v>166</v>
      </c>
      <c r="D6" s="5" t="s">
        <v>167</v>
      </c>
      <c r="E6" s="5">
        <v>5217568</v>
      </c>
      <c r="F6" s="5">
        <v>5054428</v>
      </c>
      <c r="G6" s="5">
        <v>4846633</v>
      </c>
      <c r="H6" s="5">
        <v>186880</v>
      </c>
      <c r="I6" s="5">
        <v>20916</v>
      </c>
      <c r="J6" s="5">
        <v>11172</v>
      </c>
      <c r="K6" s="5">
        <v>28805</v>
      </c>
      <c r="L6" s="5">
        <v>14819</v>
      </c>
      <c r="M6" s="5">
        <v>38545</v>
      </c>
      <c r="N6" s="5">
        <v>5124</v>
      </c>
      <c r="O6" s="5">
        <v>64676</v>
      </c>
    </row>
    <row r="7" spans="1:15">
      <c r="A7" s="5">
        <v>1385</v>
      </c>
      <c r="B7" s="5">
        <v>4</v>
      </c>
      <c r="C7" s="5" t="s">
        <v>168</v>
      </c>
      <c r="D7" s="5" t="s">
        <v>167</v>
      </c>
      <c r="E7" s="5">
        <v>5217568</v>
      </c>
      <c r="F7" s="5">
        <v>5054428</v>
      </c>
      <c r="G7" s="5">
        <v>4846633</v>
      </c>
      <c r="H7" s="5">
        <v>186880</v>
      </c>
      <c r="I7" s="5">
        <v>20916</v>
      </c>
      <c r="J7" s="5">
        <v>11172</v>
      </c>
      <c r="K7" s="5">
        <v>28805</v>
      </c>
      <c r="L7" s="5">
        <v>14819</v>
      </c>
      <c r="M7" s="5">
        <v>38545</v>
      </c>
      <c r="N7" s="5">
        <v>5124</v>
      </c>
      <c r="O7" s="5">
        <v>64676</v>
      </c>
    </row>
    <row r="8" spans="1:15">
      <c r="A8" s="5">
        <v>1385</v>
      </c>
      <c r="B8" s="5">
        <v>3</v>
      </c>
      <c r="C8" s="5" t="s">
        <v>169</v>
      </c>
      <c r="D8" s="5" t="s">
        <v>170</v>
      </c>
      <c r="E8" s="5">
        <v>964136</v>
      </c>
      <c r="F8" s="5">
        <v>938444</v>
      </c>
      <c r="G8" s="5">
        <v>816691</v>
      </c>
      <c r="H8" s="5">
        <v>116957</v>
      </c>
      <c r="I8" s="5">
        <v>4796</v>
      </c>
      <c r="J8" s="5">
        <v>501</v>
      </c>
      <c r="K8" s="5">
        <v>6671</v>
      </c>
      <c r="L8" s="5">
        <v>3858</v>
      </c>
      <c r="M8" s="5">
        <v>5960</v>
      </c>
      <c r="N8" s="5">
        <v>2000</v>
      </c>
      <c r="O8" s="5">
        <v>6702</v>
      </c>
    </row>
    <row r="9" spans="1:15">
      <c r="A9" s="5">
        <v>1385</v>
      </c>
      <c r="B9" s="5">
        <v>4</v>
      </c>
      <c r="C9" s="5" t="s">
        <v>171</v>
      </c>
      <c r="D9" s="5" t="s">
        <v>170</v>
      </c>
      <c r="E9" s="5">
        <v>964136</v>
      </c>
      <c r="F9" s="5">
        <v>938444</v>
      </c>
      <c r="G9" s="5">
        <v>816691</v>
      </c>
      <c r="H9" s="5">
        <v>116957</v>
      </c>
      <c r="I9" s="5">
        <v>4796</v>
      </c>
      <c r="J9" s="5">
        <v>501</v>
      </c>
      <c r="K9" s="5">
        <v>6671</v>
      </c>
      <c r="L9" s="5">
        <v>3858</v>
      </c>
      <c r="M9" s="5">
        <v>5960</v>
      </c>
      <c r="N9" s="5">
        <v>2000</v>
      </c>
      <c r="O9" s="5">
        <v>6702</v>
      </c>
    </row>
    <row r="10" spans="1:15">
      <c r="A10" s="5">
        <v>1385</v>
      </c>
      <c r="B10" s="5">
        <v>3</v>
      </c>
      <c r="C10" s="5" t="s">
        <v>172</v>
      </c>
      <c r="D10" s="5" t="s">
        <v>173</v>
      </c>
      <c r="E10" s="5">
        <v>3646911</v>
      </c>
      <c r="F10" s="5">
        <v>3560413</v>
      </c>
      <c r="G10" s="5">
        <v>3076036</v>
      </c>
      <c r="H10" s="5">
        <v>464624</v>
      </c>
      <c r="I10" s="5">
        <v>19754</v>
      </c>
      <c r="J10" s="5">
        <v>6325</v>
      </c>
      <c r="K10" s="5">
        <v>10697</v>
      </c>
      <c r="L10" s="5">
        <v>17239</v>
      </c>
      <c r="M10" s="5">
        <v>21495</v>
      </c>
      <c r="N10" s="5">
        <v>3961</v>
      </c>
      <c r="O10" s="5">
        <v>26780</v>
      </c>
    </row>
    <row r="11" spans="1:15">
      <c r="A11" s="5">
        <v>1385</v>
      </c>
      <c r="B11" s="5">
        <v>4</v>
      </c>
      <c r="C11" s="5" t="s">
        <v>174</v>
      </c>
      <c r="D11" s="5" t="s">
        <v>173</v>
      </c>
      <c r="E11" s="5">
        <v>3646911</v>
      </c>
      <c r="F11" s="5">
        <v>3560413</v>
      </c>
      <c r="G11" s="5">
        <v>3076036</v>
      </c>
      <c r="H11" s="5">
        <v>464624</v>
      </c>
      <c r="I11" s="5">
        <v>19754</v>
      </c>
      <c r="J11" s="5">
        <v>6325</v>
      </c>
      <c r="K11" s="5">
        <v>10697</v>
      </c>
      <c r="L11" s="5">
        <v>17239</v>
      </c>
      <c r="M11" s="5">
        <v>21495</v>
      </c>
      <c r="N11" s="5">
        <v>3961</v>
      </c>
      <c r="O11" s="5">
        <v>26780</v>
      </c>
    </row>
    <row r="12" spans="1:15">
      <c r="A12" s="5">
        <v>1385</v>
      </c>
      <c r="B12" s="5">
        <v>3</v>
      </c>
      <c r="C12" s="5" t="s">
        <v>175</v>
      </c>
      <c r="D12" s="5" t="s">
        <v>176</v>
      </c>
      <c r="E12" s="5">
        <v>8969318</v>
      </c>
      <c r="F12" s="5">
        <v>8671987</v>
      </c>
      <c r="G12" s="5">
        <v>7983532</v>
      </c>
      <c r="H12" s="5">
        <v>618709</v>
      </c>
      <c r="I12" s="5">
        <v>69745</v>
      </c>
      <c r="J12" s="5">
        <v>19161</v>
      </c>
      <c r="K12" s="5">
        <v>54292</v>
      </c>
      <c r="L12" s="5">
        <v>44780</v>
      </c>
      <c r="M12" s="5">
        <v>62659</v>
      </c>
      <c r="N12" s="5">
        <v>2552</v>
      </c>
      <c r="O12" s="5">
        <v>113888</v>
      </c>
    </row>
    <row r="13" spans="1:15">
      <c r="A13" s="5">
        <v>1385</v>
      </c>
      <c r="B13" s="5">
        <v>4</v>
      </c>
      <c r="C13" s="5" t="s">
        <v>177</v>
      </c>
      <c r="D13" s="5" t="s">
        <v>176</v>
      </c>
      <c r="E13" s="5">
        <v>8969318</v>
      </c>
      <c r="F13" s="5">
        <v>8671987</v>
      </c>
      <c r="G13" s="5">
        <v>7983532</v>
      </c>
      <c r="H13" s="5">
        <v>618709</v>
      </c>
      <c r="I13" s="5">
        <v>69745</v>
      </c>
      <c r="J13" s="5">
        <v>19161</v>
      </c>
      <c r="K13" s="5">
        <v>54292</v>
      </c>
      <c r="L13" s="5">
        <v>44780</v>
      </c>
      <c r="M13" s="5">
        <v>62659</v>
      </c>
      <c r="N13" s="5">
        <v>2552</v>
      </c>
      <c r="O13" s="5">
        <v>113888</v>
      </c>
    </row>
    <row r="14" spans="1:15">
      <c r="A14" s="5">
        <v>1385</v>
      </c>
      <c r="B14" s="5">
        <v>3</v>
      </c>
      <c r="C14" s="5" t="s">
        <v>178</v>
      </c>
      <c r="D14" s="5" t="s">
        <v>179</v>
      </c>
      <c r="E14" s="5">
        <v>11572765</v>
      </c>
      <c r="F14" s="5">
        <v>11225387</v>
      </c>
      <c r="G14" s="5">
        <v>9814058</v>
      </c>
      <c r="H14" s="5">
        <v>1369925</v>
      </c>
      <c r="I14" s="5">
        <v>41403</v>
      </c>
      <c r="J14" s="5">
        <v>24933</v>
      </c>
      <c r="K14" s="5">
        <v>99968</v>
      </c>
      <c r="L14" s="5">
        <v>30672</v>
      </c>
      <c r="M14" s="5">
        <v>86870</v>
      </c>
      <c r="N14" s="5">
        <v>9140</v>
      </c>
      <c r="O14" s="5">
        <v>95795</v>
      </c>
    </row>
    <row r="15" spans="1:15">
      <c r="A15" s="5">
        <v>1385</v>
      </c>
      <c r="B15" s="5">
        <v>4</v>
      </c>
      <c r="C15" s="5" t="s">
        <v>180</v>
      </c>
      <c r="D15" s="5" t="s">
        <v>179</v>
      </c>
      <c r="E15" s="5">
        <v>11572765</v>
      </c>
      <c r="F15" s="5">
        <v>11225387</v>
      </c>
      <c r="G15" s="5">
        <v>9814058</v>
      </c>
      <c r="H15" s="5">
        <v>1369925</v>
      </c>
      <c r="I15" s="5">
        <v>41403</v>
      </c>
      <c r="J15" s="5">
        <v>24933</v>
      </c>
      <c r="K15" s="5">
        <v>99968</v>
      </c>
      <c r="L15" s="5">
        <v>30672</v>
      </c>
      <c r="M15" s="5">
        <v>86870</v>
      </c>
      <c r="N15" s="5">
        <v>9140</v>
      </c>
      <c r="O15" s="5">
        <v>95795</v>
      </c>
    </row>
    <row r="16" spans="1:15">
      <c r="A16" s="5">
        <v>1385</v>
      </c>
      <c r="B16" s="5">
        <v>3</v>
      </c>
      <c r="C16" s="5" t="s">
        <v>181</v>
      </c>
      <c r="D16" s="5" t="s">
        <v>182</v>
      </c>
      <c r="E16" s="5">
        <v>1477540</v>
      </c>
      <c r="F16" s="5">
        <v>1310455</v>
      </c>
      <c r="G16" s="5">
        <v>1250318</v>
      </c>
      <c r="H16" s="5">
        <v>36752</v>
      </c>
      <c r="I16" s="5">
        <v>23384</v>
      </c>
      <c r="J16" s="5">
        <v>7463</v>
      </c>
      <c r="K16" s="5">
        <v>48853</v>
      </c>
      <c r="L16" s="5">
        <v>12428</v>
      </c>
      <c r="M16" s="5">
        <v>49283</v>
      </c>
      <c r="N16" s="5">
        <v>3718</v>
      </c>
      <c r="O16" s="5">
        <v>45341</v>
      </c>
    </row>
    <row r="17" spans="1:15">
      <c r="A17" s="5">
        <v>1385</v>
      </c>
      <c r="B17" s="5">
        <v>4</v>
      </c>
      <c r="C17" s="5" t="s">
        <v>183</v>
      </c>
      <c r="D17" s="5" t="s">
        <v>184</v>
      </c>
      <c r="E17" s="5">
        <v>1220903</v>
      </c>
      <c r="F17" s="5">
        <v>1070061</v>
      </c>
      <c r="G17" s="5">
        <v>1016197</v>
      </c>
      <c r="H17" s="5">
        <v>31140</v>
      </c>
      <c r="I17" s="5">
        <v>22724</v>
      </c>
      <c r="J17" s="5">
        <v>7262</v>
      </c>
      <c r="K17" s="5">
        <v>47812</v>
      </c>
      <c r="L17" s="5">
        <v>6391</v>
      </c>
      <c r="M17" s="5">
        <v>42127</v>
      </c>
      <c r="N17" s="5">
        <v>2915</v>
      </c>
      <c r="O17" s="5">
        <v>44335</v>
      </c>
    </row>
    <row r="18" spans="1:15">
      <c r="A18" s="5">
        <v>1385</v>
      </c>
      <c r="B18" s="5">
        <v>4</v>
      </c>
      <c r="C18" s="5" t="s">
        <v>185</v>
      </c>
      <c r="D18" s="5" t="s">
        <v>186</v>
      </c>
      <c r="E18" s="5">
        <v>256637</v>
      </c>
      <c r="F18" s="5">
        <v>240394</v>
      </c>
      <c r="G18" s="5">
        <v>234121</v>
      </c>
      <c r="H18" s="5">
        <v>5613</v>
      </c>
      <c r="I18" s="5">
        <v>660</v>
      </c>
      <c r="J18" s="5">
        <v>201</v>
      </c>
      <c r="K18" s="5">
        <v>1041</v>
      </c>
      <c r="L18" s="5">
        <v>6036</v>
      </c>
      <c r="M18" s="5">
        <v>7157</v>
      </c>
      <c r="N18" s="5">
        <v>804</v>
      </c>
      <c r="O18" s="5">
        <v>1006</v>
      </c>
    </row>
    <row r="19" spans="1:15">
      <c r="A19" s="5">
        <v>1385</v>
      </c>
      <c r="B19" s="5">
        <v>3</v>
      </c>
      <c r="C19" s="5" t="s">
        <v>187</v>
      </c>
      <c r="D19" s="5" t="s">
        <v>188</v>
      </c>
      <c r="E19" s="5">
        <v>14487998</v>
      </c>
      <c r="F19" s="5">
        <v>13680636</v>
      </c>
      <c r="G19" s="5">
        <v>11942635</v>
      </c>
      <c r="H19" s="5">
        <v>1611808</v>
      </c>
      <c r="I19" s="5">
        <v>126193</v>
      </c>
      <c r="J19" s="5">
        <v>51637</v>
      </c>
      <c r="K19" s="5">
        <v>74760</v>
      </c>
      <c r="L19" s="5">
        <v>272837</v>
      </c>
      <c r="M19" s="5">
        <v>174046</v>
      </c>
      <c r="N19" s="5">
        <v>46929</v>
      </c>
      <c r="O19" s="5">
        <v>187153</v>
      </c>
    </row>
    <row r="20" spans="1:15">
      <c r="A20" s="5">
        <v>1385</v>
      </c>
      <c r="B20" s="5">
        <v>4</v>
      </c>
      <c r="C20" s="5" t="s">
        <v>189</v>
      </c>
      <c r="D20" s="5" t="s">
        <v>188</v>
      </c>
      <c r="E20" s="5">
        <v>2698435</v>
      </c>
      <c r="F20" s="5">
        <v>2575877</v>
      </c>
      <c r="G20" s="5">
        <v>2137076</v>
      </c>
      <c r="H20" s="5">
        <v>400679</v>
      </c>
      <c r="I20" s="5">
        <v>38123</v>
      </c>
      <c r="J20" s="5">
        <v>13643</v>
      </c>
      <c r="K20" s="5">
        <v>20098</v>
      </c>
      <c r="L20" s="5">
        <v>20858</v>
      </c>
      <c r="M20" s="5">
        <v>29391</v>
      </c>
      <c r="N20" s="5">
        <v>4435</v>
      </c>
      <c r="O20" s="5">
        <v>34133</v>
      </c>
    </row>
    <row r="21" spans="1:15">
      <c r="A21" s="5">
        <v>1385</v>
      </c>
      <c r="B21" s="5">
        <v>4</v>
      </c>
      <c r="C21" s="5" t="s">
        <v>190</v>
      </c>
      <c r="D21" s="5" t="s">
        <v>191</v>
      </c>
      <c r="E21" s="5">
        <v>5808725</v>
      </c>
      <c r="F21" s="5">
        <v>5379430</v>
      </c>
      <c r="G21" s="5">
        <v>5206746</v>
      </c>
      <c r="H21" s="5">
        <v>139234</v>
      </c>
      <c r="I21" s="5">
        <v>33450</v>
      </c>
      <c r="J21" s="5">
        <v>16723</v>
      </c>
      <c r="K21" s="5">
        <v>23766</v>
      </c>
      <c r="L21" s="5">
        <v>204268</v>
      </c>
      <c r="M21" s="5">
        <v>72145</v>
      </c>
      <c r="N21" s="5">
        <v>37003</v>
      </c>
      <c r="O21" s="5">
        <v>75391</v>
      </c>
    </row>
    <row r="22" spans="1:15">
      <c r="A22" s="5">
        <v>1385</v>
      </c>
      <c r="B22" s="5">
        <v>4</v>
      </c>
      <c r="C22" s="5" t="s">
        <v>192</v>
      </c>
      <c r="D22" s="5" t="s">
        <v>193</v>
      </c>
      <c r="E22" s="5">
        <v>793486</v>
      </c>
      <c r="F22" s="5">
        <v>763495</v>
      </c>
      <c r="G22" s="5">
        <v>625664</v>
      </c>
      <c r="H22" s="5">
        <v>131235</v>
      </c>
      <c r="I22" s="5">
        <v>6597</v>
      </c>
      <c r="J22" s="5">
        <v>4568</v>
      </c>
      <c r="K22" s="5">
        <v>3298</v>
      </c>
      <c r="L22" s="5">
        <v>5061</v>
      </c>
      <c r="M22" s="5">
        <v>9383</v>
      </c>
      <c r="N22" s="5">
        <v>552</v>
      </c>
      <c r="O22" s="5">
        <v>7128</v>
      </c>
    </row>
    <row r="23" spans="1:15">
      <c r="A23" s="5">
        <v>1385</v>
      </c>
      <c r="B23" s="5">
        <v>4</v>
      </c>
      <c r="C23" s="5" t="s">
        <v>194</v>
      </c>
      <c r="D23" s="5" t="s">
        <v>195</v>
      </c>
      <c r="E23" s="5">
        <v>568594</v>
      </c>
      <c r="F23" s="5">
        <v>539247</v>
      </c>
      <c r="G23" s="5">
        <v>466034</v>
      </c>
      <c r="H23" s="5">
        <v>69031</v>
      </c>
      <c r="I23" s="5">
        <v>4182</v>
      </c>
      <c r="J23" s="5">
        <v>1335</v>
      </c>
      <c r="K23" s="5">
        <v>2590</v>
      </c>
      <c r="L23" s="5">
        <v>4284</v>
      </c>
      <c r="M23" s="5">
        <v>11674</v>
      </c>
      <c r="N23" s="5">
        <v>872</v>
      </c>
      <c r="O23" s="5">
        <v>8593</v>
      </c>
    </row>
    <row r="24" spans="1:15">
      <c r="A24" s="5">
        <v>1385</v>
      </c>
      <c r="B24" s="5">
        <v>4</v>
      </c>
      <c r="C24" s="5" t="s">
        <v>196</v>
      </c>
      <c r="D24" s="5" t="s">
        <v>197</v>
      </c>
      <c r="E24" s="5">
        <v>340952</v>
      </c>
      <c r="F24" s="5">
        <v>332590</v>
      </c>
      <c r="G24" s="5">
        <v>307167</v>
      </c>
      <c r="H24" s="5">
        <v>23292</v>
      </c>
      <c r="I24" s="5">
        <v>2132</v>
      </c>
      <c r="J24" s="5">
        <v>1400</v>
      </c>
      <c r="K24" s="5">
        <v>689</v>
      </c>
      <c r="L24" s="5">
        <v>820</v>
      </c>
      <c r="M24" s="5">
        <v>3611</v>
      </c>
      <c r="N24" s="5">
        <v>176</v>
      </c>
      <c r="O24" s="5">
        <v>1666</v>
      </c>
    </row>
    <row r="25" spans="1:15">
      <c r="A25" s="5">
        <v>1385</v>
      </c>
      <c r="B25" s="5">
        <v>4</v>
      </c>
      <c r="C25" s="5" t="s">
        <v>198</v>
      </c>
      <c r="D25" s="5" t="s">
        <v>199</v>
      </c>
      <c r="E25" s="5">
        <v>4277807</v>
      </c>
      <c r="F25" s="5">
        <v>4089998</v>
      </c>
      <c r="G25" s="5">
        <v>3199948</v>
      </c>
      <c r="H25" s="5">
        <v>848338</v>
      </c>
      <c r="I25" s="5">
        <v>41711</v>
      </c>
      <c r="J25" s="5">
        <v>13969</v>
      </c>
      <c r="K25" s="5">
        <v>24319</v>
      </c>
      <c r="L25" s="5">
        <v>37547</v>
      </c>
      <c r="M25" s="5">
        <v>47843</v>
      </c>
      <c r="N25" s="5">
        <v>3891</v>
      </c>
      <c r="O25" s="5">
        <v>60241</v>
      </c>
    </row>
    <row r="26" spans="1:15">
      <c r="A26" s="5">
        <v>1385</v>
      </c>
      <c r="B26" s="5">
        <v>3</v>
      </c>
      <c r="C26" s="5" t="s">
        <v>200</v>
      </c>
      <c r="D26" s="5" t="s">
        <v>201</v>
      </c>
      <c r="E26" s="5">
        <v>2697643</v>
      </c>
      <c r="F26" s="5">
        <v>2663901</v>
      </c>
      <c r="G26" s="5">
        <v>2620417</v>
      </c>
      <c r="H26" s="5">
        <v>34466</v>
      </c>
      <c r="I26" s="5">
        <v>9018</v>
      </c>
      <c r="J26" s="5">
        <v>2145</v>
      </c>
      <c r="K26" s="5">
        <v>2142</v>
      </c>
      <c r="L26" s="5">
        <v>4416</v>
      </c>
      <c r="M26" s="5">
        <v>13014</v>
      </c>
      <c r="N26" s="5">
        <v>732</v>
      </c>
      <c r="O26" s="5">
        <v>11292</v>
      </c>
    </row>
    <row r="27" spans="1:15">
      <c r="A27" s="5">
        <v>1385</v>
      </c>
      <c r="B27" s="5">
        <v>4</v>
      </c>
      <c r="C27" s="5" t="s">
        <v>202</v>
      </c>
      <c r="D27" s="5" t="s">
        <v>201</v>
      </c>
      <c r="E27" s="5">
        <v>2697643</v>
      </c>
      <c r="F27" s="5">
        <v>2663901</v>
      </c>
      <c r="G27" s="5">
        <v>2620417</v>
      </c>
      <c r="H27" s="5">
        <v>34466</v>
      </c>
      <c r="I27" s="5">
        <v>9018</v>
      </c>
      <c r="J27" s="5">
        <v>2145</v>
      </c>
      <c r="K27" s="5">
        <v>2142</v>
      </c>
      <c r="L27" s="5">
        <v>4416</v>
      </c>
      <c r="M27" s="5">
        <v>13014</v>
      </c>
      <c r="N27" s="5">
        <v>732</v>
      </c>
      <c r="O27" s="5">
        <v>11292</v>
      </c>
    </row>
    <row r="28" spans="1:15">
      <c r="A28" s="5">
        <v>1385</v>
      </c>
      <c r="B28" s="5">
        <v>2</v>
      </c>
      <c r="C28" s="5" t="s">
        <v>203</v>
      </c>
      <c r="D28" s="5" t="s">
        <v>204</v>
      </c>
      <c r="E28" s="5">
        <v>2552875</v>
      </c>
      <c r="F28" s="5">
        <v>2427874</v>
      </c>
      <c r="G28" s="5">
        <v>1690747</v>
      </c>
      <c r="H28" s="5">
        <v>700847</v>
      </c>
      <c r="I28" s="5">
        <v>36280</v>
      </c>
      <c r="J28" s="5">
        <v>15582</v>
      </c>
      <c r="K28" s="5">
        <v>18825</v>
      </c>
      <c r="L28" s="5">
        <v>17154</v>
      </c>
      <c r="M28" s="5">
        <v>37327</v>
      </c>
      <c r="N28" s="5">
        <v>6982</v>
      </c>
      <c r="O28" s="5">
        <v>29131</v>
      </c>
    </row>
    <row r="29" spans="1:15">
      <c r="A29" s="5">
        <v>1385</v>
      </c>
      <c r="B29" s="5">
        <v>3</v>
      </c>
      <c r="C29" s="5" t="s">
        <v>205</v>
      </c>
      <c r="D29" s="5" t="s">
        <v>204</v>
      </c>
      <c r="E29" s="5">
        <v>2552875</v>
      </c>
      <c r="F29" s="5">
        <v>2427874</v>
      </c>
      <c r="G29" s="5">
        <v>1690747</v>
      </c>
      <c r="H29" s="5">
        <v>700847</v>
      </c>
      <c r="I29" s="5">
        <v>36280</v>
      </c>
      <c r="J29" s="5">
        <v>15582</v>
      </c>
      <c r="K29" s="5">
        <v>18825</v>
      </c>
      <c r="L29" s="5">
        <v>17154</v>
      </c>
      <c r="M29" s="5">
        <v>37327</v>
      </c>
      <c r="N29" s="5">
        <v>6982</v>
      </c>
      <c r="O29" s="5">
        <v>29131</v>
      </c>
    </row>
    <row r="30" spans="1:15">
      <c r="A30" s="5">
        <v>1385</v>
      </c>
      <c r="B30" s="5">
        <v>4</v>
      </c>
      <c r="C30" s="5" t="s">
        <v>206</v>
      </c>
      <c r="D30" s="5" t="s">
        <v>207</v>
      </c>
      <c r="E30" s="5">
        <v>31272</v>
      </c>
      <c r="F30" s="5">
        <v>28339</v>
      </c>
      <c r="G30" s="5">
        <v>24686</v>
      </c>
      <c r="H30" s="5">
        <v>3326</v>
      </c>
      <c r="I30" s="5">
        <v>326</v>
      </c>
      <c r="J30" s="5">
        <v>86</v>
      </c>
      <c r="K30" s="5">
        <v>197</v>
      </c>
      <c r="L30" s="5">
        <v>1192</v>
      </c>
      <c r="M30" s="5">
        <v>871</v>
      </c>
      <c r="N30" s="5">
        <v>72</v>
      </c>
      <c r="O30" s="5">
        <v>515</v>
      </c>
    </row>
    <row r="31" spans="1:15">
      <c r="A31" s="5">
        <v>1385</v>
      </c>
      <c r="B31" s="5">
        <v>4</v>
      </c>
      <c r="C31" s="5" t="s">
        <v>208</v>
      </c>
      <c r="D31" s="5" t="s">
        <v>209</v>
      </c>
      <c r="E31" s="5">
        <v>67874</v>
      </c>
      <c r="F31" s="5">
        <v>67061</v>
      </c>
      <c r="G31" s="5">
        <v>57346</v>
      </c>
      <c r="H31" s="5">
        <v>8316</v>
      </c>
      <c r="I31" s="5">
        <v>1399</v>
      </c>
      <c r="J31" s="5">
        <v>0</v>
      </c>
      <c r="K31" s="5">
        <v>15</v>
      </c>
      <c r="L31" s="5">
        <v>286</v>
      </c>
      <c r="M31" s="5">
        <v>155</v>
      </c>
      <c r="N31" s="5">
        <v>82</v>
      </c>
      <c r="O31" s="5">
        <v>275</v>
      </c>
    </row>
    <row r="32" spans="1:15">
      <c r="A32" s="5">
        <v>1385</v>
      </c>
      <c r="B32" s="5">
        <v>4</v>
      </c>
      <c r="C32" s="5" t="s">
        <v>210</v>
      </c>
      <c r="D32" s="5" t="s">
        <v>211</v>
      </c>
      <c r="E32" s="5">
        <v>2453729</v>
      </c>
      <c r="F32" s="5">
        <v>2332474</v>
      </c>
      <c r="G32" s="5">
        <v>1608715</v>
      </c>
      <c r="H32" s="5">
        <v>689205</v>
      </c>
      <c r="I32" s="5">
        <v>34554</v>
      </c>
      <c r="J32" s="5">
        <v>15496</v>
      </c>
      <c r="K32" s="5">
        <v>18612</v>
      </c>
      <c r="L32" s="5">
        <v>15677</v>
      </c>
      <c r="M32" s="5">
        <v>36301</v>
      </c>
      <c r="N32" s="5">
        <v>6827</v>
      </c>
      <c r="O32" s="5">
        <v>28342</v>
      </c>
    </row>
    <row r="33" spans="1:15">
      <c r="A33" s="5">
        <v>1385</v>
      </c>
      <c r="B33" s="5">
        <v>2</v>
      </c>
      <c r="C33" s="5" t="s">
        <v>212</v>
      </c>
      <c r="D33" s="5" t="s">
        <v>213</v>
      </c>
      <c r="E33" s="5">
        <v>926632</v>
      </c>
      <c r="F33" s="5">
        <v>895448</v>
      </c>
      <c r="G33" s="5">
        <v>603747</v>
      </c>
      <c r="H33" s="5">
        <v>289377</v>
      </c>
      <c r="I33" s="5">
        <v>2324</v>
      </c>
      <c r="J33" s="5">
        <v>5729</v>
      </c>
      <c r="K33" s="5">
        <v>0</v>
      </c>
      <c r="L33" s="5">
        <v>4773</v>
      </c>
      <c r="M33" s="5">
        <v>10747</v>
      </c>
      <c r="N33" s="5">
        <v>2524</v>
      </c>
      <c r="O33" s="5">
        <v>7412</v>
      </c>
    </row>
    <row r="34" spans="1:15">
      <c r="A34" s="5">
        <v>1385</v>
      </c>
      <c r="B34" s="5">
        <v>3</v>
      </c>
      <c r="C34" s="5" t="s">
        <v>214</v>
      </c>
      <c r="D34" s="5" t="s">
        <v>215</v>
      </c>
      <c r="E34" s="5">
        <v>926632</v>
      </c>
      <c r="F34" s="5">
        <v>895448</v>
      </c>
      <c r="G34" s="5">
        <v>603747</v>
      </c>
      <c r="H34" s="5">
        <v>289377</v>
      </c>
      <c r="I34" s="5">
        <v>2324</v>
      </c>
      <c r="J34" s="5">
        <v>5729</v>
      </c>
      <c r="K34" s="5">
        <v>0</v>
      </c>
      <c r="L34" s="5">
        <v>4773</v>
      </c>
      <c r="M34" s="5">
        <v>10747</v>
      </c>
      <c r="N34" s="5">
        <v>2524</v>
      </c>
      <c r="O34" s="5">
        <v>7412</v>
      </c>
    </row>
    <row r="35" spans="1:15">
      <c r="A35" s="5">
        <v>1385</v>
      </c>
      <c r="B35" s="5">
        <v>4</v>
      </c>
      <c r="C35" s="5" t="s">
        <v>216</v>
      </c>
      <c r="D35" s="5" t="s">
        <v>217</v>
      </c>
      <c r="E35" s="5">
        <v>926632</v>
      </c>
      <c r="F35" s="5">
        <v>895448</v>
      </c>
      <c r="G35" s="5">
        <v>603747</v>
      </c>
      <c r="H35" s="5">
        <v>289377</v>
      </c>
      <c r="I35" s="5">
        <v>2324</v>
      </c>
      <c r="J35" s="5">
        <v>5729</v>
      </c>
      <c r="K35" s="5">
        <v>0</v>
      </c>
      <c r="L35" s="5">
        <v>4773</v>
      </c>
      <c r="M35" s="5">
        <v>10747</v>
      </c>
      <c r="N35" s="5">
        <v>2524</v>
      </c>
      <c r="O35" s="5">
        <v>7412</v>
      </c>
    </row>
    <row r="36" spans="1:15">
      <c r="A36" s="5">
        <v>1385</v>
      </c>
      <c r="B36" s="5">
        <v>2</v>
      </c>
      <c r="C36" s="5" t="s">
        <v>218</v>
      </c>
      <c r="D36" s="5" t="s">
        <v>219</v>
      </c>
      <c r="E36" s="5">
        <v>26265244</v>
      </c>
      <c r="F36" s="5">
        <v>24374884</v>
      </c>
      <c r="G36" s="5">
        <v>23745607</v>
      </c>
      <c r="H36" s="5">
        <v>369626</v>
      </c>
      <c r="I36" s="5">
        <v>259652</v>
      </c>
      <c r="J36" s="5">
        <v>31574</v>
      </c>
      <c r="K36" s="5">
        <v>165680</v>
      </c>
      <c r="L36" s="5">
        <v>160560</v>
      </c>
      <c r="M36" s="5">
        <v>736430</v>
      </c>
      <c r="N36" s="5">
        <v>36656</v>
      </c>
      <c r="O36" s="5">
        <v>759459</v>
      </c>
    </row>
    <row r="37" spans="1:15">
      <c r="A37" s="5">
        <v>1385</v>
      </c>
      <c r="B37" s="5">
        <v>3</v>
      </c>
      <c r="C37" s="5" t="s">
        <v>220</v>
      </c>
      <c r="D37" s="5" t="s">
        <v>221</v>
      </c>
      <c r="E37" s="5">
        <v>14125900</v>
      </c>
      <c r="F37" s="5">
        <v>12999693</v>
      </c>
      <c r="G37" s="5">
        <v>12630440</v>
      </c>
      <c r="H37" s="5">
        <v>207929</v>
      </c>
      <c r="I37" s="5">
        <v>161324</v>
      </c>
      <c r="J37" s="5">
        <v>21315</v>
      </c>
      <c r="K37" s="5">
        <v>92456</v>
      </c>
      <c r="L37" s="5">
        <v>127564</v>
      </c>
      <c r="M37" s="5">
        <v>587633</v>
      </c>
      <c r="N37" s="5">
        <v>24773</v>
      </c>
      <c r="O37" s="5">
        <v>272466</v>
      </c>
    </row>
    <row r="38" spans="1:15">
      <c r="A38" s="5">
        <v>1385</v>
      </c>
      <c r="B38" s="5">
        <v>4</v>
      </c>
      <c r="C38" s="5" t="s">
        <v>222</v>
      </c>
      <c r="D38" s="5" t="s">
        <v>223</v>
      </c>
      <c r="E38" s="5">
        <v>10475752</v>
      </c>
      <c r="F38" s="5">
        <v>9822442</v>
      </c>
      <c r="G38" s="5">
        <v>9563827</v>
      </c>
      <c r="H38" s="5">
        <v>149410</v>
      </c>
      <c r="I38" s="5">
        <v>109205</v>
      </c>
      <c r="J38" s="5">
        <v>15229</v>
      </c>
      <c r="K38" s="5">
        <v>53315</v>
      </c>
      <c r="L38" s="5">
        <v>68513</v>
      </c>
      <c r="M38" s="5">
        <v>386079</v>
      </c>
      <c r="N38" s="5">
        <v>17031</v>
      </c>
      <c r="O38" s="5">
        <v>113143</v>
      </c>
    </row>
    <row r="39" spans="1:15">
      <c r="A39" s="5">
        <v>1385</v>
      </c>
      <c r="B39" s="5">
        <v>4</v>
      </c>
      <c r="C39" s="5" t="s">
        <v>224</v>
      </c>
      <c r="D39" s="5" t="s">
        <v>225</v>
      </c>
      <c r="E39" s="5">
        <v>2850464</v>
      </c>
      <c r="F39" s="5">
        <v>2464592</v>
      </c>
      <c r="G39" s="5">
        <v>2387542</v>
      </c>
      <c r="H39" s="5">
        <v>41868</v>
      </c>
      <c r="I39" s="5">
        <v>35183</v>
      </c>
      <c r="J39" s="5">
        <v>4556</v>
      </c>
      <c r="K39" s="5">
        <v>36503</v>
      </c>
      <c r="L39" s="5">
        <v>28449</v>
      </c>
      <c r="M39" s="5">
        <v>167651</v>
      </c>
      <c r="N39" s="5">
        <v>4502</v>
      </c>
      <c r="O39" s="5">
        <v>144210</v>
      </c>
    </row>
    <row r="40" spans="1:15">
      <c r="A40" s="5">
        <v>1385</v>
      </c>
      <c r="B40" s="5">
        <v>4</v>
      </c>
      <c r="C40" s="5" t="s">
        <v>226</v>
      </c>
      <c r="D40" s="5" t="s">
        <v>227</v>
      </c>
      <c r="E40" s="5">
        <v>799684</v>
      </c>
      <c r="F40" s="5">
        <v>712659</v>
      </c>
      <c r="G40" s="5">
        <v>679071</v>
      </c>
      <c r="H40" s="5">
        <v>16652</v>
      </c>
      <c r="I40" s="5">
        <v>16936</v>
      </c>
      <c r="J40" s="5">
        <v>1530</v>
      </c>
      <c r="K40" s="5">
        <v>2638</v>
      </c>
      <c r="L40" s="5">
        <v>30601</v>
      </c>
      <c r="M40" s="5">
        <v>33903</v>
      </c>
      <c r="N40" s="5">
        <v>3240</v>
      </c>
      <c r="O40" s="5">
        <v>15114</v>
      </c>
    </row>
    <row r="41" spans="1:15">
      <c r="A41" s="5">
        <v>1385</v>
      </c>
      <c r="B41" s="5">
        <v>3</v>
      </c>
      <c r="C41" s="5" t="s">
        <v>228</v>
      </c>
      <c r="D41" s="5" t="s">
        <v>229</v>
      </c>
      <c r="E41" s="5">
        <v>12139344</v>
      </c>
      <c r="F41" s="5">
        <v>11375191</v>
      </c>
      <c r="G41" s="5">
        <v>11115167</v>
      </c>
      <c r="H41" s="5">
        <v>161696</v>
      </c>
      <c r="I41" s="5">
        <v>98328</v>
      </c>
      <c r="J41" s="5">
        <v>10259</v>
      </c>
      <c r="K41" s="5">
        <v>73224</v>
      </c>
      <c r="L41" s="5">
        <v>32996</v>
      </c>
      <c r="M41" s="5">
        <v>148797</v>
      </c>
      <c r="N41" s="5">
        <v>11884</v>
      </c>
      <c r="O41" s="5">
        <v>486993</v>
      </c>
    </row>
    <row r="42" spans="1:15">
      <c r="A42" s="5">
        <v>1385</v>
      </c>
      <c r="B42" s="5">
        <v>4</v>
      </c>
      <c r="C42" s="5" t="s">
        <v>230</v>
      </c>
      <c r="D42" s="5" t="s">
        <v>231</v>
      </c>
      <c r="E42" s="5">
        <v>166100</v>
      </c>
      <c r="F42" s="5">
        <v>159437</v>
      </c>
      <c r="G42" s="5">
        <v>156667</v>
      </c>
      <c r="H42" s="5">
        <v>1649</v>
      </c>
      <c r="I42" s="5">
        <v>1121</v>
      </c>
      <c r="J42" s="5">
        <v>0</v>
      </c>
      <c r="K42" s="5">
        <v>60</v>
      </c>
      <c r="L42" s="5">
        <v>1155</v>
      </c>
      <c r="M42" s="5">
        <v>2202</v>
      </c>
      <c r="N42" s="5">
        <v>329</v>
      </c>
      <c r="O42" s="5">
        <v>2917</v>
      </c>
    </row>
    <row r="43" spans="1:15">
      <c r="A43" s="5">
        <v>1385</v>
      </c>
      <c r="B43" s="5">
        <v>4</v>
      </c>
      <c r="C43" s="5" t="s">
        <v>232</v>
      </c>
      <c r="D43" s="5" t="s">
        <v>233</v>
      </c>
      <c r="E43" s="5">
        <v>3068233</v>
      </c>
      <c r="F43" s="5">
        <v>2903216</v>
      </c>
      <c r="G43" s="5">
        <v>2797113</v>
      </c>
      <c r="H43" s="5">
        <v>84338</v>
      </c>
      <c r="I43" s="5">
        <v>21765</v>
      </c>
      <c r="J43" s="5">
        <v>4198</v>
      </c>
      <c r="K43" s="5">
        <v>12181</v>
      </c>
      <c r="L43" s="5">
        <v>11392</v>
      </c>
      <c r="M43" s="5">
        <v>48873</v>
      </c>
      <c r="N43" s="5">
        <v>4807</v>
      </c>
      <c r="O43" s="5">
        <v>83567</v>
      </c>
    </row>
    <row r="44" spans="1:15">
      <c r="A44" s="5">
        <v>1385</v>
      </c>
      <c r="B44" s="5">
        <v>4</v>
      </c>
      <c r="C44" s="5" t="s">
        <v>234</v>
      </c>
      <c r="D44" s="5" t="s">
        <v>235</v>
      </c>
      <c r="E44" s="5">
        <v>7820460</v>
      </c>
      <c r="F44" s="5">
        <v>7271893</v>
      </c>
      <c r="G44" s="5">
        <v>7143353</v>
      </c>
      <c r="H44" s="5">
        <v>67525</v>
      </c>
      <c r="I44" s="5">
        <v>61016</v>
      </c>
      <c r="J44" s="5">
        <v>3970</v>
      </c>
      <c r="K44" s="5">
        <v>57547</v>
      </c>
      <c r="L44" s="5">
        <v>15353</v>
      </c>
      <c r="M44" s="5">
        <v>82663</v>
      </c>
      <c r="N44" s="5">
        <v>4986</v>
      </c>
      <c r="O44" s="5">
        <v>384048</v>
      </c>
    </row>
    <row r="45" spans="1:15">
      <c r="A45" s="5">
        <v>1385</v>
      </c>
      <c r="B45" s="5">
        <v>4</v>
      </c>
      <c r="C45" s="5" t="s">
        <v>236</v>
      </c>
      <c r="D45" s="5" t="s">
        <v>237</v>
      </c>
      <c r="E45" s="5">
        <v>656162</v>
      </c>
      <c r="F45" s="5">
        <v>638322</v>
      </c>
      <c r="G45" s="5">
        <v>625692</v>
      </c>
      <c r="H45" s="5">
        <v>4289</v>
      </c>
      <c r="I45" s="5">
        <v>8341</v>
      </c>
      <c r="J45" s="5">
        <v>508</v>
      </c>
      <c r="K45" s="5">
        <v>1274</v>
      </c>
      <c r="L45" s="5">
        <v>3039</v>
      </c>
      <c r="M45" s="5">
        <v>6391</v>
      </c>
      <c r="N45" s="5">
        <v>501</v>
      </c>
      <c r="O45" s="5">
        <v>6127</v>
      </c>
    </row>
    <row r="46" spans="1:15">
      <c r="A46" s="5">
        <v>1385</v>
      </c>
      <c r="B46" s="5">
        <v>4</v>
      </c>
      <c r="C46" s="5" t="s">
        <v>238</v>
      </c>
      <c r="D46" s="5" t="s">
        <v>239</v>
      </c>
      <c r="E46" s="5">
        <v>428389</v>
      </c>
      <c r="F46" s="5">
        <v>402324</v>
      </c>
      <c r="G46" s="5">
        <v>392342</v>
      </c>
      <c r="H46" s="5">
        <v>3896</v>
      </c>
      <c r="I46" s="5">
        <v>6086</v>
      </c>
      <c r="J46" s="5">
        <v>1584</v>
      </c>
      <c r="K46" s="5">
        <v>2162</v>
      </c>
      <c r="L46" s="5">
        <v>2056</v>
      </c>
      <c r="M46" s="5">
        <v>8668</v>
      </c>
      <c r="N46" s="5">
        <v>1261</v>
      </c>
      <c r="O46" s="5">
        <v>10335</v>
      </c>
    </row>
    <row r="47" spans="1:15">
      <c r="A47" s="5">
        <v>1385</v>
      </c>
      <c r="B47" s="5">
        <v>2</v>
      </c>
      <c r="C47" s="5" t="s">
        <v>240</v>
      </c>
      <c r="D47" s="5" t="s">
        <v>241</v>
      </c>
      <c r="E47" s="5">
        <v>1345717</v>
      </c>
      <c r="F47" s="5">
        <v>1264012</v>
      </c>
      <c r="G47" s="5">
        <v>1214962</v>
      </c>
      <c r="H47" s="5">
        <v>37155</v>
      </c>
      <c r="I47" s="5">
        <v>11895</v>
      </c>
      <c r="J47" s="5">
        <v>918</v>
      </c>
      <c r="K47" s="5">
        <v>3793</v>
      </c>
      <c r="L47" s="5">
        <v>10553</v>
      </c>
      <c r="M47" s="5">
        <v>16359</v>
      </c>
      <c r="N47" s="5">
        <v>3744</v>
      </c>
      <c r="O47" s="5">
        <v>46338</v>
      </c>
    </row>
    <row r="48" spans="1:15">
      <c r="A48" s="5">
        <v>1385</v>
      </c>
      <c r="B48" s="5">
        <v>3</v>
      </c>
      <c r="C48" s="5" t="s">
        <v>242</v>
      </c>
      <c r="D48" s="5" t="s">
        <v>243</v>
      </c>
      <c r="E48" s="5">
        <v>1150292</v>
      </c>
      <c r="F48" s="5">
        <v>1087202</v>
      </c>
      <c r="G48" s="5">
        <v>1045226</v>
      </c>
      <c r="H48" s="5">
        <v>32013</v>
      </c>
      <c r="I48" s="5">
        <v>9963</v>
      </c>
      <c r="J48" s="5">
        <v>824</v>
      </c>
      <c r="K48" s="5">
        <v>3537</v>
      </c>
      <c r="L48" s="5">
        <v>6218</v>
      </c>
      <c r="M48" s="5">
        <v>11686</v>
      </c>
      <c r="N48" s="5">
        <v>1564</v>
      </c>
      <c r="O48" s="5">
        <v>39260</v>
      </c>
    </row>
    <row r="49" spans="1:15">
      <c r="A49" s="5">
        <v>1385</v>
      </c>
      <c r="B49" s="5">
        <v>4</v>
      </c>
      <c r="C49" s="5" t="s">
        <v>244</v>
      </c>
      <c r="D49" s="5" t="s">
        <v>243</v>
      </c>
      <c r="E49" s="5">
        <v>1150292</v>
      </c>
      <c r="F49" s="5">
        <v>1087202</v>
      </c>
      <c r="G49" s="5">
        <v>1045226</v>
      </c>
      <c r="H49" s="5">
        <v>32013</v>
      </c>
      <c r="I49" s="5">
        <v>9963</v>
      </c>
      <c r="J49" s="5">
        <v>824</v>
      </c>
      <c r="K49" s="5">
        <v>3537</v>
      </c>
      <c r="L49" s="5">
        <v>6218</v>
      </c>
      <c r="M49" s="5">
        <v>11686</v>
      </c>
      <c r="N49" s="5">
        <v>1564</v>
      </c>
      <c r="O49" s="5">
        <v>39260</v>
      </c>
    </row>
    <row r="50" spans="1:15">
      <c r="A50" s="5">
        <v>1385</v>
      </c>
      <c r="B50" s="5">
        <v>3</v>
      </c>
      <c r="C50" s="5" t="s">
        <v>245</v>
      </c>
      <c r="D50" s="5" t="s">
        <v>246</v>
      </c>
      <c r="E50" s="5">
        <v>195426</v>
      </c>
      <c r="F50" s="5">
        <v>176810</v>
      </c>
      <c r="G50" s="5">
        <v>169737</v>
      </c>
      <c r="H50" s="5">
        <v>5142</v>
      </c>
      <c r="I50" s="5">
        <v>1931</v>
      </c>
      <c r="J50" s="5">
        <v>94</v>
      </c>
      <c r="K50" s="5">
        <v>256</v>
      </c>
      <c r="L50" s="5">
        <v>4334</v>
      </c>
      <c r="M50" s="5">
        <v>4673</v>
      </c>
      <c r="N50" s="5">
        <v>2180</v>
      </c>
      <c r="O50" s="5">
        <v>7079</v>
      </c>
    </row>
    <row r="51" spans="1:15">
      <c r="A51" s="5">
        <v>1385</v>
      </c>
      <c r="B51" s="5">
        <v>4</v>
      </c>
      <c r="C51" s="5" t="s">
        <v>247</v>
      </c>
      <c r="D51" s="5" t="s">
        <v>246</v>
      </c>
      <c r="E51" s="5">
        <v>195426</v>
      </c>
      <c r="F51" s="5">
        <v>176810</v>
      </c>
      <c r="G51" s="5">
        <v>169737</v>
      </c>
      <c r="H51" s="5">
        <v>5142</v>
      </c>
      <c r="I51" s="5">
        <v>1931</v>
      </c>
      <c r="J51" s="5">
        <v>94</v>
      </c>
      <c r="K51" s="5">
        <v>256</v>
      </c>
      <c r="L51" s="5">
        <v>4334</v>
      </c>
      <c r="M51" s="5">
        <v>4673</v>
      </c>
      <c r="N51" s="5">
        <v>2180</v>
      </c>
      <c r="O51" s="5">
        <v>7079</v>
      </c>
    </row>
    <row r="52" spans="1:15">
      <c r="A52" s="5">
        <v>1385</v>
      </c>
      <c r="B52" s="5">
        <v>2</v>
      </c>
      <c r="C52" s="5" t="s">
        <v>248</v>
      </c>
      <c r="D52" s="5" t="s">
        <v>249</v>
      </c>
      <c r="E52" s="5">
        <v>3140513</v>
      </c>
      <c r="F52" s="5">
        <v>3037240</v>
      </c>
      <c r="G52" s="5">
        <v>2951903</v>
      </c>
      <c r="H52" s="5">
        <v>60000</v>
      </c>
      <c r="I52" s="5">
        <v>25336</v>
      </c>
      <c r="J52" s="5">
        <v>9560</v>
      </c>
      <c r="K52" s="5">
        <v>7605</v>
      </c>
      <c r="L52" s="5">
        <v>15477</v>
      </c>
      <c r="M52" s="5">
        <v>32607</v>
      </c>
      <c r="N52" s="5">
        <v>4846</v>
      </c>
      <c r="O52" s="5">
        <v>33177</v>
      </c>
    </row>
    <row r="53" spans="1:15">
      <c r="A53" s="5">
        <v>1385</v>
      </c>
      <c r="B53" s="5">
        <v>3</v>
      </c>
      <c r="C53" s="5" t="s">
        <v>250</v>
      </c>
      <c r="D53" s="5" t="s">
        <v>251</v>
      </c>
      <c r="E53" s="5">
        <v>2152188</v>
      </c>
      <c r="F53" s="5">
        <v>2083757</v>
      </c>
      <c r="G53" s="5">
        <v>2052311</v>
      </c>
      <c r="H53" s="5">
        <v>11779</v>
      </c>
      <c r="I53" s="5">
        <v>19667</v>
      </c>
      <c r="J53" s="5">
        <v>7236</v>
      </c>
      <c r="K53" s="5">
        <v>6803</v>
      </c>
      <c r="L53" s="5">
        <v>13376</v>
      </c>
      <c r="M53" s="5">
        <v>20428</v>
      </c>
      <c r="N53" s="5">
        <v>3994</v>
      </c>
      <c r="O53" s="5">
        <v>16594</v>
      </c>
    </row>
    <row r="54" spans="1:15">
      <c r="A54" s="5">
        <v>1385</v>
      </c>
      <c r="B54" s="5">
        <v>4</v>
      </c>
      <c r="C54" s="5" t="s">
        <v>252</v>
      </c>
      <c r="D54" s="5" t="s">
        <v>253</v>
      </c>
      <c r="E54" s="5">
        <v>1985032</v>
      </c>
      <c r="F54" s="5">
        <v>1932112</v>
      </c>
      <c r="G54" s="5">
        <v>1906959</v>
      </c>
      <c r="H54" s="5">
        <v>7976</v>
      </c>
      <c r="I54" s="5">
        <v>17176</v>
      </c>
      <c r="J54" s="5">
        <v>4660</v>
      </c>
      <c r="K54" s="5">
        <v>4618</v>
      </c>
      <c r="L54" s="5">
        <v>12127</v>
      </c>
      <c r="M54" s="5">
        <v>14085</v>
      </c>
      <c r="N54" s="5">
        <v>3615</v>
      </c>
      <c r="O54" s="5">
        <v>13814</v>
      </c>
    </row>
    <row r="55" spans="1:15">
      <c r="A55" s="5">
        <v>1385</v>
      </c>
      <c r="B55" s="5">
        <v>4</v>
      </c>
      <c r="C55" s="5" t="s">
        <v>254</v>
      </c>
      <c r="D55" s="5" t="s">
        <v>255</v>
      </c>
      <c r="E55" s="5">
        <v>167156</v>
      </c>
      <c r="F55" s="5">
        <v>151645</v>
      </c>
      <c r="G55" s="5">
        <v>145352</v>
      </c>
      <c r="H55" s="5">
        <v>3803</v>
      </c>
      <c r="I55" s="5">
        <v>2491</v>
      </c>
      <c r="J55" s="5">
        <v>2576</v>
      </c>
      <c r="K55" s="5">
        <v>2184</v>
      </c>
      <c r="L55" s="5">
        <v>1249</v>
      </c>
      <c r="M55" s="5">
        <v>6342</v>
      </c>
      <c r="N55" s="5">
        <v>379</v>
      </c>
      <c r="O55" s="5">
        <v>2780</v>
      </c>
    </row>
    <row r="56" spans="1:15">
      <c r="A56" s="5">
        <v>1385</v>
      </c>
      <c r="B56" s="5">
        <v>3</v>
      </c>
      <c r="C56" s="5" t="s">
        <v>256</v>
      </c>
      <c r="D56" s="5" t="s">
        <v>257</v>
      </c>
      <c r="E56" s="5">
        <v>988325</v>
      </c>
      <c r="F56" s="5">
        <v>953483</v>
      </c>
      <c r="G56" s="5">
        <v>899592</v>
      </c>
      <c r="H56" s="5">
        <v>48221</v>
      </c>
      <c r="I56" s="5">
        <v>5670</v>
      </c>
      <c r="J56" s="5">
        <v>2324</v>
      </c>
      <c r="K56" s="5">
        <v>803</v>
      </c>
      <c r="L56" s="5">
        <v>2101</v>
      </c>
      <c r="M56" s="5">
        <v>12180</v>
      </c>
      <c r="N56" s="5">
        <v>851</v>
      </c>
      <c r="O56" s="5">
        <v>16583</v>
      </c>
    </row>
    <row r="57" spans="1:15">
      <c r="A57" s="5">
        <v>1385</v>
      </c>
      <c r="B57" s="5">
        <v>4</v>
      </c>
      <c r="C57" s="5" t="s">
        <v>258</v>
      </c>
      <c r="D57" s="5" t="s">
        <v>257</v>
      </c>
      <c r="E57" s="5">
        <v>988325</v>
      </c>
      <c r="F57" s="5">
        <v>953483</v>
      </c>
      <c r="G57" s="5">
        <v>899592</v>
      </c>
      <c r="H57" s="5">
        <v>48221</v>
      </c>
      <c r="I57" s="5">
        <v>5670</v>
      </c>
      <c r="J57" s="5">
        <v>2324</v>
      </c>
      <c r="K57" s="5">
        <v>803</v>
      </c>
      <c r="L57" s="5">
        <v>2101</v>
      </c>
      <c r="M57" s="5">
        <v>12180</v>
      </c>
      <c r="N57" s="5">
        <v>851</v>
      </c>
      <c r="O57" s="5">
        <v>16583</v>
      </c>
    </row>
    <row r="58" spans="1:15">
      <c r="A58" s="5">
        <v>1385</v>
      </c>
      <c r="B58" s="5">
        <v>2</v>
      </c>
      <c r="C58" s="5" t="s">
        <v>259</v>
      </c>
      <c r="D58" s="5" t="s">
        <v>260</v>
      </c>
      <c r="E58" s="5">
        <v>2842742</v>
      </c>
      <c r="F58" s="5">
        <v>2624450</v>
      </c>
      <c r="G58" s="5">
        <v>2584968</v>
      </c>
      <c r="H58" s="5">
        <v>7069</v>
      </c>
      <c r="I58" s="5">
        <v>32414</v>
      </c>
      <c r="J58" s="5">
        <v>13105</v>
      </c>
      <c r="K58" s="5">
        <v>18633</v>
      </c>
      <c r="L58" s="5">
        <v>27489</v>
      </c>
      <c r="M58" s="5">
        <v>59625</v>
      </c>
      <c r="N58" s="5">
        <v>2826</v>
      </c>
      <c r="O58" s="5">
        <v>96613</v>
      </c>
    </row>
    <row r="59" spans="1:15">
      <c r="A59" s="5">
        <v>1385</v>
      </c>
      <c r="B59" s="5">
        <v>3</v>
      </c>
      <c r="C59" s="5" t="s">
        <v>261</v>
      </c>
      <c r="D59" s="5" t="s">
        <v>262</v>
      </c>
      <c r="E59" s="5">
        <v>245466</v>
      </c>
      <c r="F59" s="5">
        <v>231210</v>
      </c>
      <c r="G59" s="5">
        <v>225781</v>
      </c>
      <c r="H59" s="5">
        <v>378</v>
      </c>
      <c r="I59" s="5">
        <v>5051</v>
      </c>
      <c r="J59" s="5">
        <v>664</v>
      </c>
      <c r="K59" s="5">
        <v>1063</v>
      </c>
      <c r="L59" s="5">
        <v>2923</v>
      </c>
      <c r="M59" s="5">
        <v>4328</v>
      </c>
      <c r="N59" s="5">
        <v>455</v>
      </c>
      <c r="O59" s="5">
        <v>4823</v>
      </c>
    </row>
    <row r="60" spans="1:15">
      <c r="A60" s="5">
        <v>1385</v>
      </c>
      <c r="B60" s="5">
        <v>4</v>
      </c>
      <c r="C60" s="5" t="s">
        <v>263</v>
      </c>
      <c r="D60" s="5" t="s">
        <v>262</v>
      </c>
      <c r="E60" s="5">
        <v>245466</v>
      </c>
      <c r="F60" s="5">
        <v>231210</v>
      </c>
      <c r="G60" s="5">
        <v>225781</v>
      </c>
      <c r="H60" s="5">
        <v>378</v>
      </c>
      <c r="I60" s="5">
        <v>5051</v>
      </c>
      <c r="J60" s="5">
        <v>664</v>
      </c>
      <c r="K60" s="5">
        <v>1063</v>
      </c>
      <c r="L60" s="5">
        <v>2923</v>
      </c>
      <c r="M60" s="5">
        <v>4328</v>
      </c>
      <c r="N60" s="5">
        <v>455</v>
      </c>
      <c r="O60" s="5">
        <v>4823</v>
      </c>
    </row>
    <row r="61" spans="1:15">
      <c r="A61" s="5">
        <v>1385</v>
      </c>
      <c r="B61" s="5">
        <v>3</v>
      </c>
      <c r="C61" s="5" t="s">
        <v>264</v>
      </c>
      <c r="D61" s="5" t="s">
        <v>265</v>
      </c>
      <c r="E61" s="5">
        <v>2597276</v>
      </c>
      <c r="F61" s="5">
        <v>2393240</v>
      </c>
      <c r="G61" s="5">
        <v>2359187</v>
      </c>
      <c r="H61" s="5">
        <v>6691</v>
      </c>
      <c r="I61" s="5">
        <v>27363</v>
      </c>
      <c r="J61" s="5">
        <v>12441</v>
      </c>
      <c r="K61" s="5">
        <v>17570</v>
      </c>
      <c r="L61" s="5">
        <v>24566</v>
      </c>
      <c r="M61" s="5">
        <v>55298</v>
      </c>
      <c r="N61" s="5">
        <v>2371</v>
      </c>
      <c r="O61" s="5">
        <v>91790</v>
      </c>
    </row>
    <row r="62" spans="1:15">
      <c r="A62" s="5">
        <v>1385</v>
      </c>
      <c r="B62" s="5">
        <v>4</v>
      </c>
      <c r="C62" s="5" t="s">
        <v>266</v>
      </c>
      <c r="D62" s="5" t="s">
        <v>267</v>
      </c>
      <c r="E62" s="5">
        <v>1795962</v>
      </c>
      <c r="F62" s="5">
        <v>1685328</v>
      </c>
      <c r="G62" s="5">
        <v>1664733</v>
      </c>
      <c r="H62" s="5">
        <v>1972</v>
      </c>
      <c r="I62" s="5">
        <v>18623</v>
      </c>
      <c r="J62" s="5">
        <v>10601</v>
      </c>
      <c r="K62" s="5">
        <v>13388</v>
      </c>
      <c r="L62" s="5">
        <v>17058</v>
      </c>
      <c r="M62" s="5">
        <v>40421</v>
      </c>
      <c r="N62" s="5">
        <v>870</v>
      </c>
      <c r="O62" s="5">
        <v>28295</v>
      </c>
    </row>
    <row r="63" spans="1:15">
      <c r="A63" s="5">
        <v>1385</v>
      </c>
      <c r="B63" s="5">
        <v>4</v>
      </c>
      <c r="C63" s="5" t="s">
        <v>268</v>
      </c>
      <c r="D63" s="5" t="s">
        <v>269</v>
      </c>
      <c r="E63" s="5">
        <v>381104</v>
      </c>
      <c r="F63" s="5">
        <v>346928</v>
      </c>
      <c r="G63" s="5">
        <v>341365</v>
      </c>
      <c r="H63" s="5">
        <v>1382</v>
      </c>
      <c r="I63" s="5">
        <v>4180</v>
      </c>
      <c r="J63" s="5">
        <v>940</v>
      </c>
      <c r="K63" s="5">
        <v>1742</v>
      </c>
      <c r="L63" s="5">
        <v>5836</v>
      </c>
      <c r="M63" s="5">
        <v>11113</v>
      </c>
      <c r="N63" s="5">
        <v>1126</v>
      </c>
      <c r="O63" s="5">
        <v>13419</v>
      </c>
    </row>
    <row r="64" spans="1:15">
      <c r="A64" s="5">
        <v>1385</v>
      </c>
      <c r="B64" s="5">
        <v>4</v>
      </c>
      <c r="C64" s="5" t="s">
        <v>270</v>
      </c>
      <c r="D64" s="5" t="s">
        <v>271</v>
      </c>
      <c r="E64" s="5">
        <v>265240</v>
      </c>
      <c r="F64" s="5">
        <v>209241</v>
      </c>
      <c r="G64" s="5">
        <v>205560</v>
      </c>
      <c r="H64" s="5">
        <v>1936</v>
      </c>
      <c r="I64" s="5">
        <v>1745</v>
      </c>
      <c r="J64" s="5">
        <v>901</v>
      </c>
      <c r="K64" s="5">
        <v>1964</v>
      </c>
      <c r="L64" s="5">
        <v>1278</v>
      </c>
      <c r="M64" s="5">
        <v>2500</v>
      </c>
      <c r="N64" s="5">
        <v>294</v>
      </c>
      <c r="O64" s="5">
        <v>49061</v>
      </c>
    </row>
    <row r="65" spans="1:15">
      <c r="A65" s="5">
        <v>1385</v>
      </c>
      <c r="B65" s="5">
        <v>4</v>
      </c>
      <c r="C65" s="5" t="s">
        <v>272</v>
      </c>
      <c r="D65" s="5" t="s">
        <v>273</v>
      </c>
      <c r="E65" s="5">
        <v>154969</v>
      </c>
      <c r="F65" s="5">
        <v>151743</v>
      </c>
      <c r="G65" s="5">
        <v>147529</v>
      </c>
      <c r="H65" s="5">
        <v>1401</v>
      </c>
      <c r="I65" s="5">
        <v>2814</v>
      </c>
      <c r="J65" s="5">
        <v>0</v>
      </c>
      <c r="K65" s="5">
        <v>475</v>
      </c>
      <c r="L65" s="5">
        <v>394</v>
      </c>
      <c r="M65" s="5">
        <v>1263</v>
      </c>
      <c r="N65" s="5">
        <v>81</v>
      </c>
      <c r="O65" s="5">
        <v>1014</v>
      </c>
    </row>
    <row r="66" spans="1:15">
      <c r="A66" s="5">
        <v>1385</v>
      </c>
      <c r="B66" s="5">
        <v>2</v>
      </c>
      <c r="C66" s="5" t="s">
        <v>274</v>
      </c>
      <c r="D66" s="5" t="s">
        <v>275</v>
      </c>
      <c r="E66" s="5">
        <v>6960087</v>
      </c>
      <c r="F66" s="5">
        <v>6521128</v>
      </c>
      <c r="G66" s="5">
        <v>6319768</v>
      </c>
      <c r="H66" s="5">
        <v>148484</v>
      </c>
      <c r="I66" s="5">
        <v>52876</v>
      </c>
      <c r="J66" s="5">
        <v>8175</v>
      </c>
      <c r="K66" s="5">
        <v>74593</v>
      </c>
      <c r="L66" s="5">
        <v>80938</v>
      </c>
      <c r="M66" s="5">
        <v>176982</v>
      </c>
      <c r="N66" s="5">
        <v>22502</v>
      </c>
      <c r="O66" s="5">
        <v>75769</v>
      </c>
    </row>
    <row r="67" spans="1:15">
      <c r="A67" s="5">
        <v>1385</v>
      </c>
      <c r="B67" s="5">
        <v>3</v>
      </c>
      <c r="C67" s="5" t="s">
        <v>276</v>
      </c>
      <c r="D67" s="5" t="s">
        <v>275</v>
      </c>
      <c r="E67" s="5">
        <v>6960087</v>
      </c>
      <c r="F67" s="5">
        <v>6521128</v>
      </c>
      <c r="G67" s="5">
        <v>6319768</v>
      </c>
      <c r="H67" s="5">
        <v>148484</v>
      </c>
      <c r="I67" s="5">
        <v>52876</v>
      </c>
      <c r="J67" s="5">
        <v>8175</v>
      </c>
      <c r="K67" s="5">
        <v>74593</v>
      </c>
      <c r="L67" s="5">
        <v>80938</v>
      </c>
      <c r="M67" s="5">
        <v>176982</v>
      </c>
      <c r="N67" s="5">
        <v>22502</v>
      </c>
      <c r="O67" s="5">
        <v>75769</v>
      </c>
    </row>
    <row r="68" spans="1:15">
      <c r="A68" s="5">
        <v>1385</v>
      </c>
      <c r="B68" s="5">
        <v>4</v>
      </c>
      <c r="C68" s="5" t="s">
        <v>277</v>
      </c>
      <c r="D68" s="5" t="s">
        <v>278</v>
      </c>
      <c r="E68" s="5">
        <v>2818940</v>
      </c>
      <c r="F68" s="5">
        <v>2516927</v>
      </c>
      <c r="G68" s="5">
        <v>2469826</v>
      </c>
      <c r="H68" s="5">
        <v>16898</v>
      </c>
      <c r="I68" s="5">
        <v>30204</v>
      </c>
      <c r="J68" s="5">
        <v>3021</v>
      </c>
      <c r="K68" s="5">
        <v>64171</v>
      </c>
      <c r="L68" s="5">
        <v>58666</v>
      </c>
      <c r="M68" s="5">
        <v>132032</v>
      </c>
      <c r="N68" s="5">
        <v>18366</v>
      </c>
      <c r="O68" s="5">
        <v>25758</v>
      </c>
    </row>
    <row r="69" spans="1:15">
      <c r="A69" s="5">
        <v>1385</v>
      </c>
      <c r="B69" s="5">
        <v>4</v>
      </c>
      <c r="C69" s="5" t="s">
        <v>279</v>
      </c>
      <c r="D69" s="5" t="s">
        <v>280</v>
      </c>
      <c r="E69" s="5">
        <v>2398973</v>
      </c>
      <c r="F69" s="5">
        <v>2334723</v>
      </c>
      <c r="G69" s="5">
        <v>2311982</v>
      </c>
      <c r="H69" s="5">
        <v>8395</v>
      </c>
      <c r="I69" s="5">
        <v>14346</v>
      </c>
      <c r="J69" s="5">
        <v>2814</v>
      </c>
      <c r="K69" s="5">
        <v>6462</v>
      </c>
      <c r="L69" s="5">
        <v>12211</v>
      </c>
      <c r="M69" s="5">
        <v>17438</v>
      </c>
      <c r="N69" s="5">
        <v>2541</v>
      </c>
      <c r="O69" s="5">
        <v>22785</v>
      </c>
    </row>
    <row r="70" spans="1:15">
      <c r="A70" s="5">
        <v>1385</v>
      </c>
      <c r="B70" s="5">
        <v>4</v>
      </c>
      <c r="C70" s="5" t="s">
        <v>281</v>
      </c>
      <c r="D70" s="5" t="s">
        <v>282</v>
      </c>
      <c r="E70" s="5">
        <v>1742174</v>
      </c>
      <c r="F70" s="5">
        <v>1669478</v>
      </c>
      <c r="G70" s="5">
        <v>1537960</v>
      </c>
      <c r="H70" s="5">
        <v>123191</v>
      </c>
      <c r="I70" s="5">
        <v>8326</v>
      </c>
      <c r="J70" s="5">
        <v>2341</v>
      </c>
      <c r="K70" s="5">
        <v>3960</v>
      </c>
      <c r="L70" s="5">
        <v>10062</v>
      </c>
      <c r="M70" s="5">
        <v>27513</v>
      </c>
      <c r="N70" s="5">
        <v>1595</v>
      </c>
      <c r="O70" s="5">
        <v>27226</v>
      </c>
    </row>
    <row r="71" spans="1:15">
      <c r="A71" s="5">
        <v>1385</v>
      </c>
      <c r="B71" s="5">
        <v>2</v>
      </c>
      <c r="C71" s="5" t="s">
        <v>283</v>
      </c>
      <c r="D71" s="5" t="s">
        <v>284</v>
      </c>
      <c r="E71" s="5">
        <v>1809112</v>
      </c>
      <c r="F71" s="5">
        <v>1559471</v>
      </c>
      <c r="G71" s="5">
        <v>1505801</v>
      </c>
      <c r="H71" s="5">
        <v>17433</v>
      </c>
      <c r="I71" s="5">
        <v>36237</v>
      </c>
      <c r="J71" s="5">
        <v>14452</v>
      </c>
      <c r="K71" s="5">
        <v>8042</v>
      </c>
      <c r="L71" s="5">
        <v>13521</v>
      </c>
      <c r="M71" s="5">
        <v>27452</v>
      </c>
      <c r="N71" s="5">
        <v>2856</v>
      </c>
      <c r="O71" s="5">
        <v>183317</v>
      </c>
    </row>
    <row r="72" spans="1:15">
      <c r="A72" s="5">
        <v>1385</v>
      </c>
      <c r="B72" s="5">
        <v>7</v>
      </c>
      <c r="C72" s="5" t="s">
        <v>285</v>
      </c>
      <c r="D72" s="5" t="s">
        <v>286</v>
      </c>
      <c r="E72" s="5">
        <v>1809112</v>
      </c>
      <c r="F72" s="5">
        <v>1559471</v>
      </c>
      <c r="G72" s="5">
        <v>1505801</v>
      </c>
      <c r="H72" s="5">
        <v>17433</v>
      </c>
      <c r="I72" s="5">
        <v>36237</v>
      </c>
      <c r="J72" s="5">
        <v>14452</v>
      </c>
      <c r="K72" s="5">
        <v>8042</v>
      </c>
      <c r="L72" s="5">
        <v>13521</v>
      </c>
      <c r="M72" s="5">
        <v>27452</v>
      </c>
      <c r="N72" s="5">
        <v>2856</v>
      </c>
      <c r="O72" s="5">
        <v>183317</v>
      </c>
    </row>
    <row r="73" spans="1:15">
      <c r="A73" s="5">
        <v>1385</v>
      </c>
      <c r="B73" s="5">
        <v>4</v>
      </c>
      <c r="C73" s="5" t="s">
        <v>287</v>
      </c>
      <c r="D73" s="5" t="s">
        <v>288</v>
      </c>
      <c r="E73" s="5">
        <v>1466446</v>
      </c>
      <c r="F73" s="5">
        <v>1305911</v>
      </c>
      <c r="G73" s="5">
        <v>1263584</v>
      </c>
      <c r="H73" s="5">
        <v>14305</v>
      </c>
      <c r="I73" s="5">
        <v>28022</v>
      </c>
      <c r="J73" s="5">
        <v>12173</v>
      </c>
      <c r="K73" s="5">
        <v>7492</v>
      </c>
      <c r="L73" s="5">
        <v>10150</v>
      </c>
      <c r="M73" s="5">
        <v>22248</v>
      </c>
      <c r="N73" s="5">
        <v>1963</v>
      </c>
      <c r="O73" s="5">
        <v>106508</v>
      </c>
    </row>
    <row r="74" spans="1:15">
      <c r="A74" s="5">
        <v>1385</v>
      </c>
      <c r="B74" s="5">
        <v>9</v>
      </c>
      <c r="C74" s="5" t="s">
        <v>289</v>
      </c>
      <c r="D74" s="5" t="s">
        <v>290</v>
      </c>
      <c r="E74" s="5">
        <v>342665</v>
      </c>
      <c r="F74" s="5">
        <v>253560</v>
      </c>
      <c r="G74" s="5">
        <v>242217</v>
      </c>
      <c r="H74" s="5">
        <v>3128</v>
      </c>
      <c r="I74" s="5">
        <v>8215</v>
      </c>
      <c r="J74" s="5">
        <v>2279</v>
      </c>
      <c r="K74" s="5">
        <v>550</v>
      </c>
      <c r="L74" s="5">
        <v>3371</v>
      </c>
      <c r="M74" s="5">
        <v>5204</v>
      </c>
      <c r="N74" s="5">
        <v>893</v>
      </c>
      <c r="O74" s="5">
        <v>76809</v>
      </c>
    </row>
    <row r="75" spans="1:15">
      <c r="A75" s="5">
        <v>1385</v>
      </c>
      <c r="B75" s="5">
        <v>2</v>
      </c>
      <c r="C75" s="5" t="s">
        <v>291</v>
      </c>
      <c r="D75" s="5" t="s">
        <v>292</v>
      </c>
      <c r="E75" s="5">
        <v>32912955</v>
      </c>
      <c r="F75" s="5">
        <v>31543123</v>
      </c>
      <c r="G75" s="5">
        <v>30559871</v>
      </c>
      <c r="H75" s="5">
        <v>650994</v>
      </c>
      <c r="I75" s="5">
        <v>332258</v>
      </c>
      <c r="J75" s="5">
        <v>16647</v>
      </c>
      <c r="K75" s="5">
        <v>194475</v>
      </c>
      <c r="L75" s="5">
        <v>381947</v>
      </c>
      <c r="M75" s="5">
        <v>170926</v>
      </c>
      <c r="N75" s="5">
        <v>69130</v>
      </c>
      <c r="O75" s="5">
        <v>536707</v>
      </c>
    </row>
    <row r="76" spans="1:15">
      <c r="A76" s="5">
        <v>1385</v>
      </c>
      <c r="B76" s="5">
        <v>3</v>
      </c>
      <c r="C76" s="5" t="s">
        <v>293</v>
      </c>
      <c r="D76" s="5" t="s">
        <v>294</v>
      </c>
      <c r="E76" s="5">
        <v>193398</v>
      </c>
      <c r="F76" s="5">
        <v>190013</v>
      </c>
      <c r="G76" s="5">
        <v>184654</v>
      </c>
      <c r="H76" s="5">
        <v>0</v>
      </c>
      <c r="I76" s="5">
        <v>5359</v>
      </c>
      <c r="J76" s="5">
        <v>322</v>
      </c>
      <c r="K76" s="5">
        <v>333</v>
      </c>
      <c r="L76" s="5">
        <v>815</v>
      </c>
      <c r="M76" s="5">
        <v>1091</v>
      </c>
      <c r="N76" s="5">
        <v>141</v>
      </c>
      <c r="O76" s="5">
        <v>683</v>
      </c>
    </row>
    <row r="77" spans="1:15">
      <c r="A77" s="5">
        <v>1385</v>
      </c>
      <c r="B77" s="5">
        <v>4</v>
      </c>
      <c r="C77" s="5" t="s">
        <v>295</v>
      </c>
      <c r="D77" s="5" t="s">
        <v>296</v>
      </c>
      <c r="E77" s="5">
        <v>193398</v>
      </c>
      <c r="F77" s="5">
        <v>190013</v>
      </c>
      <c r="G77" s="5">
        <v>184654</v>
      </c>
      <c r="H77" s="5">
        <v>0</v>
      </c>
      <c r="I77" s="5">
        <v>5359</v>
      </c>
      <c r="J77" s="5">
        <v>322</v>
      </c>
      <c r="K77" s="5">
        <v>333</v>
      </c>
      <c r="L77" s="5">
        <v>815</v>
      </c>
      <c r="M77" s="5">
        <v>1091</v>
      </c>
      <c r="N77" s="5">
        <v>141</v>
      </c>
      <c r="O77" s="5">
        <v>683</v>
      </c>
    </row>
    <row r="78" spans="1:15">
      <c r="A78" s="5">
        <v>1385</v>
      </c>
      <c r="B78" s="5">
        <v>3</v>
      </c>
      <c r="C78" s="5" t="s">
        <v>297</v>
      </c>
      <c r="D78" s="5" t="s">
        <v>298</v>
      </c>
      <c r="E78" s="5">
        <v>32719557</v>
      </c>
      <c r="F78" s="5">
        <v>31353110</v>
      </c>
      <c r="G78" s="5">
        <v>30375217</v>
      </c>
      <c r="H78" s="5">
        <v>650994</v>
      </c>
      <c r="I78" s="5">
        <v>326899</v>
      </c>
      <c r="J78" s="5">
        <v>16325</v>
      </c>
      <c r="K78" s="5">
        <v>194141</v>
      </c>
      <c r="L78" s="5">
        <v>381132</v>
      </c>
      <c r="M78" s="5">
        <v>169835</v>
      </c>
      <c r="N78" s="5">
        <v>68988</v>
      </c>
      <c r="O78" s="5">
        <v>536025</v>
      </c>
    </row>
    <row r="79" spans="1:15">
      <c r="A79" s="5">
        <v>1385</v>
      </c>
      <c r="B79" s="5">
        <v>4</v>
      </c>
      <c r="C79" s="5" t="s">
        <v>299</v>
      </c>
      <c r="D79" s="5" t="s">
        <v>298</v>
      </c>
      <c r="E79" s="5">
        <v>32719557</v>
      </c>
      <c r="F79" s="5">
        <v>31353110</v>
      </c>
      <c r="G79" s="5">
        <v>30375217</v>
      </c>
      <c r="H79" s="5">
        <v>650994</v>
      </c>
      <c r="I79" s="5">
        <v>326899</v>
      </c>
      <c r="J79" s="5">
        <v>16325</v>
      </c>
      <c r="K79" s="5">
        <v>194141</v>
      </c>
      <c r="L79" s="5">
        <v>381132</v>
      </c>
      <c r="M79" s="5">
        <v>169835</v>
      </c>
      <c r="N79" s="5">
        <v>68988</v>
      </c>
      <c r="O79" s="5">
        <v>536025</v>
      </c>
    </row>
    <row r="80" spans="1:15">
      <c r="A80" s="5">
        <v>1385</v>
      </c>
      <c r="B80" s="5">
        <v>2</v>
      </c>
      <c r="C80" s="5" t="s">
        <v>300</v>
      </c>
      <c r="D80" s="5" t="s">
        <v>301</v>
      </c>
      <c r="E80" s="5">
        <v>58577189</v>
      </c>
      <c r="F80" s="5">
        <v>55117913</v>
      </c>
      <c r="G80" s="5">
        <v>51432498</v>
      </c>
      <c r="H80" s="5">
        <v>2550706</v>
      </c>
      <c r="I80" s="5">
        <v>1134709</v>
      </c>
      <c r="J80" s="5">
        <v>84771</v>
      </c>
      <c r="K80" s="5">
        <v>129326</v>
      </c>
      <c r="L80" s="5">
        <v>671505</v>
      </c>
      <c r="M80" s="5">
        <v>813132</v>
      </c>
      <c r="N80" s="5">
        <v>395152</v>
      </c>
      <c r="O80" s="5">
        <v>1365389</v>
      </c>
    </row>
    <row r="81" spans="1:15">
      <c r="A81" s="5">
        <v>1385</v>
      </c>
      <c r="B81" s="5">
        <v>3</v>
      </c>
      <c r="C81" s="5" t="s">
        <v>302</v>
      </c>
      <c r="D81" s="5" t="s">
        <v>303</v>
      </c>
      <c r="E81" s="5">
        <v>42318867</v>
      </c>
      <c r="F81" s="5">
        <v>39505160</v>
      </c>
      <c r="G81" s="5">
        <v>37882908</v>
      </c>
      <c r="H81" s="5">
        <v>591522</v>
      </c>
      <c r="I81" s="5">
        <v>1030730</v>
      </c>
      <c r="J81" s="5">
        <v>40800</v>
      </c>
      <c r="K81" s="5">
        <v>67643</v>
      </c>
      <c r="L81" s="5">
        <v>507498</v>
      </c>
      <c r="M81" s="5">
        <v>679811</v>
      </c>
      <c r="N81" s="5">
        <v>314964</v>
      </c>
      <c r="O81" s="5">
        <v>1202992</v>
      </c>
    </row>
    <row r="82" spans="1:15">
      <c r="A82" s="5">
        <v>1385</v>
      </c>
      <c r="B82" s="5">
        <v>4</v>
      </c>
      <c r="C82" s="5" t="s">
        <v>304</v>
      </c>
      <c r="D82" s="5" t="s">
        <v>305</v>
      </c>
      <c r="E82" s="5">
        <v>8873196</v>
      </c>
      <c r="F82" s="5">
        <v>7984422</v>
      </c>
      <c r="G82" s="5">
        <v>7420433</v>
      </c>
      <c r="H82" s="5">
        <v>101231</v>
      </c>
      <c r="I82" s="5">
        <v>462758</v>
      </c>
      <c r="J82" s="5">
        <v>18905</v>
      </c>
      <c r="K82" s="5">
        <v>47023</v>
      </c>
      <c r="L82" s="5">
        <v>250428</v>
      </c>
      <c r="M82" s="5">
        <v>258197</v>
      </c>
      <c r="N82" s="5">
        <v>38485</v>
      </c>
      <c r="O82" s="5">
        <v>275736</v>
      </c>
    </row>
    <row r="83" spans="1:15">
      <c r="A83" s="5">
        <v>1385</v>
      </c>
      <c r="B83" s="5">
        <v>4</v>
      </c>
      <c r="C83" s="5" t="s">
        <v>306</v>
      </c>
      <c r="D83" s="5" t="s">
        <v>307</v>
      </c>
      <c r="E83" s="5">
        <v>1634201</v>
      </c>
      <c r="F83" s="5">
        <v>1196926</v>
      </c>
      <c r="G83" s="5">
        <v>816253</v>
      </c>
      <c r="H83" s="5">
        <v>173864</v>
      </c>
      <c r="I83" s="5">
        <v>206808</v>
      </c>
      <c r="J83" s="5">
        <v>11637</v>
      </c>
      <c r="K83" s="5">
        <v>6033</v>
      </c>
      <c r="L83" s="5">
        <v>32282</v>
      </c>
      <c r="M83" s="5">
        <v>30559</v>
      </c>
      <c r="N83" s="5">
        <v>59347</v>
      </c>
      <c r="O83" s="5">
        <v>297416</v>
      </c>
    </row>
    <row r="84" spans="1:15">
      <c r="A84" s="5">
        <v>1385</v>
      </c>
      <c r="B84" s="5">
        <v>4</v>
      </c>
      <c r="C84" s="5" t="s">
        <v>308</v>
      </c>
      <c r="D84" s="5" t="s">
        <v>309</v>
      </c>
      <c r="E84" s="5">
        <v>31811471</v>
      </c>
      <c r="F84" s="5">
        <v>30323812</v>
      </c>
      <c r="G84" s="5">
        <v>29646221</v>
      </c>
      <c r="H84" s="5">
        <v>316428</v>
      </c>
      <c r="I84" s="5">
        <v>361164</v>
      </c>
      <c r="J84" s="5">
        <v>10258</v>
      </c>
      <c r="K84" s="5">
        <v>14586</v>
      </c>
      <c r="L84" s="5">
        <v>224788</v>
      </c>
      <c r="M84" s="5">
        <v>391054</v>
      </c>
      <c r="N84" s="5">
        <v>217132</v>
      </c>
      <c r="O84" s="5">
        <v>629840</v>
      </c>
    </row>
    <row r="85" spans="1:15">
      <c r="A85" s="5">
        <v>1385</v>
      </c>
      <c r="B85" s="5">
        <v>3</v>
      </c>
      <c r="C85" s="5" t="s">
        <v>310</v>
      </c>
      <c r="D85" s="5" t="s">
        <v>311</v>
      </c>
      <c r="E85" s="5">
        <v>13458676</v>
      </c>
      <c r="F85" s="5">
        <v>12950461</v>
      </c>
      <c r="G85" s="5">
        <v>10976408</v>
      </c>
      <c r="H85" s="5">
        <v>1879465</v>
      </c>
      <c r="I85" s="5">
        <v>94587</v>
      </c>
      <c r="J85" s="5">
        <v>32700</v>
      </c>
      <c r="K85" s="5">
        <v>30893</v>
      </c>
      <c r="L85" s="5">
        <v>132168</v>
      </c>
      <c r="M85" s="5">
        <v>112631</v>
      </c>
      <c r="N85" s="5">
        <v>77043</v>
      </c>
      <c r="O85" s="5">
        <v>122780</v>
      </c>
    </row>
    <row r="86" spans="1:15">
      <c r="A86" s="5">
        <v>1385</v>
      </c>
      <c r="B86" s="5">
        <v>4</v>
      </c>
      <c r="C86" s="5" t="s">
        <v>312</v>
      </c>
      <c r="D86" s="5" t="s">
        <v>313</v>
      </c>
      <c r="E86" s="5">
        <v>1143808</v>
      </c>
      <c r="F86" s="5">
        <v>1121080</v>
      </c>
      <c r="G86" s="5">
        <v>1039322</v>
      </c>
      <c r="H86" s="5">
        <v>79145</v>
      </c>
      <c r="I86" s="5">
        <v>2613</v>
      </c>
      <c r="J86" s="5">
        <v>1271</v>
      </c>
      <c r="K86" s="5">
        <v>111</v>
      </c>
      <c r="L86" s="5">
        <v>3388</v>
      </c>
      <c r="M86" s="5">
        <v>5658</v>
      </c>
      <c r="N86" s="5">
        <v>1748</v>
      </c>
      <c r="O86" s="5">
        <v>10552</v>
      </c>
    </row>
    <row r="87" spans="1:15">
      <c r="A87" s="5">
        <v>1385</v>
      </c>
      <c r="B87" s="5">
        <v>4</v>
      </c>
      <c r="C87" s="5" t="s">
        <v>314</v>
      </c>
      <c r="D87" s="5" t="s">
        <v>315</v>
      </c>
      <c r="E87" s="5">
        <v>4183589</v>
      </c>
      <c r="F87" s="5">
        <v>3969018</v>
      </c>
      <c r="G87" s="5">
        <v>3762315</v>
      </c>
      <c r="H87" s="5">
        <v>187596</v>
      </c>
      <c r="I87" s="5">
        <v>19107</v>
      </c>
      <c r="J87" s="5">
        <v>9083</v>
      </c>
      <c r="K87" s="5">
        <v>8034</v>
      </c>
      <c r="L87" s="5">
        <v>96839</v>
      </c>
      <c r="M87" s="5">
        <v>51499</v>
      </c>
      <c r="N87" s="5">
        <v>13697</v>
      </c>
      <c r="O87" s="5">
        <v>35421</v>
      </c>
    </row>
    <row r="88" spans="1:15">
      <c r="A88" s="5">
        <v>1385</v>
      </c>
      <c r="B88" s="5">
        <v>4</v>
      </c>
      <c r="C88" s="5" t="s">
        <v>316</v>
      </c>
      <c r="D88" s="5" t="s">
        <v>317</v>
      </c>
      <c r="E88" s="5">
        <v>6500912</v>
      </c>
      <c r="F88" s="5">
        <v>6348850</v>
      </c>
      <c r="G88" s="5">
        <v>4739495</v>
      </c>
      <c r="H88" s="5">
        <v>1553831</v>
      </c>
      <c r="I88" s="5">
        <v>55524</v>
      </c>
      <c r="J88" s="5">
        <v>18162</v>
      </c>
      <c r="K88" s="5">
        <v>15581</v>
      </c>
      <c r="L88" s="5">
        <v>21789</v>
      </c>
      <c r="M88" s="5">
        <v>32064</v>
      </c>
      <c r="N88" s="5">
        <v>6364</v>
      </c>
      <c r="O88" s="5">
        <v>58102</v>
      </c>
    </row>
    <row r="89" spans="1:15">
      <c r="A89" s="5">
        <v>1385</v>
      </c>
      <c r="B89" s="5">
        <v>4</v>
      </c>
      <c r="C89" s="5" t="s">
        <v>318</v>
      </c>
      <c r="D89" s="5" t="s">
        <v>319</v>
      </c>
      <c r="E89" s="5">
        <v>1630367</v>
      </c>
      <c r="F89" s="5">
        <v>1511512</v>
      </c>
      <c r="G89" s="5">
        <v>1435276</v>
      </c>
      <c r="H89" s="5">
        <v>58893</v>
      </c>
      <c r="I89" s="5">
        <v>17344</v>
      </c>
      <c r="J89" s="5">
        <v>4185</v>
      </c>
      <c r="K89" s="5">
        <v>7167</v>
      </c>
      <c r="L89" s="5">
        <v>10152</v>
      </c>
      <c r="M89" s="5">
        <v>23411</v>
      </c>
      <c r="N89" s="5">
        <v>55234</v>
      </c>
      <c r="O89" s="5">
        <v>18706</v>
      </c>
    </row>
    <row r="90" spans="1:15">
      <c r="A90" s="5">
        <v>1385</v>
      </c>
      <c r="B90" s="5">
        <v>3</v>
      </c>
      <c r="C90" s="5" t="s">
        <v>320</v>
      </c>
      <c r="D90" s="5" t="s">
        <v>321</v>
      </c>
      <c r="E90" s="5">
        <v>2799646</v>
      </c>
      <c r="F90" s="5">
        <v>2662292</v>
      </c>
      <c r="G90" s="5">
        <v>2573183</v>
      </c>
      <c r="H90" s="5">
        <v>79719</v>
      </c>
      <c r="I90" s="5">
        <v>9391</v>
      </c>
      <c r="J90" s="5">
        <v>11272</v>
      </c>
      <c r="K90" s="5">
        <v>30790</v>
      </c>
      <c r="L90" s="5">
        <v>31839</v>
      </c>
      <c r="M90" s="5">
        <v>20690</v>
      </c>
      <c r="N90" s="5">
        <v>3145</v>
      </c>
      <c r="O90" s="5">
        <v>39617</v>
      </c>
    </row>
    <row r="91" spans="1:15">
      <c r="A91" s="5">
        <v>1385</v>
      </c>
      <c r="B91" s="5">
        <v>4</v>
      </c>
      <c r="C91" s="5" t="s">
        <v>322</v>
      </c>
      <c r="D91" s="5" t="s">
        <v>321</v>
      </c>
      <c r="E91" s="5">
        <v>2799646</v>
      </c>
      <c r="F91" s="5">
        <v>2662292</v>
      </c>
      <c r="G91" s="5">
        <v>2573183</v>
      </c>
      <c r="H91" s="5">
        <v>79719</v>
      </c>
      <c r="I91" s="5">
        <v>9391</v>
      </c>
      <c r="J91" s="5">
        <v>11272</v>
      </c>
      <c r="K91" s="5">
        <v>30790</v>
      </c>
      <c r="L91" s="5">
        <v>31839</v>
      </c>
      <c r="M91" s="5">
        <v>20690</v>
      </c>
      <c r="N91" s="5">
        <v>3145</v>
      </c>
      <c r="O91" s="5">
        <v>39617</v>
      </c>
    </row>
    <row r="92" spans="1:15">
      <c r="A92" s="5">
        <v>1385</v>
      </c>
      <c r="B92" s="5">
        <v>2</v>
      </c>
      <c r="C92" s="5" t="s">
        <v>323</v>
      </c>
      <c r="D92" s="5" t="s">
        <v>324</v>
      </c>
      <c r="E92" s="5">
        <v>8586886</v>
      </c>
      <c r="F92" s="5">
        <v>8277188</v>
      </c>
      <c r="G92" s="5">
        <v>6793592</v>
      </c>
      <c r="H92" s="5">
        <v>1358129</v>
      </c>
      <c r="I92" s="5">
        <v>125467</v>
      </c>
      <c r="J92" s="5">
        <v>32409</v>
      </c>
      <c r="K92" s="5">
        <v>33266</v>
      </c>
      <c r="L92" s="5">
        <v>17308</v>
      </c>
      <c r="M92" s="5">
        <v>48697</v>
      </c>
      <c r="N92" s="5">
        <v>6839</v>
      </c>
      <c r="O92" s="5">
        <v>171180</v>
      </c>
    </row>
    <row r="93" spans="1:15">
      <c r="A93" s="5">
        <v>1385</v>
      </c>
      <c r="B93" s="5">
        <v>3</v>
      </c>
      <c r="C93" s="5" t="s">
        <v>325</v>
      </c>
      <c r="D93" s="5" t="s">
        <v>324</v>
      </c>
      <c r="E93" s="5">
        <v>8586886</v>
      </c>
      <c r="F93" s="5">
        <v>8277188</v>
      </c>
      <c r="G93" s="5">
        <v>6793592</v>
      </c>
      <c r="H93" s="5">
        <v>1358129</v>
      </c>
      <c r="I93" s="5">
        <v>125467</v>
      </c>
      <c r="J93" s="5">
        <v>32409</v>
      </c>
      <c r="K93" s="5">
        <v>33266</v>
      </c>
      <c r="L93" s="5">
        <v>17308</v>
      </c>
      <c r="M93" s="5">
        <v>48697</v>
      </c>
      <c r="N93" s="5">
        <v>6839</v>
      </c>
      <c r="O93" s="5">
        <v>171180</v>
      </c>
    </row>
    <row r="94" spans="1:15">
      <c r="A94" s="5">
        <v>1385</v>
      </c>
      <c r="B94" s="5">
        <v>4</v>
      </c>
      <c r="C94" s="5" t="s">
        <v>326</v>
      </c>
      <c r="D94" s="5" t="s">
        <v>324</v>
      </c>
      <c r="E94" s="5">
        <v>8586886</v>
      </c>
      <c r="F94" s="5">
        <v>8277188</v>
      </c>
      <c r="G94" s="5">
        <v>6793592</v>
      </c>
      <c r="H94" s="5">
        <v>1358129</v>
      </c>
      <c r="I94" s="5">
        <v>125467</v>
      </c>
      <c r="J94" s="5">
        <v>32409</v>
      </c>
      <c r="K94" s="5">
        <v>33266</v>
      </c>
      <c r="L94" s="5">
        <v>17308</v>
      </c>
      <c r="M94" s="5">
        <v>48697</v>
      </c>
      <c r="N94" s="5">
        <v>6839</v>
      </c>
      <c r="O94" s="5">
        <v>171180</v>
      </c>
    </row>
    <row r="95" spans="1:15">
      <c r="A95" s="5">
        <v>1385</v>
      </c>
      <c r="B95" s="5">
        <v>2</v>
      </c>
      <c r="C95" s="5" t="s">
        <v>327</v>
      </c>
      <c r="D95" s="5" t="s">
        <v>328</v>
      </c>
      <c r="E95" s="5">
        <v>20371822</v>
      </c>
      <c r="F95" s="5">
        <v>19369164</v>
      </c>
      <c r="G95" s="5">
        <v>18880242</v>
      </c>
      <c r="H95" s="5">
        <v>250601</v>
      </c>
      <c r="I95" s="5">
        <v>238321</v>
      </c>
      <c r="J95" s="5">
        <v>59561</v>
      </c>
      <c r="K95" s="5">
        <v>164327</v>
      </c>
      <c r="L95" s="5">
        <v>114600</v>
      </c>
      <c r="M95" s="5">
        <v>363727</v>
      </c>
      <c r="N95" s="5">
        <v>23554</v>
      </c>
      <c r="O95" s="5">
        <v>276889</v>
      </c>
    </row>
    <row r="96" spans="1:15">
      <c r="A96" s="5">
        <v>1385</v>
      </c>
      <c r="B96" s="5">
        <v>3</v>
      </c>
      <c r="C96" s="5" t="s">
        <v>329</v>
      </c>
      <c r="D96" s="5" t="s">
        <v>330</v>
      </c>
      <c r="E96" s="5">
        <v>6226658</v>
      </c>
      <c r="F96" s="5">
        <v>5918949</v>
      </c>
      <c r="G96" s="5">
        <v>5805670</v>
      </c>
      <c r="H96" s="5">
        <v>61179</v>
      </c>
      <c r="I96" s="5">
        <v>52100</v>
      </c>
      <c r="J96" s="5">
        <v>29696</v>
      </c>
      <c r="K96" s="5">
        <v>37409</v>
      </c>
      <c r="L96" s="5">
        <v>46413</v>
      </c>
      <c r="M96" s="5">
        <v>99556</v>
      </c>
      <c r="N96" s="5">
        <v>6017</v>
      </c>
      <c r="O96" s="5">
        <v>88617</v>
      </c>
    </row>
    <row r="97" spans="1:15">
      <c r="A97" s="5">
        <v>1385</v>
      </c>
      <c r="B97" s="5">
        <v>4</v>
      </c>
      <c r="C97" s="5" t="s">
        <v>331</v>
      </c>
      <c r="D97" s="5" t="s">
        <v>332</v>
      </c>
      <c r="E97" s="5">
        <v>4242282</v>
      </c>
      <c r="F97" s="5">
        <v>4018599</v>
      </c>
      <c r="G97" s="5">
        <v>3983655</v>
      </c>
      <c r="H97" s="5">
        <v>13301</v>
      </c>
      <c r="I97" s="5">
        <v>21642</v>
      </c>
      <c r="J97" s="5">
        <v>24906</v>
      </c>
      <c r="K97" s="5">
        <v>34584</v>
      </c>
      <c r="L97" s="5">
        <v>28180</v>
      </c>
      <c r="M97" s="5">
        <v>67812</v>
      </c>
      <c r="N97" s="5">
        <v>4565</v>
      </c>
      <c r="O97" s="5">
        <v>63636</v>
      </c>
    </row>
    <row r="98" spans="1:15">
      <c r="A98" s="5">
        <v>1385</v>
      </c>
      <c r="B98" s="5">
        <v>4</v>
      </c>
      <c r="C98" s="5" t="s">
        <v>333</v>
      </c>
      <c r="D98" s="5" t="s">
        <v>334</v>
      </c>
      <c r="E98" s="5">
        <v>1984376</v>
      </c>
      <c r="F98" s="5">
        <v>1900350</v>
      </c>
      <c r="G98" s="5">
        <v>1822015</v>
      </c>
      <c r="H98" s="5">
        <v>47878</v>
      </c>
      <c r="I98" s="5">
        <v>30458</v>
      </c>
      <c r="J98" s="5">
        <v>4790</v>
      </c>
      <c r="K98" s="5">
        <v>2825</v>
      </c>
      <c r="L98" s="5">
        <v>18233</v>
      </c>
      <c r="M98" s="5">
        <v>31744</v>
      </c>
      <c r="N98" s="5">
        <v>1452</v>
      </c>
      <c r="O98" s="5">
        <v>24981</v>
      </c>
    </row>
    <row r="99" spans="1:15">
      <c r="A99" s="5">
        <v>1385</v>
      </c>
      <c r="B99" s="5">
        <v>3</v>
      </c>
      <c r="C99" s="5" t="s">
        <v>335</v>
      </c>
      <c r="D99" s="5" t="s">
        <v>336</v>
      </c>
      <c r="E99" s="5">
        <v>14145165</v>
      </c>
      <c r="F99" s="5">
        <v>13450215</v>
      </c>
      <c r="G99" s="5">
        <v>13074572</v>
      </c>
      <c r="H99" s="5">
        <v>189422</v>
      </c>
      <c r="I99" s="5">
        <v>186221</v>
      </c>
      <c r="J99" s="5">
        <v>29865</v>
      </c>
      <c r="K99" s="5">
        <v>126918</v>
      </c>
      <c r="L99" s="5">
        <v>68186</v>
      </c>
      <c r="M99" s="5">
        <v>264171</v>
      </c>
      <c r="N99" s="5">
        <v>17537</v>
      </c>
      <c r="O99" s="5">
        <v>188272</v>
      </c>
    </row>
    <row r="100" spans="1:15">
      <c r="A100" s="5">
        <v>1385</v>
      </c>
      <c r="B100" s="5">
        <v>4</v>
      </c>
      <c r="C100" s="5" t="s">
        <v>337</v>
      </c>
      <c r="D100" s="5" t="s">
        <v>336</v>
      </c>
      <c r="E100" s="5">
        <v>14145165</v>
      </c>
      <c r="F100" s="5">
        <v>13450215</v>
      </c>
      <c r="G100" s="5">
        <v>13074572</v>
      </c>
      <c r="H100" s="5">
        <v>189422</v>
      </c>
      <c r="I100" s="5">
        <v>186221</v>
      </c>
      <c r="J100" s="5">
        <v>29865</v>
      </c>
      <c r="K100" s="5">
        <v>126918</v>
      </c>
      <c r="L100" s="5">
        <v>68186</v>
      </c>
      <c r="M100" s="5">
        <v>264171</v>
      </c>
      <c r="N100" s="5">
        <v>17537</v>
      </c>
      <c r="O100" s="5">
        <v>188272</v>
      </c>
    </row>
    <row r="101" spans="1:15">
      <c r="A101" s="5">
        <v>1385</v>
      </c>
      <c r="B101" s="5">
        <v>2</v>
      </c>
      <c r="C101" s="5" t="s">
        <v>338</v>
      </c>
      <c r="D101" s="5" t="s">
        <v>339</v>
      </c>
      <c r="E101" s="5">
        <v>28949606</v>
      </c>
      <c r="F101" s="5">
        <v>22518468</v>
      </c>
      <c r="G101" s="5">
        <v>20320646</v>
      </c>
      <c r="H101" s="5">
        <v>1401207</v>
      </c>
      <c r="I101" s="5">
        <v>796615</v>
      </c>
      <c r="J101" s="5">
        <v>214571</v>
      </c>
      <c r="K101" s="5">
        <v>724255</v>
      </c>
      <c r="L101" s="5">
        <v>2468004</v>
      </c>
      <c r="M101" s="5">
        <v>1765276</v>
      </c>
      <c r="N101" s="5">
        <v>108619</v>
      </c>
      <c r="O101" s="5">
        <v>1150413</v>
      </c>
    </row>
    <row r="102" spans="1:15">
      <c r="A102" s="5">
        <v>1385</v>
      </c>
      <c r="B102" s="5">
        <v>3</v>
      </c>
      <c r="C102" s="5" t="s">
        <v>340</v>
      </c>
      <c r="D102" s="5" t="s">
        <v>341</v>
      </c>
      <c r="E102" s="5">
        <v>3754760</v>
      </c>
      <c r="F102" s="5">
        <v>3123321</v>
      </c>
      <c r="G102" s="5">
        <v>2708798</v>
      </c>
      <c r="H102" s="5">
        <v>312129</v>
      </c>
      <c r="I102" s="5">
        <v>102394</v>
      </c>
      <c r="J102" s="5">
        <v>23051</v>
      </c>
      <c r="K102" s="5">
        <v>235324</v>
      </c>
      <c r="L102" s="5">
        <v>144684</v>
      </c>
      <c r="M102" s="5">
        <v>142990</v>
      </c>
      <c r="N102" s="5">
        <v>10966</v>
      </c>
      <c r="O102" s="5">
        <v>74425</v>
      </c>
    </row>
    <row r="103" spans="1:15">
      <c r="A103" s="5">
        <v>1385</v>
      </c>
      <c r="B103" s="5">
        <v>4</v>
      </c>
      <c r="C103" s="5" t="s">
        <v>342</v>
      </c>
      <c r="D103" s="5" t="s">
        <v>341</v>
      </c>
      <c r="E103" s="5">
        <v>3754760</v>
      </c>
      <c r="F103" s="5">
        <v>3123321</v>
      </c>
      <c r="G103" s="5">
        <v>2708798</v>
      </c>
      <c r="H103" s="5">
        <v>312129</v>
      </c>
      <c r="I103" s="5">
        <v>102394</v>
      </c>
      <c r="J103" s="5">
        <v>23051</v>
      </c>
      <c r="K103" s="5">
        <v>235324</v>
      </c>
      <c r="L103" s="5">
        <v>144684</v>
      </c>
      <c r="M103" s="5">
        <v>142990</v>
      </c>
      <c r="N103" s="5">
        <v>10966</v>
      </c>
      <c r="O103" s="5">
        <v>74425</v>
      </c>
    </row>
    <row r="104" spans="1:15">
      <c r="A104" s="5">
        <v>1385</v>
      </c>
      <c r="B104" s="5">
        <v>3</v>
      </c>
      <c r="C104" s="5" t="s">
        <v>343</v>
      </c>
      <c r="D104" s="5" t="s">
        <v>344</v>
      </c>
      <c r="E104" s="5">
        <v>25194846</v>
      </c>
      <c r="F104" s="5">
        <v>19395147</v>
      </c>
      <c r="G104" s="5">
        <v>17611849</v>
      </c>
      <c r="H104" s="5">
        <v>1089078</v>
      </c>
      <c r="I104" s="5">
        <v>694221</v>
      </c>
      <c r="J104" s="5">
        <v>191520</v>
      </c>
      <c r="K104" s="5">
        <v>488932</v>
      </c>
      <c r="L104" s="5">
        <v>2323320</v>
      </c>
      <c r="M104" s="5">
        <v>1622287</v>
      </c>
      <c r="N104" s="5">
        <v>97654</v>
      </c>
      <c r="O104" s="5">
        <v>1075988</v>
      </c>
    </row>
    <row r="105" spans="1:15">
      <c r="A105" s="5">
        <v>1385</v>
      </c>
      <c r="B105" s="5">
        <v>4</v>
      </c>
      <c r="C105" s="5" t="s">
        <v>345</v>
      </c>
      <c r="D105" s="5" t="s">
        <v>346</v>
      </c>
      <c r="E105" s="5">
        <v>691203</v>
      </c>
      <c r="F105" s="5">
        <v>483246</v>
      </c>
      <c r="G105" s="5">
        <v>443027</v>
      </c>
      <c r="H105" s="5">
        <v>21964</v>
      </c>
      <c r="I105" s="5">
        <v>18255</v>
      </c>
      <c r="J105" s="5">
        <v>1788</v>
      </c>
      <c r="K105" s="5">
        <v>18773</v>
      </c>
      <c r="L105" s="5">
        <v>91650</v>
      </c>
      <c r="M105" s="5">
        <v>27480</v>
      </c>
      <c r="N105" s="5">
        <v>1047</v>
      </c>
      <c r="O105" s="5">
        <v>67220</v>
      </c>
    </row>
    <row r="106" spans="1:15">
      <c r="A106" s="5">
        <v>1385</v>
      </c>
      <c r="B106" s="5">
        <v>4</v>
      </c>
      <c r="C106" s="5" t="s">
        <v>347</v>
      </c>
      <c r="D106" s="5" t="s">
        <v>348</v>
      </c>
      <c r="E106" s="5">
        <v>6852860</v>
      </c>
      <c r="F106" s="5">
        <v>4773355</v>
      </c>
      <c r="G106" s="5">
        <v>4103030</v>
      </c>
      <c r="H106" s="5">
        <v>426012</v>
      </c>
      <c r="I106" s="5">
        <v>244313</v>
      </c>
      <c r="J106" s="5">
        <v>60087</v>
      </c>
      <c r="K106" s="5">
        <v>78893</v>
      </c>
      <c r="L106" s="5">
        <v>1155692</v>
      </c>
      <c r="M106" s="5">
        <v>479954</v>
      </c>
      <c r="N106" s="5">
        <v>26290</v>
      </c>
      <c r="O106" s="5">
        <v>278590</v>
      </c>
    </row>
    <row r="107" spans="1:15">
      <c r="A107" s="5">
        <v>1385</v>
      </c>
      <c r="B107" s="5">
        <v>4</v>
      </c>
      <c r="C107" s="5" t="s">
        <v>349</v>
      </c>
      <c r="D107" s="5" t="s">
        <v>350</v>
      </c>
      <c r="E107" s="5">
        <v>677809</v>
      </c>
      <c r="F107" s="5">
        <v>590722</v>
      </c>
      <c r="G107" s="5">
        <v>516401</v>
      </c>
      <c r="H107" s="5">
        <v>58925</v>
      </c>
      <c r="I107" s="5">
        <v>15397</v>
      </c>
      <c r="J107" s="5">
        <v>6172</v>
      </c>
      <c r="K107" s="5">
        <v>5067</v>
      </c>
      <c r="L107" s="5">
        <v>29376</v>
      </c>
      <c r="M107" s="5">
        <v>25940</v>
      </c>
      <c r="N107" s="5">
        <v>2399</v>
      </c>
      <c r="O107" s="5">
        <v>18132</v>
      </c>
    </row>
    <row r="108" spans="1:15">
      <c r="A108" s="5">
        <v>1385</v>
      </c>
      <c r="B108" s="5">
        <v>4</v>
      </c>
      <c r="C108" s="5" t="s">
        <v>351</v>
      </c>
      <c r="D108" s="5" t="s">
        <v>352</v>
      </c>
      <c r="E108" s="5">
        <v>4818382</v>
      </c>
      <c r="F108" s="5">
        <v>2541744</v>
      </c>
      <c r="G108" s="5">
        <v>1968174</v>
      </c>
      <c r="H108" s="5">
        <v>444890</v>
      </c>
      <c r="I108" s="5">
        <v>128680</v>
      </c>
      <c r="J108" s="5">
        <v>70994</v>
      </c>
      <c r="K108" s="5">
        <v>255123</v>
      </c>
      <c r="L108" s="5">
        <v>794617</v>
      </c>
      <c r="M108" s="5">
        <v>762790</v>
      </c>
      <c r="N108" s="5">
        <v>9034</v>
      </c>
      <c r="O108" s="5">
        <v>384080</v>
      </c>
    </row>
    <row r="109" spans="1:15">
      <c r="A109" s="5">
        <v>1385</v>
      </c>
      <c r="B109" s="5">
        <v>4</v>
      </c>
      <c r="C109" s="5" t="s">
        <v>353</v>
      </c>
      <c r="D109" s="5" t="s">
        <v>354</v>
      </c>
      <c r="E109" s="5">
        <v>4972408</v>
      </c>
      <c r="F109" s="5">
        <v>4547489</v>
      </c>
      <c r="G109" s="5">
        <v>4466989</v>
      </c>
      <c r="H109" s="5">
        <v>23272</v>
      </c>
      <c r="I109" s="5">
        <v>57227</v>
      </c>
      <c r="J109" s="5">
        <v>15128</v>
      </c>
      <c r="K109" s="5">
        <v>33122</v>
      </c>
      <c r="L109" s="5">
        <v>80938</v>
      </c>
      <c r="M109" s="5">
        <v>93829</v>
      </c>
      <c r="N109" s="5">
        <v>24436</v>
      </c>
      <c r="O109" s="5">
        <v>177466</v>
      </c>
    </row>
    <row r="110" spans="1:15">
      <c r="A110" s="5">
        <v>1385</v>
      </c>
      <c r="B110" s="5">
        <v>4</v>
      </c>
      <c r="C110" s="5" t="s">
        <v>355</v>
      </c>
      <c r="D110" s="5" t="s">
        <v>356</v>
      </c>
      <c r="E110" s="5">
        <v>2861765</v>
      </c>
      <c r="F110" s="5">
        <v>2571815</v>
      </c>
      <c r="G110" s="5">
        <v>2339897</v>
      </c>
      <c r="H110" s="5">
        <v>44781</v>
      </c>
      <c r="I110" s="5">
        <v>187137</v>
      </c>
      <c r="J110" s="5">
        <v>10380</v>
      </c>
      <c r="K110" s="5">
        <v>43963</v>
      </c>
      <c r="L110" s="5">
        <v>29805</v>
      </c>
      <c r="M110" s="5">
        <v>139389</v>
      </c>
      <c r="N110" s="5">
        <v>16471</v>
      </c>
      <c r="O110" s="5">
        <v>49940</v>
      </c>
    </row>
    <row r="111" spans="1:15">
      <c r="A111" s="5">
        <v>1385</v>
      </c>
      <c r="B111" s="5">
        <v>4</v>
      </c>
      <c r="C111" s="5" t="s">
        <v>357</v>
      </c>
      <c r="D111" s="5" t="s">
        <v>358</v>
      </c>
      <c r="E111" s="5">
        <v>4320420</v>
      </c>
      <c r="F111" s="5">
        <v>3886777</v>
      </c>
      <c r="G111" s="5">
        <v>3774331</v>
      </c>
      <c r="H111" s="5">
        <v>69234</v>
      </c>
      <c r="I111" s="5">
        <v>43212</v>
      </c>
      <c r="J111" s="5">
        <v>26971</v>
      </c>
      <c r="K111" s="5">
        <v>53991</v>
      </c>
      <c r="L111" s="5">
        <v>141241</v>
      </c>
      <c r="M111" s="5">
        <v>92904</v>
      </c>
      <c r="N111" s="5">
        <v>17976</v>
      </c>
      <c r="O111" s="5">
        <v>100560</v>
      </c>
    </row>
    <row r="112" spans="1:15">
      <c r="A112" s="5">
        <v>1385</v>
      </c>
      <c r="B112" s="5">
        <v>2</v>
      </c>
      <c r="C112" s="5" t="s">
        <v>359</v>
      </c>
      <c r="D112" s="5" t="s">
        <v>360</v>
      </c>
      <c r="E112" s="5">
        <v>94001845</v>
      </c>
      <c r="F112" s="5">
        <v>85945840</v>
      </c>
      <c r="G112" s="5">
        <v>82178504</v>
      </c>
      <c r="H112" s="5">
        <v>242153</v>
      </c>
      <c r="I112" s="5">
        <v>3525183</v>
      </c>
      <c r="J112" s="5">
        <v>94623</v>
      </c>
      <c r="K112" s="5">
        <v>718408</v>
      </c>
      <c r="L112" s="5">
        <v>938411</v>
      </c>
      <c r="M112" s="5">
        <v>3399226</v>
      </c>
      <c r="N112" s="5">
        <v>64643</v>
      </c>
      <c r="O112" s="5">
        <v>2840694</v>
      </c>
    </row>
    <row r="113" spans="1:15">
      <c r="A113" s="5">
        <v>1385</v>
      </c>
      <c r="B113" s="5">
        <v>3</v>
      </c>
      <c r="C113" s="5" t="s">
        <v>361</v>
      </c>
      <c r="D113" s="5" t="s">
        <v>362</v>
      </c>
      <c r="E113" s="5">
        <v>68218728</v>
      </c>
      <c r="F113" s="5">
        <v>62640042</v>
      </c>
      <c r="G113" s="5">
        <v>59160307</v>
      </c>
      <c r="H113" s="5">
        <v>206779</v>
      </c>
      <c r="I113" s="5">
        <v>3272956</v>
      </c>
      <c r="J113" s="5">
        <v>56436</v>
      </c>
      <c r="K113" s="5">
        <v>594884</v>
      </c>
      <c r="L113" s="5">
        <v>751565</v>
      </c>
      <c r="M113" s="5">
        <v>1980505</v>
      </c>
      <c r="N113" s="5">
        <v>36246</v>
      </c>
      <c r="O113" s="5">
        <v>2159049</v>
      </c>
    </row>
    <row r="114" spans="1:15">
      <c r="A114" s="5">
        <v>1385</v>
      </c>
      <c r="B114" s="5">
        <v>4</v>
      </c>
      <c r="C114" s="5" t="s">
        <v>363</v>
      </c>
      <c r="D114" s="5" t="s">
        <v>362</v>
      </c>
      <c r="E114" s="5">
        <v>68218728</v>
      </c>
      <c r="F114" s="5">
        <v>62640042</v>
      </c>
      <c r="G114" s="5">
        <v>59160307</v>
      </c>
      <c r="H114" s="5">
        <v>206779</v>
      </c>
      <c r="I114" s="5">
        <v>3272956</v>
      </c>
      <c r="J114" s="5">
        <v>56436</v>
      </c>
      <c r="K114" s="5">
        <v>594884</v>
      </c>
      <c r="L114" s="5">
        <v>751565</v>
      </c>
      <c r="M114" s="5">
        <v>1980505</v>
      </c>
      <c r="N114" s="5">
        <v>36246</v>
      </c>
      <c r="O114" s="5">
        <v>2159049</v>
      </c>
    </row>
    <row r="115" spans="1:15">
      <c r="A115" s="5">
        <v>1385</v>
      </c>
      <c r="B115" s="5">
        <v>3</v>
      </c>
      <c r="C115" s="5" t="s">
        <v>364</v>
      </c>
      <c r="D115" s="5" t="s">
        <v>365</v>
      </c>
      <c r="E115" s="5">
        <v>22354321</v>
      </c>
      <c r="F115" s="5">
        <v>20425863</v>
      </c>
      <c r="G115" s="5">
        <v>20194744</v>
      </c>
      <c r="H115" s="5">
        <v>22185</v>
      </c>
      <c r="I115" s="5">
        <v>208935</v>
      </c>
      <c r="J115" s="5">
        <v>27897</v>
      </c>
      <c r="K115" s="5">
        <v>95250</v>
      </c>
      <c r="L115" s="5">
        <v>158388</v>
      </c>
      <c r="M115" s="5">
        <v>1196207</v>
      </c>
      <c r="N115" s="5">
        <v>17912</v>
      </c>
      <c r="O115" s="5">
        <v>432804</v>
      </c>
    </row>
    <row r="116" spans="1:15">
      <c r="A116" s="5">
        <v>1385</v>
      </c>
      <c r="B116" s="5">
        <v>4</v>
      </c>
      <c r="C116" s="5" t="s">
        <v>366</v>
      </c>
      <c r="D116" s="5" t="s">
        <v>365</v>
      </c>
      <c r="E116" s="5">
        <v>22354321</v>
      </c>
      <c r="F116" s="5">
        <v>20425863</v>
      </c>
      <c r="G116" s="5">
        <v>20194744</v>
      </c>
      <c r="H116" s="5">
        <v>22185</v>
      </c>
      <c r="I116" s="5">
        <v>208935</v>
      </c>
      <c r="J116" s="5">
        <v>27897</v>
      </c>
      <c r="K116" s="5">
        <v>95250</v>
      </c>
      <c r="L116" s="5">
        <v>158388</v>
      </c>
      <c r="M116" s="5">
        <v>1196207</v>
      </c>
      <c r="N116" s="5">
        <v>17912</v>
      </c>
      <c r="O116" s="5">
        <v>432804</v>
      </c>
    </row>
    <row r="117" spans="1:15">
      <c r="A117" s="5">
        <v>1385</v>
      </c>
      <c r="B117" s="5">
        <v>3</v>
      </c>
      <c r="C117" s="5" t="s">
        <v>367</v>
      </c>
      <c r="D117" s="5" t="s">
        <v>368</v>
      </c>
      <c r="E117" s="5">
        <v>3428796</v>
      </c>
      <c r="F117" s="5">
        <v>2879935</v>
      </c>
      <c r="G117" s="5">
        <v>2823453</v>
      </c>
      <c r="H117" s="5">
        <v>13189</v>
      </c>
      <c r="I117" s="5">
        <v>43293</v>
      </c>
      <c r="J117" s="5">
        <v>10289</v>
      </c>
      <c r="K117" s="5">
        <v>28274</v>
      </c>
      <c r="L117" s="5">
        <v>28458</v>
      </c>
      <c r="M117" s="5">
        <v>222514</v>
      </c>
      <c r="N117" s="5">
        <v>10485</v>
      </c>
      <c r="O117" s="5">
        <v>248841</v>
      </c>
    </row>
    <row r="118" spans="1:15">
      <c r="A118" s="5">
        <v>1385</v>
      </c>
      <c r="B118" s="5">
        <v>4</v>
      </c>
      <c r="C118" s="5" t="s">
        <v>369</v>
      </c>
      <c r="D118" s="5" t="s">
        <v>370</v>
      </c>
      <c r="E118" s="5">
        <v>3024460</v>
      </c>
      <c r="F118" s="5">
        <v>2505998</v>
      </c>
      <c r="G118" s="5">
        <v>2458021</v>
      </c>
      <c r="H118" s="5">
        <v>11028</v>
      </c>
      <c r="I118" s="5">
        <v>36948</v>
      </c>
      <c r="J118" s="5">
        <v>8666</v>
      </c>
      <c r="K118" s="5">
        <v>27453</v>
      </c>
      <c r="L118" s="5">
        <v>24059</v>
      </c>
      <c r="M118" s="5">
        <v>209624</v>
      </c>
      <c r="N118" s="5">
        <v>9707</v>
      </c>
      <c r="O118" s="5">
        <v>238953</v>
      </c>
    </row>
    <row r="119" spans="1:15">
      <c r="A119" s="5">
        <v>1385</v>
      </c>
      <c r="B119" s="5">
        <v>4</v>
      </c>
      <c r="C119" s="5" t="s">
        <v>371</v>
      </c>
      <c r="D119" s="5" t="s">
        <v>372</v>
      </c>
      <c r="E119" s="5">
        <v>404336</v>
      </c>
      <c r="F119" s="5">
        <v>373937</v>
      </c>
      <c r="G119" s="5">
        <v>365432</v>
      </c>
      <c r="H119" s="5">
        <v>2161</v>
      </c>
      <c r="I119" s="5">
        <v>6344</v>
      </c>
      <c r="J119" s="5">
        <v>1623</v>
      </c>
      <c r="K119" s="5">
        <v>821</v>
      </c>
      <c r="L119" s="5">
        <v>4399</v>
      </c>
      <c r="M119" s="5">
        <v>12890</v>
      </c>
      <c r="N119" s="5">
        <v>778</v>
      </c>
      <c r="O119" s="5">
        <v>9888</v>
      </c>
    </row>
    <row r="120" spans="1:15">
      <c r="A120" s="5">
        <v>1385</v>
      </c>
      <c r="B120" s="5">
        <v>2</v>
      </c>
      <c r="C120" s="5" t="s">
        <v>373</v>
      </c>
      <c r="D120" s="5" t="s">
        <v>374</v>
      </c>
      <c r="E120" s="5">
        <v>26881032</v>
      </c>
      <c r="F120" s="5">
        <v>25567314</v>
      </c>
      <c r="G120" s="5">
        <v>24994493</v>
      </c>
      <c r="H120" s="5">
        <v>194573</v>
      </c>
      <c r="I120" s="5">
        <v>378247</v>
      </c>
      <c r="J120" s="5">
        <v>66973</v>
      </c>
      <c r="K120" s="5">
        <v>181546</v>
      </c>
      <c r="L120" s="5">
        <v>116280</v>
      </c>
      <c r="M120" s="5">
        <v>296524</v>
      </c>
      <c r="N120" s="5">
        <v>27581</v>
      </c>
      <c r="O120" s="5">
        <v>624815</v>
      </c>
    </row>
    <row r="121" spans="1:15">
      <c r="A121" s="5">
        <v>1385</v>
      </c>
      <c r="B121" s="5">
        <v>3</v>
      </c>
      <c r="C121" s="5" t="s">
        <v>375</v>
      </c>
      <c r="D121" s="5" t="s">
        <v>376</v>
      </c>
      <c r="E121" s="5">
        <v>10891570</v>
      </c>
      <c r="F121" s="5">
        <v>10231927</v>
      </c>
      <c r="G121" s="5">
        <v>10023147</v>
      </c>
      <c r="H121" s="5">
        <v>20236</v>
      </c>
      <c r="I121" s="5">
        <v>188544</v>
      </c>
      <c r="J121" s="5">
        <v>33122</v>
      </c>
      <c r="K121" s="5">
        <v>75619</v>
      </c>
      <c r="L121" s="5">
        <v>52167</v>
      </c>
      <c r="M121" s="5">
        <v>112308</v>
      </c>
      <c r="N121" s="5">
        <v>14966</v>
      </c>
      <c r="O121" s="5">
        <v>371462</v>
      </c>
    </row>
    <row r="122" spans="1:15">
      <c r="A122" s="5">
        <v>1385</v>
      </c>
      <c r="B122" s="5">
        <v>4</v>
      </c>
      <c r="C122" s="5" t="s">
        <v>377</v>
      </c>
      <c r="D122" s="5" t="s">
        <v>378</v>
      </c>
      <c r="E122" s="5">
        <v>6933436</v>
      </c>
      <c r="F122" s="5">
        <v>6653497</v>
      </c>
      <c r="G122" s="5">
        <v>6569622</v>
      </c>
      <c r="H122" s="5">
        <v>8846</v>
      </c>
      <c r="I122" s="5">
        <v>75028</v>
      </c>
      <c r="J122" s="5">
        <v>14267</v>
      </c>
      <c r="K122" s="5">
        <v>51596</v>
      </c>
      <c r="L122" s="5">
        <v>23420</v>
      </c>
      <c r="M122" s="5">
        <v>50562</v>
      </c>
      <c r="N122" s="5">
        <v>4974</v>
      </c>
      <c r="O122" s="5">
        <v>135120</v>
      </c>
    </row>
    <row r="123" spans="1:15">
      <c r="A123" s="5">
        <v>1385</v>
      </c>
      <c r="B123" s="5">
        <v>4</v>
      </c>
      <c r="C123" s="5" t="s">
        <v>379</v>
      </c>
      <c r="D123" s="5" t="s">
        <v>380</v>
      </c>
      <c r="E123" s="5">
        <v>3938227</v>
      </c>
      <c r="F123" s="5">
        <v>3559415</v>
      </c>
      <c r="G123" s="5">
        <v>3437565</v>
      </c>
      <c r="H123" s="5">
        <v>11006</v>
      </c>
      <c r="I123" s="5">
        <v>110844</v>
      </c>
      <c r="J123" s="5">
        <v>18829</v>
      </c>
      <c r="K123" s="5">
        <v>24022</v>
      </c>
      <c r="L123" s="5">
        <v>28558</v>
      </c>
      <c r="M123" s="5">
        <v>61365</v>
      </c>
      <c r="N123" s="5">
        <v>9919</v>
      </c>
      <c r="O123" s="5">
        <v>236119</v>
      </c>
    </row>
    <row r="124" spans="1:15">
      <c r="A124" s="5">
        <v>1385</v>
      </c>
      <c r="B124" s="5">
        <v>4</v>
      </c>
      <c r="C124" s="5" t="s">
        <v>381</v>
      </c>
      <c r="D124" s="5" t="s">
        <v>382</v>
      </c>
      <c r="E124" s="5">
        <v>19907</v>
      </c>
      <c r="F124" s="5">
        <v>19016</v>
      </c>
      <c r="G124" s="5">
        <v>15959</v>
      </c>
      <c r="H124" s="5">
        <v>384</v>
      </c>
      <c r="I124" s="5">
        <v>2672</v>
      </c>
      <c r="J124" s="5">
        <v>27</v>
      </c>
      <c r="K124" s="5">
        <v>0</v>
      </c>
      <c r="L124" s="5">
        <v>188</v>
      </c>
      <c r="M124" s="5">
        <v>381</v>
      </c>
      <c r="N124" s="5">
        <v>73</v>
      </c>
      <c r="O124" s="5">
        <v>223</v>
      </c>
    </row>
    <row r="125" spans="1:15">
      <c r="A125" s="5">
        <v>1385</v>
      </c>
      <c r="B125" s="5">
        <v>3</v>
      </c>
      <c r="C125" s="5" t="s">
        <v>383</v>
      </c>
      <c r="D125" s="5" t="s">
        <v>384</v>
      </c>
      <c r="E125" s="5">
        <v>15989462</v>
      </c>
      <c r="F125" s="5">
        <v>15335386</v>
      </c>
      <c r="G125" s="5">
        <v>14971347</v>
      </c>
      <c r="H125" s="5">
        <v>174337</v>
      </c>
      <c r="I125" s="5">
        <v>189703</v>
      </c>
      <c r="J125" s="5">
        <v>33850</v>
      </c>
      <c r="K125" s="5">
        <v>105927</v>
      </c>
      <c r="L125" s="5">
        <v>64113</v>
      </c>
      <c r="M125" s="5">
        <v>184217</v>
      </c>
      <c r="N125" s="5">
        <v>12616</v>
      </c>
      <c r="O125" s="5">
        <v>253353</v>
      </c>
    </row>
    <row r="126" spans="1:15">
      <c r="A126" s="5">
        <v>1385</v>
      </c>
      <c r="B126" s="5">
        <v>4</v>
      </c>
      <c r="C126" s="5" t="s">
        <v>385</v>
      </c>
      <c r="D126" s="5" t="s">
        <v>386</v>
      </c>
      <c r="E126" s="5">
        <v>890345</v>
      </c>
      <c r="F126" s="5">
        <v>839229</v>
      </c>
      <c r="G126" s="5">
        <v>836732</v>
      </c>
      <c r="H126" s="5">
        <v>663</v>
      </c>
      <c r="I126" s="5">
        <v>1834</v>
      </c>
      <c r="J126" s="5">
        <v>1308</v>
      </c>
      <c r="K126" s="5">
        <v>25958</v>
      </c>
      <c r="L126" s="5">
        <v>2737</v>
      </c>
      <c r="M126" s="5">
        <v>7811</v>
      </c>
      <c r="N126" s="5">
        <v>973</v>
      </c>
      <c r="O126" s="5">
        <v>12329</v>
      </c>
    </row>
    <row r="127" spans="1:15">
      <c r="A127" s="5">
        <v>1385</v>
      </c>
      <c r="B127" s="5">
        <v>4</v>
      </c>
      <c r="C127" s="5" t="s">
        <v>387</v>
      </c>
      <c r="D127" s="5" t="s">
        <v>388</v>
      </c>
      <c r="E127" s="5">
        <v>3914998</v>
      </c>
      <c r="F127" s="5">
        <v>3735139</v>
      </c>
      <c r="G127" s="5">
        <v>3630199</v>
      </c>
      <c r="H127" s="5">
        <v>22833</v>
      </c>
      <c r="I127" s="5">
        <v>82107</v>
      </c>
      <c r="J127" s="5">
        <v>4074</v>
      </c>
      <c r="K127" s="5">
        <v>27607</v>
      </c>
      <c r="L127" s="5">
        <v>16748</v>
      </c>
      <c r="M127" s="5">
        <v>40051</v>
      </c>
      <c r="N127" s="5">
        <v>4435</v>
      </c>
      <c r="O127" s="5">
        <v>86945</v>
      </c>
    </row>
    <row r="128" spans="1:15">
      <c r="A128" s="5">
        <v>1385</v>
      </c>
      <c r="B128" s="5">
        <v>4</v>
      </c>
      <c r="C128" s="5" t="s">
        <v>389</v>
      </c>
      <c r="D128" s="5" t="s">
        <v>390</v>
      </c>
      <c r="E128" s="5">
        <v>1130504</v>
      </c>
      <c r="F128" s="5">
        <v>1067150</v>
      </c>
      <c r="G128" s="5">
        <v>1043469</v>
      </c>
      <c r="H128" s="5">
        <v>14146</v>
      </c>
      <c r="I128" s="5">
        <v>9535</v>
      </c>
      <c r="J128" s="5">
        <v>4380</v>
      </c>
      <c r="K128" s="5">
        <v>11836</v>
      </c>
      <c r="L128" s="5">
        <v>5625</v>
      </c>
      <c r="M128" s="5">
        <v>14171</v>
      </c>
      <c r="N128" s="5">
        <v>763</v>
      </c>
      <c r="O128" s="5">
        <v>26578</v>
      </c>
    </row>
    <row r="129" spans="1:15">
      <c r="A129" s="5">
        <v>1385</v>
      </c>
      <c r="B129" s="5">
        <v>4</v>
      </c>
      <c r="C129" s="5" t="s">
        <v>391</v>
      </c>
      <c r="D129" s="5" t="s">
        <v>392</v>
      </c>
      <c r="E129" s="5">
        <v>10053615</v>
      </c>
      <c r="F129" s="5">
        <v>9693869</v>
      </c>
      <c r="G129" s="5">
        <v>9460947</v>
      </c>
      <c r="H129" s="5">
        <v>136695</v>
      </c>
      <c r="I129" s="5">
        <v>96227</v>
      </c>
      <c r="J129" s="5">
        <v>24088</v>
      </c>
      <c r="K129" s="5">
        <v>40527</v>
      </c>
      <c r="L129" s="5">
        <v>39003</v>
      </c>
      <c r="M129" s="5">
        <v>122184</v>
      </c>
      <c r="N129" s="5">
        <v>6443</v>
      </c>
      <c r="O129" s="5">
        <v>127501</v>
      </c>
    </row>
    <row r="130" spans="1:15">
      <c r="A130" s="5">
        <v>1385</v>
      </c>
      <c r="B130" s="5">
        <v>2</v>
      </c>
      <c r="C130" s="5" t="s">
        <v>393</v>
      </c>
      <c r="D130" s="5" t="s">
        <v>394</v>
      </c>
      <c r="E130" s="5">
        <v>7377881</v>
      </c>
      <c r="F130" s="5">
        <v>7060848</v>
      </c>
      <c r="G130" s="5">
        <v>6919455</v>
      </c>
      <c r="H130" s="5">
        <v>92156</v>
      </c>
      <c r="I130" s="5">
        <v>49236</v>
      </c>
      <c r="J130" s="5">
        <v>46505</v>
      </c>
      <c r="K130" s="5">
        <v>21791</v>
      </c>
      <c r="L130" s="5">
        <v>26073</v>
      </c>
      <c r="M130" s="5">
        <v>55495</v>
      </c>
      <c r="N130" s="5">
        <v>7272</v>
      </c>
      <c r="O130" s="5">
        <v>159897</v>
      </c>
    </row>
    <row r="131" spans="1:15">
      <c r="A131" s="5">
        <v>1385</v>
      </c>
      <c r="B131" s="5">
        <v>3</v>
      </c>
      <c r="C131" s="5" t="s">
        <v>395</v>
      </c>
      <c r="D131" s="5" t="s">
        <v>396</v>
      </c>
      <c r="E131" s="5">
        <v>2177291</v>
      </c>
      <c r="F131" s="5">
        <v>2093029</v>
      </c>
      <c r="G131" s="5">
        <v>2056679</v>
      </c>
      <c r="H131" s="5">
        <v>19488</v>
      </c>
      <c r="I131" s="5">
        <v>16862</v>
      </c>
      <c r="J131" s="5">
        <v>2528</v>
      </c>
      <c r="K131" s="5">
        <v>827</v>
      </c>
      <c r="L131" s="5">
        <v>9266</v>
      </c>
      <c r="M131" s="5">
        <v>22124</v>
      </c>
      <c r="N131" s="5">
        <v>2015</v>
      </c>
      <c r="O131" s="5">
        <v>47502</v>
      </c>
    </row>
    <row r="132" spans="1:15">
      <c r="A132" s="5">
        <v>1385</v>
      </c>
      <c r="B132" s="5">
        <v>4</v>
      </c>
      <c r="C132" s="5" t="s">
        <v>397</v>
      </c>
      <c r="D132" s="5" t="s">
        <v>396</v>
      </c>
      <c r="E132" s="5">
        <v>2177291</v>
      </c>
      <c r="F132" s="5">
        <v>2093029</v>
      </c>
      <c r="G132" s="5">
        <v>2056679</v>
      </c>
      <c r="H132" s="5">
        <v>19488</v>
      </c>
      <c r="I132" s="5">
        <v>16862</v>
      </c>
      <c r="J132" s="5">
        <v>2528</v>
      </c>
      <c r="K132" s="5">
        <v>827</v>
      </c>
      <c r="L132" s="5">
        <v>9266</v>
      </c>
      <c r="M132" s="5">
        <v>22124</v>
      </c>
      <c r="N132" s="5">
        <v>2015</v>
      </c>
      <c r="O132" s="5">
        <v>47502</v>
      </c>
    </row>
    <row r="133" spans="1:15">
      <c r="A133" s="5">
        <v>1385</v>
      </c>
      <c r="B133" s="5">
        <v>3</v>
      </c>
      <c r="C133" s="5" t="s">
        <v>398</v>
      </c>
      <c r="D133" s="5" t="s">
        <v>399</v>
      </c>
      <c r="E133" s="5">
        <v>357193</v>
      </c>
      <c r="F133" s="5">
        <v>341053</v>
      </c>
      <c r="G133" s="5">
        <v>326298</v>
      </c>
      <c r="H133" s="5">
        <v>12276</v>
      </c>
      <c r="I133" s="5">
        <v>2479</v>
      </c>
      <c r="J133" s="5">
        <v>780</v>
      </c>
      <c r="K133" s="5">
        <v>279</v>
      </c>
      <c r="L133" s="5">
        <v>1463</v>
      </c>
      <c r="M133" s="5">
        <v>3164</v>
      </c>
      <c r="N133" s="5">
        <v>1631</v>
      </c>
      <c r="O133" s="5">
        <v>8822</v>
      </c>
    </row>
    <row r="134" spans="1:15">
      <c r="A134" s="5">
        <v>1385</v>
      </c>
      <c r="B134" s="5">
        <v>4</v>
      </c>
      <c r="C134" s="5" t="s">
        <v>400</v>
      </c>
      <c r="D134" s="5" t="s">
        <v>399</v>
      </c>
      <c r="E134" s="5">
        <v>357193</v>
      </c>
      <c r="F134" s="5">
        <v>341053</v>
      </c>
      <c r="G134" s="5">
        <v>326298</v>
      </c>
      <c r="H134" s="5">
        <v>12276</v>
      </c>
      <c r="I134" s="5">
        <v>2479</v>
      </c>
      <c r="J134" s="5">
        <v>780</v>
      </c>
      <c r="K134" s="5">
        <v>279</v>
      </c>
      <c r="L134" s="5">
        <v>1463</v>
      </c>
      <c r="M134" s="5">
        <v>3164</v>
      </c>
      <c r="N134" s="5">
        <v>1631</v>
      </c>
      <c r="O134" s="5">
        <v>8822</v>
      </c>
    </row>
    <row r="135" spans="1:15">
      <c r="A135" s="5">
        <v>1385</v>
      </c>
      <c r="B135" s="5">
        <v>3</v>
      </c>
      <c r="C135" s="5" t="s">
        <v>401</v>
      </c>
      <c r="D135" s="5" t="s">
        <v>402</v>
      </c>
      <c r="E135" s="5">
        <v>1742975</v>
      </c>
      <c r="F135" s="5">
        <v>1686782</v>
      </c>
      <c r="G135" s="5">
        <v>1662266</v>
      </c>
      <c r="H135" s="5">
        <v>15433</v>
      </c>
      <c r="I135" s="5">
        <v>9083</v>
      </c>
      <c r="J135" s="5">
        <v>28544</v>
      </c>
      <c r="K135" s="5">
        <v>2277</v>
      </c>
      <c r="L135" s="5">
        <v>2071</v>
      </c>
      <c r="M135" s="5">
        <v>10205</v>
      </c>
      <c r="N135" s="5">
        <v>904</v>
      </c>
      <c r="O135" s="5">
        <v>12193</v>
      </c>
    </row>
    <row r="136" spans="1:15">
      <c r="A136" s="5">
        <v>1385</v>
      </c>
      <c r="B136" s="5">
        <v>4</v>
      </c>
      <c r="C136" s="5" t="s">
        <v>403</v>
      </c>
      <c r="D136" s="5" t="s">
        <v>402</v>
      </c>
      <c r="E136" s="5">
        <v>1742975</v>
      </c>
      <c r="F136" s="5">
        <v>1686782</v>
      </c>
      <c r="G136" s="5">
        <v>1662266</v>
      </c>
      <c r="H136" s="5">
        <v>15433</v>
      </c>
      <c r="I136" s="5">
        <v>9083</v>
      </c>
      <c r="J136" s="5">
        <v>28544</v>
      </c>
      <c r="K136" s="5">
        <v>2277</v>
      </c>
      <c r="L136" s="5">
        <v>2071</v>
      </c>
      <c r="M136" s="5">
        <v>10205</v>
      </c>
      <c r="N136" s="5">
        <v>904</v>
      </c>
      <c r="O136" s="5">
        <v>12193</v>
      </c>
    </row>
    <row r="137" spans="1:15">
      <c r="A137" s="5">
        <v>1385</v>
      </c>
      <c r="B137" s="5">
        <v>3</v>
      </c>
      <c r="C137" s="5" t="s">
        <v>404</v>
      </c>
      <c r="D137" s="5" t="s">
        <v>405</v>
      </c>
      <c r="E137" s="5">
        <v>1659901</v>
      </c>
      <c r="F137" s="5">
        <v>1612112</v>
      </c>
      <c r="G137" s="5">
        <v>1579040</v>
      </c>
      <c r="H137" s="5">
        <v>28524</v>
      </c>
      <c r="I137" s="5">
        <v>4548</v>
      </c>
      <c r="J137" s="5">
        <v>286</v>
      </c>
      <c r="K137" s="5">
        <v>1507</v>
      </c>
      <c r="L137" s="5">
        <v>2782</v>
      </c>
      <c r="M137" s="5">
        <v>7195</v>
      </c>
      <c r="N137" s="5">
        <v>941</v>
      </c>
      <c r="O137" s="5">
        <v>35079</v>
      </c>
    </row>
    <row r="138" spans="1:15">
      <c r="A138" s="5">
        <v>1385</v>
      </c>
      <c r="B138" s="5">
        <v>4</v>
      </c>
      <c r="C138" s="5" t="s">
        <v>406</v>
      </c>
      <c r="D138" s="5" t="s">
        <v>405</v>
      </c>
      <c r="E138" s="5">
        <v>1659901</v>
      </c>
      <c r="F138" s="5">
        <v>1612112</v>
      </c>
      <c r="G138" s="5">
        <v>1579040</v>
      </c>
      <c r="H138" s="5">
        <v>28524</v>
      </c>
      <c r="I138" s="5">
        <v>4548</v>
      </c>
      <c r="J138" s="5">
        <v>286</v>
      </c>
      <c r="K138" s="5">
        <v>1507</v>
      </c>
      <c r="L138" s="5">
        <v>2782</v>
      </c>
      <c r="M138" s="5">
        <v>7195</v>
      </c>
      <c r="N138" s="5">
        <v>941</v>
      </c>
      <c r="O138" s="5">
        <v>35079</v>
      </c>
    </row>
    <row r="139" spans="1:15">
      <c r="A139" s="5">
        <v>1385</v>
      </c>
      <c r="B139" s="5">
        <v>3</v>
      </c>
      <c r="C139" s="5" t="s">
        <v>407</v>
      </c>
      <c r="D139" s="5" t="s">
        <v>408</v>
      </c>
      <c r="E139" s="5">
        <v>905676</v>
      </c>
      <c r="F139" s="5">
        <v>837792</v>
      </c>
      <c r="G139" s="5">
        <v>812254</v>
      </c>
      <c r="H139" s="5">
        <v>12910</v>
      </c>
      <c r="I139" s="5">
        <v>12628</v>
      </c>
      <c r="J139" s="5">
        <v>1092</v>
      </c>
      <c r="K139" s="5">
        <v>8481</v>
      </c>
      <c r="L139" s="5">
        <v>6633</v>
      </c>
      <c r="M139" s="5">
        <v>9066</v>
      </c>
      <c r="N139" s="5">
        <v>736</v>
      </c>
      <c r="O139" s="5">
        <v>41876</v>
      </c>
    </row>
    <row r="140" spans="1:15">
      <c r="A140" s="5">
        <v>1385</v>
      </c>
      <c r="B140" s="5">
        <v>4</v>
      </c>
      <c r="C140" s="5" t="s">
        <v>409</v>
      </c>
      <c r="D140" s="5" t="s">
        <v>410</v>
      </c>
      <c r="E140" s="5">
        <v>729061</v>
      </c>
      <c r="F140" s="5">
        <v>669840</v>
      </c>
      <c r="G140" s="5">
        <v>655948</v>
      </c>
      <c r="H140" s="5">
        <v>5857</v>
      </c>
      <c r="I140" s="5">
        <v>8035</v>
      </c>
      <c r="J140" s="5">
        <v>977</v>
      </c>
      <c r="K140" s="5">
        <v>8240</v>
      </c>
      <c r="L140" s="5">
        <v>2396</v>
      </c>
      <c r="M140" s="5">
        <v>7150</v>
      </c>
      <c r="N140" s="5">
        <v>415</v>
      </c>
      <c r="O140" s="5">
        <v>40044</v>
      </c>
    </row>
    <row r="141" spans="1:15">
      <c r="A141" s="5">
        <v>1385</v>
      </c>
      <c r="B141" s="5">
        <v>4</v>
      </c>
      <c r="C141" s="5" t="s">
        <v>411</v>
      </c>
      <c r="D141" s="5" t="s">
        <v>412</v>
      </c>
      <c r="E141" s="5">
        <v>176615</v>
      </c>
      <c r="F141" s="5">
        <v>167952</v>
      </c>
      <c r="G141" s="5">
        <v>156306</v>
      </c>
      <c r="H141" s="5">
        <v>7054</v>
      </c>
      <c r="I141" s="5">
        <v>4592</v>
      </c>
      <c r="J141" s="5">
        <v>115</v>
      </c>
      <c r="K141" s="5">
        <v>241</v>
      </c>
      <c r="L141" s="5">
        <v>4238</v>
      </c>
      <c r="M141" s="5">
        <v>1916</v>
      </c>
      <c r="N141" s="5">
        <v>321</v>
      </c>
      <c r="O141" s="5">
        <v>1832</v>
      </c>
    </row>
    <row r="142" spans="1:15">
      <c r="A142" s="5">
        <v>1385</v>
      </c>
      <c r="B142" s="5">
        <v>3</v>
      </c>
      <c r="C142" s="5" t="s">
        <v>413</v>
      </c>
      <c r="D142" s="5" t="s">
        <v>414</v>
      </c>
      <c r="E142" s="5">
        <v>158747</v>
      </c>
      <c r="F142" s="5">
        <v>149300</v>
      </c>
      <c r="G142" s="5">
        <v>145880</v>
      </c>
      <c r="H142" s="5">
        <v>2646</v>
      </c>
      <c r="I142" s="5">
        <v>774</v>
      </c>
      <c r="J142" s="5">
        <v>0</v>
      </c>
      <c r="K142" s="5">
        <v>4948</v>
      </c>
      <c r="L142" s="5">
        <v>1296</v>
      </c>
      <c r="M142" s="5">
        <v>1493</v>
      </c>
      <c r="N142" s="5">
        <v>682</v>
      </c>
      <c r="O142" s="5">
        <v>1028</v>
      </c>
    </row>
    <row r="143" spans="1:15">
      <c r="A143" s="5">
        <v>1385</v>
      </c>
      <c r="B143" s="5">
        <v>4</v>
      </c>
      <c r="C143" s="5" t="s">
        <v>415</v>
      </c>
      <c r="D143" s="5" t="s">
        <v>414</v>
      </c>
      <c r="E143" s="5">
        <v>158747</v>
      </c>
      <c r="F143" s="5">
        <v>149300</v>
      </c>
      <c r="G143" s="5">
        <v>145880</v>
      </c>
      <c r="H143" s="5">
        <v>2646</v>
      </c>
      <c r="I143" s="5">
        <v>774</v>
      </c>
      <c r="J143" s="5">
        <v>0</v>
      </c>
      <c r="K143" s="5">
        <v>4948</v>
      </c>
      <c r="L143" s="5">
        <v>1296</v>
      </c>
      <c r="M143" s="5">
        <v>1493</v>
      </c>
      <c r="N143" s="5">
        <v>682</v>
      </c>
      <c r="O143" s="5">
        <v>1028</v>
      </c>
    </row>
    <row r="144" spans="1:15">
      <c r="A144" s="5">
        <v>1385</v>
      </c>
      <c r="B144" s="5">
        <v>7</v>
      </c>
      <c r="C144" s="5" t="s">
        <v>416</v>
      </c>
      <c r="D144" s="5" t="s">
        <v>417</v>
      </c>
      <c r="E144" s="5">
        <v>376098</v>
      </c>
      <c r="F144" s="5">
        <v>340780</v>
      </c>
      <c r="G144" s="5">
        <v>337039</v>
      </c>
      <c r="H144" s="5">
        <v>879</v>
      </c>
      <c r="I144" s="5">
        <v>2862</v>
      </c>
      <c r="J144" s="5">
        <v>13275</v>
      </c>
      <c r="K144" s="5">
        <v>3472</v>
      </c>
      <c r="L144" s="5">
        <v>2562</v>
      </c>
      <c r="M144" s="5">
        <v>2249</v>
      </c>
      <c r="N144" s="5">
        <v>364</v>
      </c>
      <c r="O144" s="5">
        <v>13397</v>
      </c>
    </row>
    <row r="145" spans="1:15">
      <c r="A145" s="5">
        <v>1385</v>
      </c>
      <c r="B145" s="5">
        <v>9</v>
      </c>
      <c r="C145" s="5" t="s">
        <v>418</v>
      </c>
      <c r="D145" s="5" t="s">
        <v>417</v>
      </c>
      <c r="E145" s="5">
        <v>376098</v>
      </c>
      <c r="F145" s="5">
        <v>340780</v>
      </c>
      <c r="G145" s="5">
        <v>337039</v>
      </c>
      <c r="H145" s="5">
        <v>879</v>
      </c>
      <c r="I145" s="5">
        <v>2862</v>
      </c>
      <c r="J145" s="5">
        <v>13275</v>
      </c>
      <c r="K145" s="5">
        <v>3472</v>
      </c>
      <c r="L145" s="5">
        <v>2562</v>
      </c>
      <c r="M145" s="5">
        <v>2249</v>
      </c>
      <c r="N145" s="5">
        <v>364</v>
      </c>
      <c r="O145" s="5">
        <v>13397</v>
      </c>
    </row>
    <row r="146" spans="1:15">
      <c r="A146" s="5">
        <v>1385</v>
      </c>
      <c r="B146" s="5">
        <v>2</v>
      </c>
      <c r="C146" s="5" t="s">
        <v>419</v>
      </c>
      <c r="D146" s="5" t="s">
        <v>420</v>
      </c>
      <c r="E146" s="5">
        <v>24551225</v>
      </c>
      <c r="F146" s="5">
        <v>23852623</v>
      </c>
      <c r="G146" s="5">
        <v>23041135</v>
      </c>
      <c r="H146" s="5">
        <v>664506</v>
      </c>
      <c r="I146" s="5">
        <v>146982</v>
      </c>
      <c r="J146" s="5">
        <v>39734</v>
      </c>
      <c r="K146" s="5">
        <v>76802</v>
      </c>
      <c r="L146" s="5">
        <v>67559</v>
      </c>
      <c r="M146" s="5">
        <v>177242</v>
      </c>
      <c r="N146" s="5">
        <v>25531</v>
      </c>
      <c r="O146" s="5">
        <v>311734</v>
      </c>
    </row>
    <row r="147" spans="1:15">
      <c r="A147" s="5">
        <v>1385</v>
      </c>
      <c r="B147" s="5">
        <v>3</v>
      </c>
      <c r="C147" s="5" t="s">
        <v>421</v>
      </c>
      <c r="D147" s="5" t="s">
        <v>422</v>
      </c>
      <c r="E147" s="5">
        <v>5757379</v>
      </c>
      <c r="F147" s="5">
        <v>5542089</v>
      </c>
      <c r="G147" s="5">
        <v>5473666</v>
      </c>
      <c r="H147" s="5">
        <v>30081</v>
      </c>
      <c r="I147" s="5">
        <v>38342</v>
      </c>
      <c r="J147" s="5">
        <v>10988</v>
      </c>
      <c r="K147" s="5">
        <v>41017</v>
      </c>
      <c r="L147" s="5">
        <v>9366</v>
      </c>
      <c r="M147" s="5">
        <v>27778</v>
      </c>
      <c r="N147" s="5">
        <v>2195</v>
      </c>
      <c r="O147" s="5">
        <v>123946</v>
      </c>
    </row>
    <row r="148" spans="1:15">
      <c r="A148" s="5">
        <v>1385</v>
      </c>
      <c r="B148" s="5">
        <v>4</v>
      </c>
      <c r="C148" s="5" t="s">
        <v>423</v>
      </c>
      <c r="D148" s="5" t="s">
        <v>422</v>
      </c>
      <c r="E148" s="5">
        <v>5757379</v>
      </c>
      <c r="F148" s="5">
        <v>5542089</v>
      </c>
      <c r="G148" s="5">
        <v>5473666</v>
      </c>
      <c r="H148" s="5">
        <v>30081</v>
      </c>
      <c r="I148" s="5">
        <v>38342</v>
      </c>
      <c r="J148" s="5">
        <v>10988</v>
      </c>
      <c r="K148" s="5">
        <v>41017</v>
      </c>
      <c r="L148" s="5">
        <v>9366</v>
      </c>
      <c r="M148" s="5">
        <v>27778</v>
      </c>
      <c r="N148" s="5">
        <v>2195</v>
      </c>
      <c r="O148" s="5">
        <v>123946</v>
      </c>
    </row>
    <row r="149" spans="1:15">
      <c r="A149" s="5">
        <v>1385</v>
      </c>
      <c r="B149" s="5">
        <v>3</v>
      </c>
      <c r="C149" s="5" t="s">
        <v>424</v>
      </c>
      <c r="D149" s="5" t="s">
        <v>425</v>
      </c>
      <c r="E149" s="5">
        <v>1404131</v>
      </c>
      <c r="F149" s="5">
        <v>1352425</v>
      </c>
      <c r="G149" s="5">
        <v>1146975</v>
      </c>
      <c r="H149" s="5">
        <v>199044</v>
      </c>
      <c r="I149" s="5">
        <v>6405</v>
      </c>
      <c r="J149" s="5">
        <v>1967</v>
      </c>
      <c r="K149" s="5">
        <v>2278</v>
      </c>
      <c r="L149" s="5">
        <v>3660</v>
      </c>
      <c r="M149" s="5">
        <v>19603</v>
      </c>
      <c r="N149" s="5">
        <v>2512</v>
      </c>
      <c r="O149" s="5">
        <v>21685</v>
      </c>
    </row>
    <row r="150" spans="1:15">
      <c r="A150" s="5">
        <v>1385</v>
      </c>
      <c r="B150" s="5">
        <v>4</v>
      </c>
      <c r="C150" s="5" t="s">
        <v>426</v>
      </c>
      <c r="D150" s="5" t="s">
        <v>425</v>
      </c>
      <c r="E150" s="5">
        <v>1404131</v>
      </c>
      <c r="F150" s="5">
        <v>1352425</v>
      </c>
      <c r="G150" s="5">
        <v>1146975</v>
      </c>
      <c r="H150" s="5">
        <v>199044</v>
      </c>
      <c r="I150" s="5">
        <v>6405</v>
      </c>
      <c r="J150" s="5">
        <v>1967</v>
      </c>
      <c r="K150" s="5">
        <v>2278</v>
      </c>
      <c r="L150" s="5">
        <v>3660</v>
      </c>
      <c r="M150" s="5">
        <v>19603</v>
      </c>
      <c r="N150" s="5">
        <v>2512</v>
      </c>
      <c r="O150" s="5">
        <v>21685</v>
      </c>
    </row>
    <row r="151" spans="1:15">
      <c r="A151" s="5">
        <v>1385</v>
      </c>
      <c r="B151" s="5">
        <v>3</v>
      </c>
      <c r="C151" s="5" t="s">
        <v>427</v>
      </c>
      <c r="D151" s="5" t="s">
        <v>428</v>
      </c>
      <c r="E151" s="5">
        <v>7742956</v>
      </c>
      <c r="F151" s="5">
        <v>7616272</v>
      </c>
      <c r="G151" s="5">
        <v>7476474</v>
      </c>
      <c r="H151" s="5">
        <v>113405</v>
      </c>
      <c r="I151" s="5">
        <v>26393</v>
      </c>
      <c r="J151" s="5">
        <v>10570</v>
      </c>
      <c r="K151" s="5">
        <v>8524</v>
      </c>
      <c r="L151" s="5">
        <v>12123</v>
      </c>
      <c r="M151" s="5">
        <v>53395</v>
      </c>
      <c r="N151" s="5">
        <v>10140</v>
      </c>
      <c r="O151" s="5">
        <v>31932</v>
      </c>
    </row>
    <row r="152" spans="1:15">
      <c r="A152" s="5">
        <v>1385</v>
      </c>
      <c r="B152" s="5">
        <v>14</v>
      </c>
      <c r="C152" s="5" t="s">
        <v>429</v>
      </c>
      <c r="D152" s="5" t="s">
        <v>430</v>
      </c>
      <c r="E152" s="5">
        <v>7742956</v>
      </c>
      <c r="F152" s="5">
        <v>7616272</v>
      </c>
      <c r="G152" s="5">
        <v>7476474</v>
      </c>
      <c r="H152" s="5">
        <v>113405</v>
      </c>
      <c r="I152" s="5">
        <v>26393</v>
      </c>
      <c r="J152" s="5">
        <v>10570</v>
      </c>
      <c r="K152" s="5">
        <v>8524</v>
      </c>
      <c r="L152" s="5">
        <v>12123</v>
      </c>
      <c r="M152" s="5">
        <v>53395</v>
      </c>
      <c r="N152" s="5">
        <v>10140</v>
      </c>
      <c r="O152" s="5">
        <v>31932</v>
      </c>
    </row>
    <row r="153" spans="1:15">
      <c r="A153" s="5">
        <v>1385</v>
      </c>
      <c r="B153" s="5">
        <v>3</v>
      </c>
      <c r="C153" s="5" t="s">
        <v>431</v>
      </c>
      <c r="D153" s="5" t="s">
        <v>432</v>
      </c>
      <c r="E153" s="5">
        <v>876614</v>
      </c>
      <c r="F153" s="5">
        <v>821056</v>
      </c>
      <c r="G153" s="5">
        <v>758119</v>
      </c>
      <c r="H153" s="5">
        <v>51390</v>
      </c>
      <c r="I153" s="5">
        <v>11547</v>
      </c>
      <c r="J153" s="5">
        <v>3482</v>
      </c>
      <c r="K153" s="5">
        <v>5877</v>
      </c>
      <c r="L153" s="5">
        <v>8358</v>
      </c>
      <c r="M153" s="5">
        <v>13503</v>
      </c>
      <c r="N153" s="5">
        <v>1342</v>
      </c>
      <c r="O153" s="5">
        <v>22997</v>
      </c>
    </row>
    <row r="154" spans="1:15">
      <c r="A154" s="5">
        <v>1385</v>
      </c>
      <c r="B154" s="5">
        <v>4</v>
      </c>
      <c r="C154" s="5" t="s">
        <v>433</v>
      </c>
      <c r="D154" s="5" t="s">
        <v>432</v>
      </c>
      <c r="E154" s="5">
        <v>876614</v>
      </c>
      <c r="F154" s="5">
        <v>821056</v>
      </c>
      <c r="G154" s="5">
        <v>758119</v>
      </c>
      <c r="H154" s="5">
        <v>51390</v>
      </c>
      <c r="I154" s="5">
        <v>11547</v>
      </c>
      <c r="J154" s="5">
        <v>3482</v>
      </c>
      <c r="K154" s="5">
        <v>5877</v>
      </c>
      <c r="L154" s="5">
        <v>8358</v>
      </c>
      <c r="M154" s="5">
        <v>13503</v>
      </c>
      <c r="N154" s="5">
        <v>1342</v>
      </c>
      <c r="O154" s="5">
        <v>22997</v>
      </c>
    </row>
    <row r="155" spans="1:15">
      <c r="A155" s="5">
        <v>1385</v>
      </c>
      <c r="B155" s="5">
        <v>3</v>
      </c>
      <c r="C155" s="5" t="s">
        <v>434</v>
      </c>
      <c r="D155" s="5" t="s">
        <v>435</v>
      </c>
      <c r="E155" s="5">
        <v>7694252</v>
      </c>
      <c r="F155" s="5">
        <v>7495015</v>
      </c>
      <c r="G155" s="5">
        <v>7180791</v>
      </c>
      <c r="H155" s="5">
        <v>262227</v>
      </c>
      <c r="I155" s="5">
        <v>51998</v>
      </c>
      <c r="J155" s="5">
        <v>12447</v>
      </c>
      <c r="K155" s="5">
        <v>17849</v>
      </c>
      <c r="L155" s="5">
        <v>29991</v>
      </c>
      <c r="M155" s="5">
        <v>52565</v>
      </c>
      <c r="N155" s="5">
        <v>8512</v>
      </c>
      <c r="O155" s="5">
        <v>77873</v>
      </c>
    </row>
    <row r="156" spans="1:15">
      <c r="A156" s="5">
        <v>1385</v>
      </c>
      <c r="B156" s="5">
        <v>4</v>
      </c>
      <c r="C156" s="5" t="s">
        <v>436</v>
      </c>
      <c r="D156" s="5" t="s">
        <v>435</v>
      </c>
      <c r="E156" s="5">
        <v>7694252</v>
      </c>
      <c r="F156" s="5">
        <v>7495015</v>
      </c>
      <c r="G156" s="5">
        <v>7180791</v>
      </c>
      <c r="H156" s="5">
        <v>262227</v>
      </c>
      <c r="I156" s="5">
        <v>51998</v>
      </c>
      <c r="J156" s="5">
        <v>12447</v>
      </c>
      <c r="K156" s="5">
        <v>17849</v>
      </c>
      <c r="L156" s="5">
        <v>29991</v>
      </c>
      <c r="M156" s="5">
        <v>52565</v>
      </c>
      <c r="N156" s="5">
        <v>8512</v>
      </c>
      <c r="O156" s="5">
        <v>77873</v>
      </c>
    </row>
    <row r="157" spans="1:15">
      <c r="A157" s="5">
        <v>1385</v>
      </c>
      <c r="B157" s="5">
        <v>3</v>
      </c>
      <c r="C157" s="5" t="s">
        <v>437</v>
      </c>
      <c r="D157" s="5" t="s">
        <v>438</v>
      </c>
      <c r="E157" s="5">
        <v>1075892</v>
      </c>
      <c r="F157" s="5">
        <v>1025766</v>
      </c>
      <c r="G157" s="5">
        <v>1005111</v>
      </c>
      <c r="H157" s="5">
        <v>8359</v>
      </c>
      <c r="I157" s="5">
        <v>12296</v>
      </c>
      <c r="J157" s="5">
        <v>280</v>
      </c>
      <c r="K157" s="5">
        <v>1257</v>
      </c>
      <c r="L157" s="5">
        <v>4061</v>
      </c>
      <c r="M157" s="5">
        <v>10398</v>
      </c>
      <c r="N157" s="5">
        <v>830</v>
      </c>
      <c r="O157" s="5">
        <v>33300</v>
      </c>
    </row>
    <row r="158" spans="1:15">
      <c r="A158" s="5">
        <v>1385</v>
      </c>
      <c r="B158" s="5">
        <v>4</v>
      </c>
      <c r="C158" s="5" t="s">
        <v>439</v>
      </c>
      <c r="D158" s="5" t="s">
        <v>438</v>
      </c>
      <c r="E158" s="5">
        <v>1075892</v>
      </c>
      <c r="F158" s="5">
        <v>1025766</v>
      </c>
      <c r="G158" s="5">
        <v>1005111</v>
      </c>
      <c r="H158" s="5">
        <v>8359</v>
      </c>
      <c r="I158" s="5">
        <v>12296</v>
      </c>
      <c r="J158" s="5">
        <v>280</v>
      </c>
      <c r="K158" s="5">
        <v>1257</v>
      </c>
      <c r="L158" s="5">
        <v>4061</v>
      </c>
      <c r="M158" s="5">
        <v>10398</v>
      </c>
      <c r="N158" s="5">
        <v>830</v>
      </c>
      <c r="O158" s="5">
        <v>33300</v>
      </c>
    </row>
    <row r="159" spans="1:15">
      <c r="A159" s="5">
        <v>1385</v>
      </c>
      <c r="B159" s="5">
        <v>2</v>
      </c>
      <c r="C159" s="5" t="s">
        <v>440</v>
      </c>
      <c r="D159" s="5" t="s">
        <v>441</v>
      </c>
      <c r="E159" s="5">
        <v>24281164</v>
      </c>
      <c r="F159" s="5">
        <v>23400808</v>
      </c>
      <c r="G159" s="5">
        <v>23013215</v>
      </c>
      <c r="H159" s="5">
        <v>113021</v>
      </c>
      <c r="I159" s="5">
        <v>274571</v>
      </c>
      <c r="J159" s="5">
        <v>78215</v>
      </c>
      <c r="K159" s="5">
        <v>101519</v>
      </c>
      <c r="L159" s="5">
        <v>92432</v>
      </c>
      <c r="M159" s="5">
        <v>169582</v>
      </c>
      <c r="N159" s="5">
        <v>22260</v>
      </c>
      <c r="O159" s="5">
        <v>416348</v>
      </c>
    </row>
    <row r="160" spans="1:15">
      <c r="A160" s="5">
        <v>1385</v>
      </c>
      <c r="B160" s="5">
        <v>3</v>
      </c>
      <c r="C160" s="5" t="s">
        <v>442</v>
      </c>
      <c r="D160" s="5" t="s">
        <v>443</v>
      </c>
      <c r="E160" s="5">
        <v>17676800</v>
      </c>
      <c r="F160" s="5">
        <v>17071869</v>
      </c>
      <c r="G160" s="5">
        <v>16749820</v>
      </c>
      <c r="H160" s="5">
        <v>100124</v>
      </c>
      <c r="I160" s="5">
        <v>221925</v>
      </c>
      <c r="J160" s="5">
        <v>52886</v>
      </c>
      <c r="K160" s="5">
        <v>82094</v>
      </c>
      <c r="L160" s="5">
        <v>43906</v>
      </c>
      <c r="M160" s="5">
        <v>105479</v>
      </c>
      <c r="N160" s="5">
        <v>11514</v>
      </c>
      <c r="O160" s="5">
        <v>309052</v>
      </c>
    </row>
    <row r="161" spans="1:15">
      <c r="A161" s="5">
        <v>1385</v>
      </c>
      <c r="B161" s="5">
        <v>4</v>
      </c>
      <c r="C161" s="5" t="s">
        <v>444</v>
      </c>
      <c r="D161" s="5" t="s">
        <v>445</v>
      </c>
      <c r="E161" s="5">
        <v>5044943</v>
      </c>
      <c r="F161" s="5">
        <v>4819345</v>
      </c>
      <c r="G161" s="5">
        <v>4766265</v>
      </c>
      <c r="H161" s="5">
        <v>6368</v>
      </c>
      <c r="I161" s="5">
        <v>46713</v>
      </c>
      <c r="J161" s="5">
        <v>21900</v>
      </c>
      <c r="K161" s="5">
        <v>8910</v>
      </c>
      <c r="L161" s="5">
        <v>7854</v>
      </c>
      <c r="M161" s="5">
        <v>23939</v>
      </c>
      <c r="N161" s="5">
        <v>1849</v>
      </c>
      <c r="O161" s="5">
        <v>161145</v>
      </c>
    </row>
    <row r="162" spans="1:15">
      <c r="A162" s="5">
        <v>1385</v>
      </c>
      <c r="B162" s="5">
        <v>4</v>
      </c>
      <c r="C162" s="5" t="s">
        <v>446</v>
      </c>
      <c r="D162" s="5" t="s">
        <v>447</v>
      </c>
      <c r="E162" s="5">
        <v>102046</v>
      </c>
      <c r="F162" s="5">
        <v>100932</v>
      </c>
      <c r="G162" s="5">
        <v>89921</v>
      </c>
      <c r="H162" s="5">
        <v>942</v>
      </c>
      <c r="I162" s="5">
        <v>10069</v>
      </c>
      <c r="J162" s="5">
        <v>19</v>
      </c>
      <c r="K162" s="5">
        <v>22</v>
      </c>
      <c r="L162" s="5">
        <v>164</v>
      </c>
      <c r="M162" s="5">
        <v>603</v>
      </c>
      <c r="N162" s="5">
        <v>36</v>
      </c>
      <c r="O162" s="5">
        <v>270</v>
      </c>
    </row>
    <row r="163" spans="1:15">
      <c r="A163" s="5">
        <v>1385</v>
      </c>
      <c r="B163" s="5">
        <v>4</v>
      </c>
      <c r="C163" s="5" t="s">
        <v>448</v>
      </c>
      <c r="D163" s="5" t="s">
        <v>449</v>
      </c>
      <c r="E163" s="5">
        <v>2687156</v>
      </c>
      <c r="F163" s="5">
        <v>2571283</v>
      </c>
      <c r="G163" s="5">
        <v>2523260</v>
      </c>
      <c r="H163" s="5">
        <v>16261</v>
      </c>
      <c r="I163" s="5">
        <v>31763</v>
      </c>
      <c r="J163" s="5">
        <v>10701</v>
      </c>
      <c r="K163" s="5">
        <v>23893</v>
      </c>
      <c r="L163" s="5">
        <v>10367</v>
      </c>
      <c r="M163" s="5">
        <v>27875</v>
      </c>
      <c r="N163" s="5">
        <v>2030</v>
      </c>
      <c r="O163" s="5">
        <v>41007</v>
      </c>
    </row>
    <row r="164" spans="1:15">
      <c r="A164" s="5">
        <v>1385</v>
      </c>
      <c r="B164" s="5">
        <v>4</v>
      </c>
      <c r="C164" s="5" t="s">
        <v>450</v>
      </c>
      <c r="D164" s="5" t="s">
        <v>451</v>
      </c>
      <c r="E164" s="5">
        <v>397264</v>
      </c>
      <c r="F164" s="5">
        <v>368593</v>
      </c>
      <c r="G164" s="5">
        <v>349993</v>
      </c>
      <c r="H164" s="5">
        <v>5583</v>
      </c>
      <c r="I164" s="5">
        <v>13017</v>
      </c>
      <c r="J164" s="5">
        <v>2988</v>
      </c>
      <c r="K164" s="5">
        <v>4769</v>
      </c>
      <c r="L164" s="5">
        <v>2504</v>
      </c>
      <c r="M164" s="5">
        <v>7645</v>
      </c>
      <c r="N164" s="5">
        <v>334</v>
      </c>
      <c r="O164" s="5">
        <v>10432</v>
      </c>
    </row>
    <row r="165" spans="1:15">
      <c r="A165" s="5">
        <v>1385</v>
      </c>
      <c r="B165" s="5">
        <v>4</v>
      </c>
      <c r="C165" s="5" t="s">
        <v>452</v>
      </c>
      <c r="D165" s="5" t="s">
        <v>453</v>
      </c>
      <c r="E165" s="5">
        <v>312268</v>
      </c>
      <c r="F165" s="5">
        <v>294827</v>
      </c>
      <c r="G165" s="5">
        <v>280882</v>
      </c>
      <c r="H165" s="5">
        <v>7147</v>
      </c>
      <c r="I165" s="5">
        <v>6798</v>
      </c>
      <c r="J165" s="5">
        <v>2143</v>
      </c>
      <c r="K165" s="5">
        <v>569</v>
      </c>
      <c r="L165" s="5">
        <v>2336</v>
      </c>
      <c r="M165" s="5">
        <v>5635</v>
      </c>
      <c r="N165" s="5">
        <v>281</v>
      </c>
      <c r="O165" s="5">
        <v>6476</v>
      </c>
    </row>
    <row r="166" spans="1:15">
      <c r="A166" s="5">
        <v>1385</v>
      </c>
      <c r="B166" s="5">
        <v>4</v>
      </c>
      <c r="C166" s="5" t="s">
        <v>454</v>
      </c>
      <c r="D166" s="5" t="s">
        <v>455</v>
      </c>
      <c r="E166" s="5">
        <v>3113054</v>
      </c>
      <c r="F166" s="5">
        <v>3052390</v>
      </c>
      <c r="G166" s="5">
        <v>3015863</v>
      </c>
      <c r="H166" s="5">
        <v>1249</v>
      </c>
      <c r="I166" s="5">
        <v>35277</v>
      </c>
      <c r="J166" s="5">
        <v>2392</v>
      </c>
      <c r="K166" s="5">
        <v>15276</v>
      </c>
      <c r="L166" s="5">
        <v>4947</v>
      </c>
      <c r="M166" s="5">
        <v>10332</v>
      </c>
      <c r="N166" s="5">
        <v>3126</v>
      </c>
      <c r="O166" s="5">
        <v>24591</v>
      </c>
    </row>
    <row r="167" spans="1:15">
      <c r="A167" s="5">
        <v>1385</v>
      </c>
      <c r="B167" s="5">
        <v>4</v>
      </c>
      <c r="C167" s="5" t="s">
        <v>456</v>
      </c>
      <c r="D167" s="5" t="s">
        <v>457</v>
      </c>
      <c r="E167" s="5">
        <v>52377</v>
      </c>
      <c r="F167" s="5">
        <v>51992</v>
      </c>
      <c r="G167" s="5">
        <v>51251</v>
      </c>
      <c r="H167" s="5">
        <v>494</v>
      </c>
      <c r="I167" s="5">
        <v>247</v>
      </c>
      <c r="J167" s="5">
        <v>0</v>
      </c>
      <c r="K167" s="5">
        <v>0</v>
      </c>
      <c r="L167" s="5">
        <v>44</v>
      </c>
      <c r="M167" s="5">
        <v>202</v>
      </c>
      <c r="N167" s="5">
        <v>6</v>
      </c>
      <c r="O167" s="5">
        <v>133</v>
      </c>
    </row>
    <row r="168" spans="1:15">
      <c r="A168" s="5">
        <v>1385</v>
      </c>
      <c r="B168" s="5">
        <v>9</v>
      </c>
      <c r="C168" s="5" t="s">
        <v>458</v>
      </c>
      <c r="D168" s="5" t="s">
        <v>459</v>
      </c>
      <c r="E168" s="5">
        <v>5967692</v>
      </c>
      <c r="F168" s="5">
        <v>5812508</v>
      </c>
      <c r="G168" s="5">
        <v>5672385</v>
      </c>
      <c r="H168" s="5">
        <v>62080</v>
      </c>
      <c r="I168" s="5">
        <v>78042</v>
      </c>
      <c r="J168" s="5">
        <v>12743</v>
      </c>
      <c r="K168" s="5">
        <v>28654</v>
      </c>
      <c r="L168" s="5">
        <v>15689</v>
      </c>
      <c r="M168" s="5">
        <v>29248</v>
      </c>
      <c r="N168" s="5">
        <v>3852</v>
      </c>
      <c r="O168" s="5">
        <v>64998</v>
      </c>
    </row>
    <row r="169" spans="1:15">
      <c r="A169" s="5">
        <v>1385</v>
      </c>
      <c r="B169" s="5">
        <v>3</v>
      </c>
      <c r="C169" s="5" t="s">
        <v>460</v>
      </c>
      <c r="D169" s="5" t="s">
        <v>461</v>
      </c>
      <c r="E169" s="5">
        <v>6604364</v>
      </c>
      <c r="F169" s="5">
        <v>6328938</v>
      </c>
      <c r="G169" s="5">
        <v>6263395</v>
      </c>
      <c r="H169" s="5">
        <v>12897</v>
      </c>
      <c r="I169" s="5">
        <v>52646</v>
      </c>
      <c r="J169" s="5">
        <v>25329</v>
      </c>
      <c r="K169" s="5">
        <v>19426</v>
      </c>
      <c r="L169" s="5">
        <v>48526</v>
      </c>
      <c r="M169" s="5">
        <v>64103</v>
      </c>
      <c r="N169" s="5">
        <v>10746</v>
      </c>
      <c r="O169" s="5">
        <v>107296</v>
      </c>
    </row>
    <row r="170" spans="1:15">
      <c r="A170" s="5">
        <v>1385</v>
      </c>
      <c r="B170" s="5">
        <v>4</v>
      </c>
      <c r="C170" s="5" t="s">
        <v>462</v>
      </c>
      <c r="D170" s="5" t="s">
        <v>463</v>
      </c>
      <c r="E170" s="5">
        <v>1524318</v>
      </c>
      <c r="F170" s="5">
        <v>1468992</v>
      </c>
      <c r="G170" s="5">
        <v>1453974</v>
      </c>
      <c r="H170" s="5">
        <v>1819</v>
      </c>
      <c r="I170" s="5">
        <v>13199</v>
      </c>
      <c r="J170" s="5">
        <v>1840</v>
      </c>
      <c r="K170" s="5">
        <v>5252</v>
      </c>
      <c r="L170" s="5">
        <v>11659</v>
      </c>
      <c r="M170" s="5">
        <v>13791</v>
      </c>
      <c r="N170" s="5">
        <v>1847</v>
      </c>
      <c r="O170" s="5">
        <v>20937</v>
      </c>
    </row>
    <row r="171" spans="1:15">
      <c r="A171" s="5">
        <v>1385</v>
      </c>
      <c r="B171" s="5">
        <v>4</v>
      </c>
      <c r="C171" s="5" t="s">
        <v>464</v>
      </c>
      <c r="D171" s="5" t="s">
        <v>465</v>
      </c>
      <c r="E171" s="5">
        <v>657835</v>
      </c>
      <c r="F171" s="5">
        <v>605265</v>
      </c>
      <c r="G171" s="5">
        <v>597829</v>
      </c>
      <c r="H171" s="5">
        <v>553</v>
      </c>
      <c r="I171" s="5">
        <v>6883</v>
      </c>
      <c r="J171" s="5">
        <v>2926</v>
      </c>
      <c r="K171" s="5">
        <v>3670</v>
      </c>
      <c r="L171" s="5">
        <v>11980</v>
      </c>
      <c r="M171" s="5">
        <v>12623</v>
      </c>
      <c r="N171" s="5">
        <v>1343</v>
      </c>
      <c r="O171" s="5">
        <v>20027</v>
      </c>
    </row>
    <row r="172" spans="1:15">
      <c r="A172" s="5">
        <v>1385</v>
      </c>
      <c r="B172" s="5">
        <v>4</v>
      </c>
      <c r="C172" s="5" t="s">
        <v>466</v>
      </c>
      <c r="D172" s="5" t="s">
        <v>467</v>
      </c>
      <c r="E172" s="5">
        <v>135846</v>
      </c>
      <c r="F172" s="5">
        <v>129736</v>
      </c>
      <c r="G172" s="5">
        <v>125617</v>
      </c>
      <c r="H172" s="5">
        <v>1327</v>
      </c>
      <c r="I172" s="5">
        <v>2792</v>
      </c>
      <c r="J172" s="5">
        <v>256</v>
      </c>
      <c r="K172" s="5">
        <v>217</v>
      </c>
      <c r="L172" s="5">
        <v>1103</v>
      </c>
      <c r="M172" s="5">
        <v>2455</v>
      </c>
      <c r="N172" s="5">
        <v>219</v>
      </c>
      <c r="O172" s="5">
        <v>1861</v>
      </c>
    </row>
    <row r="173" spans="1:15">
      <c r="A173" s="5">
        <v>1385</v>
      </c>
      <c r="B173" s="5">
        <v>4</v>
      </c>
      <c r="C173" s="5" t="s">
        <v>468</v>
      </c>
      <c r="D173" s="5" t="s">
        <v>469</v>
      </c>
      <c r="E173" s="5">
        <v>2835393</v>
      </c>
      <c r="F173" s="5">
        <v>2758236</v>
      </c>
      <c r="G173" s="5">
        <v>2741345</v>
      </c>
      <c r="H173" s="5">
        <v>4801</v>
      </c>
      <c r="I173" s="5">
        <v>12090</v>
      </c>
      <c r="J173" s="5">
        <v>10747</v>
      </c>
      <c r="K173" s="5">
        <v>1810</v>
      </c>
      <c r="L173" s="5">
        <v>9163</v>
      </c>
      <c r="M173" s="5">
        <v>16303</v>
      </c>
      <c r="N173" s="5">
        <v>3071</v>
      </c>
      <c r="O173" s="5">
        <v>36062</v>
      </c>
    </row>
    <row r="174" spans="1:15">
      <c r="A174" s="5">
        <v>1385</v>
      </c>
      <c r="B174" s="5">
        <v>4</v>
      </c>
      <c r="C174" s="5" t="s">
        <v>470</v>
      </c>
      <c r="D174" s="5" t="s">
        <v>471</v>
      </c>
      <c r="E174" s="5">
        <v>628002</v>
      </c>
      <c r="F174" s="5">
        <v>587271</v>
      </c>
      <c r="G174" s="5">
        <v>578755</v>
      </c>
      <c r="H174" s="5">
        <v>1701</v>
      </c>
      <c r="I174" s="5">
        <v>6816</v>
      </c>
      <c r="J174" s="5">
        <v>7823</v>
      </c>
      <c r="K174" s="5">
        <v>3211</v>
      </c>
      <c r="L174" s="5">
        <v>8903</v>
      </c>
      <c r="M174" s="5">
        <v>6624</v>
      </c>
      <c r="N174" s="5">
        <v>2475</v>
      </c>
      <c r="O174" s="5">
        <v>11695</v>
      </c>
    </row>
    <row r="175" spans="1:15">
      <c r="A175" s="5">
        <v>1385</v>
      </c>
      <c r="B175" s="5">
        <v>4</v>
      </c>
      <c r="C175" s="5" t="s">
        <v>472</v>
      </c>
      <c r="D175" s="5" t="s">
        <v>473</v>
      </c>
      <c r="E175" s="5">
        <v>140124</v>
      </c>
      <c r="F175" s="5">
        <v>131390</v>
      </c>
      <c r="G175" s="5">
        <v>126088</v>
      </c>
      <c r="H175" s="5">
        <v>2082</v>
      </c>
      <c r="I175" s="5">
        <v>3220</v>
      </c>
      <c r="J175" s="5">
        <v>14</v>
      </c>
      <c r="K175" s="5">
        <v>2185</v>
      </c>
      <c r="L175" s="5">
        <v>983</v>
      </c>
      <c r="M175" s="5">
        <v>1685</v>
      </c>
      <c r="N175" s="5">
        <v>522</v>
      </c>
      <c r="O175" s="5">
        <v>3345</v>
      </c>
    </row>
    <row r="176" spans="1:15">
      <c r="A176" s="5">
        <v>1385</v>
      </c>
      <c r="B176" s="5">
        <v>4</v>
      </c>
      <c r="C176" s="5" t="s">
        <v>474</v>
      </c>
      <c r="D176" s="5" t="s">
        <v>475</v>
      </c>
      <c r="E176" s="5">
        <v>682846</v>
      </c>
      <c r="F176" s="5">
        <v>648048</v>
      </c>
      <c r="G176" s="5">
        <v>639786</v>
      </c>
      <c r="H176" s="5">
        <v>614</v>
      </c>
      <c r="I176" s="5">
        <v>7647</v>
      </c>
      <c r="J176" s="5">
        <v>1721</v>
      </c>
      <c r="K176" s="5">
        <v>3081</v>
      </c>
      <c r="L176" s="5">
        <v>4736</v>
      </c>
      <c r="M176" s="5">
        <v>10623</v>
      </c>
      <c r="N176" s="5">
        <v>1269</v>
      </c>
      <c r="O176" s="5">
        <v>13368</v>
      </c>
    </row>
    <row r="177" spans="1:15">
      <c r="A177" s="5">
        <v>1385</v>
      </c>
      <c r="B177" s="5">
        <v>2</v>
      </c>
      <c r="C177" s="5" t="s">
        <v>476</v>
      </c>
      <c r="D177" s="5" t="s">
        <v>477</v>
      </c>
      <c r="E177" s="5">
        <v>120792818</v>
      </c>
      <c r="F177" s="5">
        <v>115416267</v>
      </c>
      <c r="G177" s="5">
        <v>114173878</v>
      </c>
      <c r="H177" s="5">
        <v>170192</v>
      </c>
      <c r="I177" s="5">
        <v>1072197</v>
      </c>
      <c r="J177" s="5">
        <v>127041</v>
      </c>
      <c r="K177" s="5">
        <v>99607</v>
      </c>
      <c r="L177" s="5">
        <v>135153</v>
      </c>
      <c r="M177" s="5">
        <v>341215</v>
      </c>
      <c r="N177" s="5">
        <v>19879</v>
      </c>
      <c r="O177" s="5">
        <v>4653656</v>
      </c>
    </row>
    <row r="178" spans="1:15">
      <c r="A178" s="5">
        <v>1385</v>
      </c>
      <c r="B178" s="5">
        <v>3</v>
      </c>
      <c r="C178" s="5" t="s">
        <v>478</v>
      </c>
      <c r="D178" s="5" t="s">
        <v>479</v>
      </c>
      <c r="E178" s="5">
        <v>93681217</v>
      </c>
      <c r="F178" s="5">
        <v>89191849</v>
      </c>
      <c r="G178" s="5">
        <v>88387548</v>
      </c>
      <c r="H178" s="5">
        <v>982</v>
      </c>
      <c r="I178" s="5">
        <v>803319</v>
      </c>
      <c r="J178" s="5">
        <v>53892</v>
      </c>
      <c r="K178" s="5">
        <v>41802</v>
      </c>
      <c r="L178" s="5">
        <v>53737</v>
      </c>
      <c r="M178" s="5">
        <v>163987</v>
      </c>
      <c r="N178" s="5">
        <v>5247</v>
      </c>
      <c r="O178" s="5">
        <v>4170702</v>
      </c>
    </row>
    <row r="179" spans="1:15">
      <c r="A179" s="5">
        <v>1385</v>
      </c>
      <c r="B179" s="5">
        <v>4</v>
      </c>
      <c r="C179" s="5" t="s">
        <v>480</v>
      </c>
      <c r="D179" s="5" t="s">
        <v>479</v>
      </c>
      <c r="E179" s="5">
        <v>93681217</v>
      </c>
      <c r="F179" s="5">
        <v>89191849</v>
      </c>
      <c r="G179" s="5">
        <v>88387548</v>
      </c>
      <c r="H179" s="5">
        <v>982</v>
      </c>
      <c r="I179" s="5">
        <v>803319</v>
      </c>
      <c r="J179" s="5">
        <v>53892</v>
      </c>
      <c r="K179" s="5">
        <v>41802</v>
      </c>
      <c r="L179" s="5">
        <v>53737</v>
      </c>
      <c r="M179" s="5">
        <v>163987</v>
      </c>
      <c r="N179" s="5">
        <v>5247</v>
      </c>
      <c r="O179" s="5">
        <v>4170702</v>
      </c>
    </row>
    <row r="180" spans="1:15">
      <c r="A180" s="5">
        <v>1385</v>
      </c>
      <c r="B180" s="5">
        <v>3</v>
      </c>
      <c r="C180" s="5" t="s">
        <v>481</v>
      </c>
      <c r="D180" s="5" t="s">
        <v>482</v>
      </c>
      <c r="E180" s="5">
        <v>3170483</v>
      </c>
      <c r="F180" s="5">
        <v>3102466</v>
      </c>
      <c r="G180" s="5">
        <v>3088600</v>
      </c>
      <c r="H180" s="5">
        <v>3593</v>
      </c>
      <c r="I180" s="5">
        <v>10274</v>
      </c>
      <c r="J180" s="5">
        <v>1935</v>
      </c>
      <c r="K180" s="5">
        <v>6054</v>
      </c>
      <c r="L180" s="5">
        <v>16665</v>
      </c>
      <c r="M180" s="5">
        <v>10776</v>
      </c>
      <c r="N180" s="5">
        <v>1323</v>
      </c>
      <c r="O180" s="5">
        <v>31262</v>
      </c>
    </row>
    <row r="181" spans="1:15">
      <c r="A181" s="5">
        <v>1385</v>
      </c>
      <c r="B181" s="5">
        <v>4</v>
      </c>
      <c r="C181" s="5" t="s">
        <v>483</v>
      </c>
      <c r="D181" s="5" t="s">
        <v>482</v>
      </c>
      <c r="E181" s="5">
        <v>3170483</v>
      </c>
      <c r="F181" s="5">
        <v>3102466</v>
      </c>
      <c r="G181" s="5">
        <v>3088600</v>
      </c>
      <c r="H181" s="5">
        <v>3593</v>
      </c>
      <c r="I181" s="5">
        <v>10274</v>
      </c>
      <c r="J181" s="5">
        <v>1935</v>
      </c>
      <c r="K181" s="5">
        <v>6054</v>
      </c>
      <c r="L181" s="5">
        <v>16665</v>
      </c>
      <c r="M181" s="5">
        <v>10776</v>
      </c>
      <c r="N181" s="5">
        <v>1323</v>
      </c>
      <c r="O181" s="5">
        <v>31262</v>
      </c>
    </row>
    <row r="182" spans="1:15">
      <c r="A182" s="5">
        <v>1385</v>
      </c>
      <c r="B182" s="5">
        <v>3</v>
      </c>
      <c r="C182" s="5" t="s">
        <v>484</v>
      </c>
      <c r="D182" s="5" t="s">
        <v>485</v>
      </c>
      <c r="E182" s="5">
        <v>23941118</v>
      </c>
      <c r="F182" s="5">
        <v>23121952</v>
      </c>
      <c r="G182" s="5">
        <v>22697730</v>
      </c>
      <c r="H182" s="5">
        <v>165617</v>
      </c>
      <c r="I182" s="5">
        <v>258604</v>
      </c>
      <c r="J182" s="5">
        <v>71214</v>
      </c>
      <c r="K182" s="5">
        <v>51750</v>
      </c>
      <c r="L182" s="5">
        <v>64750</v>
      </c>
      <c r="M182" s="5">
        <v>166452</v>
      </c>
      <c r="N182" s="5">
        <v>13308</v>
      </c>
      <c r="O182" s="5">
        <v>451692</v>
      </c>
    </row>
    <row r="183" spans="1:15">
      <c r="A183" s="5">
        <v>1385</v>
      </c>
      <c r="B183" s="5">
        <v>4</v>
      </c>
      <c r="C183" s="5" t="s">
        <v>486</v>
      </c>
      <c r="D183" s="5" t="s">
        <v>485</v>
      </c>
      <c r="E183" s="5">
        <v>23941118</v>
      </c>
      <c r="F183" s="5">
        <v>23121952</v>
      </c>
      <c r="G183" s="5">
        <v>22697730</v>
      </c>
      <c r="H183" s="5">
        <v>165617</v>
      </c>
      <c r="I183" s="5">
        <v>258604</v>
      </c>
      <c r="J183" s="5">
        <v>71214</v>
      </c>
      <c r="K183" s="5">
        <v>51750</v>
      </c>
      <c r="L183" s="5">
        <v>64750</v>
      </c>
      <c r="M183" s="5">
        <v>166452</v>
      </c>
      <c r="N183" s="5">
        <v>13308</v>
      </c>
      <c r="O183" s="5">
        <v>451692</v>
      </c>
    </row>
    <row r="184" spans="1:15">
      <c r="A184" s="5">
        <v>1385</v>
      </c>
      <c r="B184" s="5">
        <v>2</v>
      </c>
      <c r="C184" s="5" t="s">
        <v>487</v>
      </c>
      <c r="D184" s="5" t="s">
        <v>488</v>
      </c>
      <c r="E184" s="5">
        <v>11595784</v>
      </c>
      <c r="F184" s="5">
        <v>9573200</v>
      </c>
      <c r="G184" s="5">
        <v>9468885</v>
      </c>
      <c r="H184" s="5">
        <v>7544</v>
      </c>
      <c r="I184" s="5">
        <v>96772</v>
      </c>
      <c r="J184" s="5">
        <v>40657</v>
      </c>
      <c r="K184" s="5">
        <v>49993</v>
      </c>
      <c r="L184" s="5">
        <v>21728</v>
      </c>
      <c r="M184" s="5">
        <v>45900</v>
      </c>
      <c r="N184" s="5">
        <v>7544</v>
      </c>
      <c r="O184" s="5">
        <v>1856762</v>
      </c>
    </row>
    <row r="185" spans="1:15">
      <c r="A185" s="5">
        <v>1385</v>
      </c>
      <c r="B185" s="5">
        <v>3</v>
      </c>
      <c r="C185" s="5" t="s">
        <v>489</v>
      </c>
      <c r="D185" s="5" t="s">
        <v>490</v>
      </c>
      <c r="E185" s="5">
        <v>8341171</v>
      </c>
      <c r="F185" s="5">
        <v>6408075</v>
      </c>
      <c r="G185" s="5">
        <v>6328279</v>
      </c>
      <c r="H185" s="5">
        <v>0</v>
      </c>
      <c r="I185" s="5">
        <v>79796</v>
      </c>
      <c r="J185" s="5">
        <v>37730</v>
      </c>
      <c r="K185" s="5">
        <v>46906</v>
      </c>
      <c r="L185" s="5">
        <v>11412</v>
      </c>
      <c r="M185" s="5">
        <v>17955</v>
      </c>
      <c r="N185" s="5">
        <v>3469</v>
      </c>
      <c r="O185" s="5">
        <v>1815623</v>
      </c>
    </row>
    <row r="186" spans="1:15">
      <c r="A186" s="5">
        <v>1385</v>
      </c>
      <c r="B186" s="5">
        <v>4</v>
      </c>
      <c r="C186" s="5" t="s">
        <v>491</v>
      </c>
      <c r="D186" s="5" t="s">
        <v>492</v>
      </c>
      <c r="E186" s="5">
        <v>8328752</v>
      </c>
      <c r="F186" s="5">
        <v>6397105</v>
      </c>
      <c r="G186" s="5">
        <v>6317591</v>
      </c>
      <c r="H186" s="5">
        <v>0</v>
      </c>
      <c r="I186" s="5">
        <v>79514</v>
      </c>
      <c r="J186" s="5">
        <v>37222</v>
      </c>
      <c r="K186" s="5">
        <v>46847</v>
      </c>
      <c r="L186" s="5">
        <v>11340</v>
      </c>
      <c r="M186" s="5">
        <v>17842</v>
      </c>
      <c r="N186" s="5">
        <v>3269</v>
      </c>
      <c r="O186" s="5">
        <v>1815126</v>
      </c>
    </row>
    <row r="187" spans="1:15">
      <c r="A187" s="5">
        <v>1385</v>
      </c>
      <c r="B187" s="5">
        <v>4</v>
      </c>
      <c r="C187" s="5" t="s">
        <v>493</v>
      </c>
      <c r="D187" s="5" t="s">
        <v>494</v>
      </c>
      <c r="E187" s="5">
        <v>12419</v>
      </c>
      <c r="F187" s="5">
        <v>10970</v>
      </c>
      <c r="G187" s="5">
        <v>10688</v>
      </c>
      <c r="H187" s="5">
        <v>0</v>
      </c>
      <c r="I187" s="5">
        <v>282</v>
      </c>
      <c r="J187" s="5">
        <v>508</v>
      </c>
      <c r="K187" s="5">
        <v>59</v>
      </c>
      <c r="L187" s="5">
        <v>71</v>
      </c>
      <c r="M187" s="5">
        <v>113</v>
      </c>
      <c r="N187" s="5">
        <v>200</v>
      </c>
      <c r="O187" s="5">
        <v>497</v>
      </c>
    </row>
    <row r="188" spans="1:15">
      <c r="A188" s="5">
        <v>1385</v>
      </c>
      <c r="B188" s="5">
        <v>3</v>
      </c>
      <c r="C188" s="5" t="s">
        <v>495</v>
      </c>
      <c r="D188" s="5" t="s">
        <v>496</v>
      </c>
      <c r="E188" s="5">
        <v>517306</v>
      </c>
      <c r="F188" s="5">
        <v>475260</v>
      </c>
      <c r="G188" s="5">
        <v>471109</v>
      </c>
      <c r="H188" s="5">
        <v>22</v>
      </c>
      <c r="I188" s="5">
        <v>4129</v>
      </c>
      <c r="J188" s="5">
        <v>357</v>
      </c>
      <c r="K188" s="5">
        <v>1609</v>
      </c>
      <c r="L188" s="5">
        <v>5390</v>
      </c>
      <c r="M188" s="5">
        <v>11887</v>
      </c>
      <c r="N188" s="5">
        <v>2384</v>
      </c>
      <c r="O188" s="5">
        <v>20417</v>
      </c>
    </row>
    <row r="189" spans="1:15">
      <c r="A189" s="5">
        <v>1385</v>
      </c>
      <c r="B189" s="5">
        <v>4</v>
      </c>
      <c r="C189" s="5" t="s">
        <v>497</v>
      </c>
      <c r="D189" s="5" t="s">
        <v>496</v>
      </c>
      <c r="E189" s="5">
        <v>517306</v>
      </c>
      <c r="F189" s="5">
        <v>475260</v>
      </c>
      <c r="G189" s="5">
        <v>471109</v>
      </c>
      <c r="H189" s="5">
        <v>22</v>
      </c>
      <c r="I189" s="5">
        <v>4129</v>
      </c>
      <c r="J189" s="5">
        <v>357</v>
      </c>
      <c r="K189" s="5">
        <v>1609</v>
      </c>
      <c r="L189" s="5">
        <v>5390</v>
      </c>
      <c r="M189" s="5">
        <v>11887</v>
      </c>
      <c r="N189" s="5">
        <v>2384</v>
      </c>
      <c r="O189" s="5">
        <v>20417</v>
      </c>
    </row>
    <row r="190" spans="1:15">
      <c r="A190" s="5">
        <v>1385</v>
      </c>
      <c r="B190" s="5">
        <v>3</v>
      </c>
      <c r="C190" s="5" t="s">
        <v>498</v>
      </c>
      <c r="D190" s="5" t="s">
        <v>499</v>
      </c>
      <c r="E190" s="5">
        <v>2737307</v>
      </c>
      <c r="F190" s="5">
        <v>2689865</v>
      </c>
      <c r="G190" s="5">
        <v>2669496</v>
      </c>
      <c r="H190" s="5">
        <v>7521</v>
      </c>
      <c r="I190" s="5">
        <v>12847</v>
      </c>
      <c r="J190" s="5">
        <v>2569</v>
      </c>
      <c r="K190" s="5">
        <v>1478</v>
      </c>
      <c r="L190" s="5">
        <v>4926</v>
      </c>
      <c r="M190" s="5">
        <v>16058</v>
      </c>
      <c r="N190" s="5">
        <v>1690</v>
      </c>
      <c r="O190" s="5">
        <v>20721</v>
      </c>
    </row>
    <row r="191" spans="1:15">
      <c r="A191" s="5">
        <v>1385</v>
      </c>
      <c r="B191" s="5">
        <v>4</v>
      </c>
      <c r="C191" s="5" t="s">
        <v>500</v>
      </c>
      <c r="D191" s="5" t="s">
        <v>501</v>
      </c>
      <c r="E191" s="5">
        <v>2493224</v>
      </c>
      <c r="F191" s="5">
        <v>2457326</v>
      </c>
      <c r="G191" s="5">
        <v>2440763</v>
      </c>
      <c r="H191" s="5">
        <v>5426</v>
      </c>
      <c r="I191" s="5">
        <v>11137</v>
      </c>
      <c r="J191" s="5">
        <v>2494</v>
      </c>
      <c r="K191" s="5">
        <v>1471</v>
      </c>
      <c r="L191" s="5">
        <v>4020</v>
      </c>
      <c r="M191" s="5">
        <v>10395</v>
      </c>
      <c r="N191" s="5">
        <v>1520</v>
      </c>
      <c r="O191" s="5">
        <v>15997</v>
      </c>
    </row>
    <row r="192" spans="1:15">
      <c r="A192" s="5">
        <v>1385</v>
      </c>
      <c r="B192" s="5">
        <v>4</v>
      </c>
      <c r="C192" s="5" t="s">
        <v>502</v>
      </c>
      <c r="D192" s="5" t="s">
        <v>503</v>
      </c>
      <c r="E192" s="5">
        <v>49884</v>
      </c>
      <c r="F192" s="5">
        <v>47484</v>
      </c>
      <c r="G192" s="5">
        <v>46367</v>
      </c>
      <c r="H192" s="5">
        <v>513</v>
      </c>
      <c r="I192" s="5">
        <v>605</v>
      </c>
      <c r="J192" s="5">
        <v>0</v>
      </c>
      <c r="K192" s="5">
        <v>7</v>
      </c>
      <c r="L192" s="5">
        <v>147</v>
      </c>
      <c r="M192" s="5">
        <v>598</v>
      </c>
      <c r="N192" s="5">
        <v>25</v>
      </c>
      <c r="O192" s="5">
        <v>1623</v>
      </c>
    </row>
    <row r="193" spans="1:15">
      <c r="A193" s="5">
        <v>1385</v>
      </c>
      <c r="B193" s="5">
        <v>4</v>
      </c>
      <c r="C193" s="5" t="s">
        <v>504</v>
      </c>
      <c r="D193" s="5" t="s">
        <v>499</v>
      </c>
      <c r="E193" s="5">
        <v>194198</v>
      </c>
      <c r="F193" s="5">
        <v>185054</v>
      </c>
      <c r="G193" s="5">
        <v>182367</v>
      </c>
      <c r="H193" s="5">
        <v>1582</v>
      </c>
      <c r="I193" s="5">
        <v>1105</v>
      </c>
      <c r="J193" s="5">
        <v>75</v>
      </c>
      <c r="K193" s="5">
        <v>0</v>
      </c>
      <c r="L193" s="5">
        <v>759</v>
      </c>
      <c r="M193" s="5">
        <v>5065</v>
      </c>
      <c r="N193" s="5">
        <v>144</v>
      </c>
      <c r="O193" s="5">
        <v>3101</v>
      </c>
    </row>
    <row r="194" spans="1:15">
      <c r="A194" s="5">
        <v>1385</v>
      </c>
      <c r="B194" s="5">
        <v>2</v>
      </c>
      <c r="C194" s="5" t="s">
        <v>505</v>
      </c>
      <c r="D194" s="5" t="s">
        <v>506</v>
      </c>
      <c r="E194" s="5">
        <v>4029538</v>
      </c>
      <c r="F194" s="5">
        <v>3379572</v>
      </c>
      <c r="G194" s="5">
        <v>3285750</v>
      </c>
      <c r="H194" s="5">
        <v>36746</v>
      </c>
      <c r="I194" s="5">
        <v>57075</v>
      </c>
      <c r="J194" s="5">
        <v>17575</v>
      </c>
      <c r="K194" s="5">
        <v>6494</v>
      </c>
      <c r="L194" s="5">
        <v>18943</v>
      </c>
      <c r="M194" s="5">
        <v>35163</v>
      </c>
      <c r="N194" s="5">
        <v>4493</v>
      </c>
      <c r="O194" s="5">
        <v>567297</v>
      </c>
    </row>
    <row r="195" spans="1:15">
      <c r="A195" s="5">
        <v>1385</v>
      </c>
      <c r="B195" s="5">
        <v>3</v>
      </c>
      <c r="C195" s="5" t="s">
        <v>507</v>
      </c>
      <c r="D195" s="5" t="s">
        <v>506</v>
      </c>
      <c r="E195" s="5">
        <v>4029538</v>
      </c>
      <c r="F195" s="5">
        <v>3379572</v>
      </c>
      <c r="G195" s="5">
        <v>3285750</v>
      </c>
      <c r="H195" s="5">
        <v>36746</v>
      </c>
      <c r="I195" s="5">
        <v>57075</v>
      </c>
      <c r="J195" s="5">
        <v>17575</v>
      </c>
      <c r="K195" s="5">
        <v>6494</v>
      </c>
      <c r="L195" s="5">
        <v>18943</v>
      </c>
      <c r="M195" s="5">
        <v>35163</v>
      </c>
      <c r="N195" s="5">
        <v>4493</v>
      </c>
      <c r="O195" s="5">
        <v>567297</v>
      </c>
    </row>
    <row r="196" spans="1:15">
      <c r="A196" s="5">
        <v>1385</v>
      </c>
      <c r="B196" s="5">
        <v>4</v>
      </c>
      <c r="C196" s="5" t="s">
        <v>508</v>
      </c>
      <c r="D196" s="5" t="s">
        <v>506</v>
      </c>
      <c r="E196" s="5">
        <v>4029538</v>
      </c>
      <c r="F196" s="5">
        <v>3379572</v>
      </c>
      <c r="G196" s="5">
        <v>3285750</v>
      </c>
      <c r="H196" s="5">
        <v>36746</v>
      </c>
      <c r="I196" s="5">
        <v>57075</v>
      </c>
      <c r="J196" s="5">
        <v>17575</v>
      </c>
      <c r="K196" s="5">
        <v>6494</v>
      </c>
      <c r="L196" s="5">
        <v>18943</v>
      </c>
      <c r="M196" s="5">
        <v>35163</v>
      </c>
      <c r="N196" s="5">
        <v>4493</v>
      </c>
      <c r="O196" s="5">
        <v>567297</v>
      </c>
    </row>
    <row r="197" spans="1:15">
      <c r="A197" s="5">
        <v>1385</v>
      </c>
      <c r="B197" s="5">
        <v>2</v>
      </c>
      <c r="C197" s="5" t="s">
        <v>509</v>
      </c>
      <c r="D197" s="5" t="s">
        <v>510</v>
      </c>
      <c r="E197" s="5">
        <v>2180218</v>
      </c>
      <c r="F197" s="5">
        <v>1950754</v>
      </c>
      <c r="G197" s="5">
        <v>1803016</v>
      </c>
      <c r="H197" s="5">
        <v>117680</v>
      </c>
      <c r="I197" s="5">
        <v>30058</v>
      </c>
      <c r="J197" s="5">
        <v>10137</v>
      </c>
      <c r="K197" s="5">
        <v>83379</v>
      </c>
      <c r="L197" s="5">
        <v>40150</v>
      </c>
      <c r="M197" s="5">
        <v>38607</v>
      </c>
      <c r="N197" s="5">
        <v>11995</v>
      </c>
      <c r="O197" s="5">
        <v>45196</v>
      </c>
    </row>
    <row r="198" spans="1:15">
      <c r="A198" s="5">
        <v>1385</v>
      </c>
      <c r="B198" s="5">
        <v>3</v>
      </c>
      <c r="C198" s="5" t="s">
        <v>511</v>
      </c>
      <c r="D198" s="5" t="s">
        <v>512</v>
      </c>
      <c r="E198" s="5">
        <v>6619</v>
      </c>
      <c r="F198" s="5">
        <v>2708</v>
      </c>
      <c r="G198" s="5">
        <v>2220</v>
      </c>
      <c r="H198" s="5">
        <v>50</v>
      </c>
      <c r="I198" s="5">
        <v>438</v>
      </c>
      <c r="J198" s="5">
        <v>1235</v>
      </c>
      <c r="K198" s="5">
        <v>58</v>
      </c>
      <c r="L198" s="5">
        <v>393</v>
      </c>
      <c r="M198" s="5">
        <v>863</v>
      </c>
      <c r="N198" s="5">
        <v>69</v>
      </c>
      <c r="O198" s="5">
        <v>1293</v>
      </c>
    </row>
    <row r="199" spans="1:15">
      <c r="A199" s="5">
        <v>1385</v>
      </c>
      <c r="B199" s="5">
        <v>9</v>
      </c>
      <c r="C199" s="5" t="s">
        <v>513</v>
      </c>
      <c r="D199" s="5" t="s">
        <v>514</v>
      </c>
      <c r="E199" s="5">
        <v>6619</v>
      </c>
      <c r="F199" s="5">
        <v>2708</v>
      </c>
      <c r="G199" s="5">
        <v>2220</v>
      </c>
      <c r="H199" s="5">
        <v>50</v>
      </c>
      <c r="I199" s="5">
        <v>438</v>
      </c>
      <c r="J199" s="5">
        <v>1235</v>
      </c>
      <c r="K199" s="5">
        <v>58</v>
      </c>
      <c r="L199" s="5">
        <v>393</v>
      </c>
      <c r="M199" s="5">
        <v>863</v>
      </c>
      <c r="N199" s="5">
        <v>69</v>
      </c>
      <c r="O199" s="5">
        <v>1293</v>
      </c>
    </row>
    <row r="200" spans="1:15">
      <c r="A200" s="5">
        <v>1385</v>
      </c>
      <c r="B200" s="5">
        <v>3</v>
      </c>
      <c r="C200" s="5" t="s">
        <v>515</v>
      </c>
      <c r="D200" s="5" t="s">
        <v>516</v>
      </c>
      <c r="E200" s="5">
        <v>44218</v>
      </c>
      <c r="F200" s="5">
        <v>42817</v>
      </c>
      <c r="G200" s="5">
        <v>37401</v>
      </c>
      <c r="H200" s="5">
        <v>1502</v>
      </c>
      <c r="I200" s="5">
        <v>3914</v>
      </c>
      <c r="J200" s="5">
        <v>0</v>
      </c>
      <c r="K200" s="5">
        <v>11</v>
      </c>
      <c r="L200" s="5">
        <v>230</v>
      </c>
      <c r="M200" s="5">
        <v>611</v>
      </c>
      <c r="N200" s="5">
        <v>64</v>
      </c>
      <c r="O200" s="5">
        <v>485</v>
      </c>
    </row>
    <row r="201" spans="1:15">
      <c r="A201" s="5">
        <v>1385</v>
      </c>
      <c r="B201" s="5">
        <v>4</v>
      </c>
      <c r="C201" s="5" t="s">
        <v>517</v>
      </c>
      <c r="D201" s="5" t="s">
        <v>516</v>
      </c>
      <c r="E201" s="5">
        <v>44218</v>
      </c>
      <c r="F201" s="5">
        <v>42817</v>
      </c>
      <c r="G201" s="5">
        <v>37401</v>
      </c>
      <c r="H201" s="5">
        <v>1502</v>
      </c>
      <c r="I201" s="5">
        <v>3914</v>
      </c>
      <c r="J201" s="5">
        <v>0</v>
      </c>
      <c r="K201" s="5">
        <v>11</v>
      </c>
      <c r="L201" s="5">
        <v>230</v>
      </c>
      <c r="M201" s="5">
        <v>611</v>
      </c>
      <c r="N201" s="5">
        <v>64</v>
      </c>
      <c r="O201" s="5">
        <v>485</v>
      </c>
    </row>
    <row r="202" spans="1:15">
      <c r="A202" s="5">
        <v>1385</v>
      </c>
      <c r="B202" s="5">
        <v>3</v>
      </c>
      <c r="C202" s="5" t="s">
        <v>518</v>
      </c>
      <c r="D202" s="5" t="s">
        <v>519</v>
      </c>
      <c r="E202" s="5">
        <v>28468</v>
      </c>
      <c r="F202" s="5">
        <v>27571</v>
      </c>
      <c r="G202" s="5">
        <v>26422</v>
      </c>
      <c r="H202" s="5">
        <v>921</v>
      </c>
      <c r="I202" s="5">
        <v>228</v>
      </c>
      <c r="J202" s="5">
        <v>0</v>
      </c>
      <c r="K202" s="5">
        <v>27</v>
      </c>
      <c r="L202" s="5">
        <v>213</v>
      </c>
      <c r="M202" s="5">
        <v>420</v>
      </c>
      <c r="N202" s="5">
        <v>59</v>
      </c>
      <c r="O202" s="5">
        <v>178</v>
      </c>
    </row>
    <row r="203" spans="1:15">
      <c r="A203" s="5">
        <v>1385</v>
      </c>
      <c r="B203" s="5">
        <v>4</v>
      </c>
      <c r="C203" s="5" t="s">
        <v>520</v>
      </c>
      <c r="D203" s="5" t="s">
        <v>519</v>
      </c>
      <c r="E203" s="5">
        <v>28468</v>
      </c>
      <c r="F203" s="5">
        <v>27571</v>
      </c>
      <c r="G203" s="5">
        <v>26422</v>
      </c>
      <c r="H203" s="5">
        <v>921</v>
      </c>
      <c r="I203" s="5">
        <v>228</v>
      </c>
      <c r="J203" s="5">
        <v>0</v>
      </c>
      <c r="K203" s="5">
        <v>27</v>
      </c>
      <c r="L203" s="5">
        <v>213</v>
      </c>
      <c r="M203" s="5">
        <v>420</v>
      </c>
      <c r="N203" s="5">
        <v>59</v>
      </c>
      <c r="O203" s="5">
        <v>178</v>
      </c>
    </row>
    <row r="204" spans="1:15">
      <c r="A204" s="5">
        <v>1385</v>
      </c>
      <c r="B204" s="5">
        <v>3</v>
      </c>
      <c r="C204" s="5" t="s">
        <v>521</v>
      </c>
      <c r="D204" s="5" t="s">
        <v>522</v>
      </c>
      <c r="E204" s="5">
        <v>1063237</v>
      </c>
      <c r="F204" s="5">
        <v>927683</v>
      </c>
      <c r="G204" s="5">
        <v>836748</v>
      </c>
      <c r="H204" s="5">
        <v>77751</v>
      </c>
      <c r="I204" s="5">
        <v>13184</v>
      </c>
      <c r="J204" s="5">
        <v>3745</v>
      </c>
      <c r="K204" s="5">
        <v>76966</v>
      </c>
      <c r="L204" s="5">
        <v>5313</v>
      </c>
      <c r="M204" s="5">
        <v>13114</v>
      </c>
      <c r="N204" s="5">
        <v>10124</v>
      </c>
      <c r="O204" s="5">
        <v>26292</v>
      </c>
    </row>
    <row r="205" spans="1:15">
      <c r="A205" s="5">
        <v>1385</v>
      </c>
      <c r="B205" s="5">
        <v>4</v>
      </c>
      <c r="C205" s="5" t="s">
        <v>523</v>
      </c>
      <c r="D205" s="5" t="s">
        <v>522</v>
      </c>
      <c r="E205" s="5">
        <v>1063237</v>
      </c>
      <c r="F205" s="5">
        <v>927683</v>
      </c>
      <c r="G205" s="5">
        <v>836748</v>
      </c>
      <c r="H205" s="5">
        <v>77751</v>
      </c>
      <c r="I205" s="5">
        <v>13184</v>
      </c>
      <c r="J205" s="5">
        <v>3745</v>
      </c>
      <c r="K205" s="5">
        <v>76966</v>
      </c>
      <c r="L205" s="5">
        <v>5313</v>
      </c>
      <c r="M205" s="5">
        <v>13114</v>
      </c>
      <c r="N205" s="5">
        <v>10124</v>
      </c>
      <c r="O205" s="5">
        <v>26292</v>
      </c>
    </row>
    <row r="206" spans="1:15">
      <c r="A206" s="5">
        <v>1385</v>
      </c>
      <c r="B206" s="5">
        <v>7</v>
      </c>
      <c r="C206" s="5" t="s">
        <v>524</v>
      </c>
      <c r="D206" s="5" t="s">
        <v>525</v>
      </c>
      <c r="E206" s="5">
        <v>1037676</v>
      </c>
      <c r="F206" s="5">
        <v>949974</v>
      </c>
      <c r="G206" s="5">
        <v>900224</v>
      </c>
      <c r="H206" s="5">
        <v>37456</v>
      </c>
      <c r="I206" s="5">
        <v>12294</v>
      </c>
      <c r="J206" s="5">
        <v>5157</v>
      </c>
      <c r="K206" s="5">
        <v>6318</v>
      </c>
      <c r="L206" s="5">
        <v>34002</v>
      </c>
      <c r="M206" s="5">
        <v>23599</v>
      </c>
      <c r="N206" s="5">
        <v>1678</v>
      </c>
      <c r="O206" s="5">
        <v>16947</v>
      </c>
    </row>
    <row r="207" spans="1:15">
      <c r="A207" s="5">
        <v>1385</v>
      </c>
      <c r="B207" s="5">
        <v>9</v>
      </c>
      <c r="C207" s="5" t="s">
        <v>526</v>
      </c>
      <c r="D207" s="5" t="s">
        <v>525</v>
      </c>
      <c r="E207" s="5">
        <v>1037676</v>
      </c>
      <c r="F207" s="5">
        <v>949974</v>
      </c>
      <c r="G207" s="5">
        <v>900224</v>
      </c>
      <c r="H207" s="5">
        <v>37456</v>
      </c>
      <c r="I207" s="5">
        <v>12294</v>
      </c>
      <c r="J207" s="5">
        <v>5157</v>
      </c>
      <c r="K207" s="5">
        <v>6318</v>
      </c>
      <c r="L207" s="5">
        <v>34002</v>
      </c>
      <c r="M207" s="5">
        <v>23599</v>
      </c>
      <c r="N207" s="5">
        <v>1678</v>
      </c>
      <c r="O207" s="5">
        <v>16947</v>
      </c>
    </row>
    <row r="208" spans="1:15">
      <c r="A208" s="5">
        <v>1385</v>
      </c>
      <c r="B208" s="5">
        <v>2</v>
      </c>
      <c r="C208" s="5" t="s">
        <v>527</v>
      </c>
      <c r="D208" s="5" t="s">
        <v>528</v>
      </c>
      <c r="E208" s="5">
        <v>238268</v>
      </c>
      <c r="F208" s="5">
        <v>221169</v>
      </c>
      <c r="G208" s="5">
        <v>212781</v>
      </c>
      <c r="H208" s="5">
        <v>807</v>
      </c>
      <c r="I208" s="5">
        <v>7581</v>
      </c>
      <c r="J208" s="5">
        <v>882</v>
      </c>
      <c r="K208" s="5">
        <v>5298</v>
      </c>
      <c r="L208" s="5">
        <v>3270</v>
      </c>
      <c r="M208" s="5">
        <v>2482</v>
      </c>
      <c r="N208" s="5">
        <v>614</v>
      </c>
      <c r="O208" s="5">
        <v>4553</v>
      </c>
    </row>
    <row r="209" spans="1:15">
      <c r="A209" s="5">
        <v>1385</v>
      </c>
      <c r="B209" s="5">
        <v>7</v>
      </c>
      <c r="C209" s="5" t="s">
        <v>529</v>
      </c>
      <c r="D209" s="5" t="s">
        <v>530</v>
      </c>
      <c r="E209" s="5">
        <v>238268</v>
      </c>
      <c r="F209" s="5">
        <v>221169</v>
      </c>
      <c r="G209" s="5">
        <v>212781</v>
      </c>
      <c r="H209" s="5">
        <v>807</v>
      </c>
      <c r="I209" s="5">
        <v>7581</v>
      </c>
      <c r="J209" s="5">
        <v>882</v>
      </c>
      <c r="K209" s="5">
        <v>5298</v>
      </c>
      <c r="L209" s="5">
        <v>3270</v>
      </c>
      <c r="M209" s="5">
        <v>2482</v>
      </c>
      <c r="N209" s="5">
        <v>614</v>
      </c>
      <c r="O209" s="5">
        <v>4553</v>
      </c>
    </row>
    <row r="210" spans="1:15">
      <c r="A210" s="5">
        <v>1385</v>
      </c>
      <c r="B210" s="5">
        <v>19</v>
      </c>
      <c r="C210" s="5" t="s">
        <v>531</v>
      </c>
      <c r="D210" s="5" t="s">
        <v>532</v>
      </c>
      <c r="E210" s="5">
        <v>6322</v>
      </c>
      <c r="F210" s="5">
        <v>5875</v>
      </c>
      <c r="G210" s="5">
        <v>5632</v>
      </c>
      <c r="H210" s="5">
        <v>1</v>
      </c>
      <c r="I210" s="5">
        <v>242</v>
      </c>
      <c r="J210" s="5">
        <v>0</v>
      </c>
      <c r="K210" s="5">
        <v>0</v>
      </c>
      <c r="L210" s="5">
        <v>85</v>
      </c>
      <c r="M210" s="5">
        <v>275</v>
      </c>
      <c r="N210" s="5">
        <v>4</v>
      </c>
      <c r="O210" s="5">
        <v>83</v>
      </c>
    </row>
    <row r="211" spans="1:15">
      <c r="A211" s="5">
        <v>1385</v>
      </c>
      <c r="B211" s="5">
        <v>4</v>
      </c>
      <c r="C211" s="5" t="s">
        <v>533</v>
      </c>
      <c r="D211" s="5" t="s">
        <v>534</v>
      </c>
      <c r="E211" s="5">
        <v>161548</v>
      </c>
      <c r="F211" s="5">
        <v>149715</v>
      </c>
      <c r="G211" s="5">
        <v>146285</v>
      </c>
      <c r="H211" s="5">
        <v>14</v>
      </c>
      <c r="I211" s="5">
        <v>3416</v>
      </c>
      <c r="J211" s="5">
        <v>26</v>
      </c>
      <c r="K211" s="5">
        <v>5062</v>
      </c>
      <c r="L211" s="5">
        <v>2720</v>
      </c>
      <c r="M211" s="5">
        <v>1195</v>
      </c>
      <c r="N211" s="5">
        <v>384</v>
      </c>
      <c r="O211" s="5">
        <v>2447</v>
      </c>
    </row>
    <row r="212" spans="1:15">
      <c r="A212" s="5">
        <v>1385</v>
      </c>
      <c r="B212" s="5">
        <v>4</v>
      </c>
      <c r="C212" s="5" t="s">
        <v>535</v>
      </c>
      <c r="D212" s="5" t="s">
        <v>536</v>
      </c>
      <c r="E212" s="5">
        <v>49632</v>
      </c>
      <c r="F212" s="5">
        <v>47355</v>
      </c>
      <c r="G212" s="5">
        <v>44036</v>
      </c>
      <c r="H212" s="5">
        <v>793</v>
      </c>
      <c r="I212" s="5">
        <v>2527</v>
      </c>
      <c r="J212" s="5">
        <v>320</v>
      </c>
      <c r="K212" s="5">
        <v>216</v>
      </c>
      <c r="L212" s="5">
        <v>286</v>
      </c>
      <c r="M212" s="5">
        <v>725</v>
      </c>
      <c r="N212" s="5">
        <v>183</v>
      </c>
      <c r="O212" s="5">
        <v>546</v>
      </c>
    </row>
    <row r="213" spans="1:15">
      <c r="A213" s="5">
        <v>1385</v>
      </c>
      <c r="B213" s="5">
        <v>4</v>
      </c>
      <c r="C213" s="5" t="s">
        <v>537</v>
      </c>
      <c r="D213" s="5" t="s">
        <v>538</v>
      </c>
      <c r="E213" s="5">
        <v>20767</v>
      </c>
      <c r="F213" s="5">
        <v>18224</v>
      </c>
      <c r="G213" s="5">
        <v>16828</v>
      </c>
      <c r="H213" s="5">
        <v>0</v>
      </c>
      <c r="I213" s="5">
        <v>1396</v>
      </c>
      <c r="J213" s="5">
        <v>536</v>
      </c>
      <c r="K213" s="5">
        <v>20</v>
      </c>
      <c r="L213" s="5">
        <v>179</v>
      </c>
      <c r="M213" s="5">
        <v>288</v>
      </c>
      <c r="N213" s="5">
        <v>44</v>
      </c>
      <c r="O213" s="5">
        <v>1477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22" t="s">
        <v>159</v>
      </c>
      <c r="B1" s="22"/>
      <c r="C1" s="21" t="str">
        <f>CONCATENATE("5-",'فهرست جداول'!B6,"-",MID('فهرست جداول'!B1, 58,10), "                  (میلیون ریال)")</f>
        <v>5-ارزش ستانده‏های فعالیت صنعتی کارگاه‏ها‌ بر ‌حسب فعالیت-85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58.5" customHeight="1" thickBot="1">
      <c r="A2" s="15" t="s">
        <v>128</v>
      </c>
      <c r="B2" s="15" t="s">
        <v>151</v>
      </c>
      <c r="C2" s="15" t="s">
        <v>0</v>
      </c>
      <c r="D2" s="12" t="s">
        <v>1</v>
      </c>
      <c r="E2" s="12" t="s">
        <v>2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35</v>
      </c>
      <c r="K2" s="12" t="s">
        <v>36</v>
      </c>
      <c r="L2" s="12" t="s">
        <v>37</v>
      </c>
      <c r="M2" s="12" t="s">
        <v>38</v>
      </c>
      <c r="N2" s="12" t="s">
        <v>39</v>
      </c>
    </row>
    <row r="3" spans="1:14">
      <c r="A3" s="5">
        <v>1385</v>
      </c>
      <c r="B3" s="5">
        <v>1</v>
      </c>
      <c r="C3" s="5" t="s">
        <v>162</v>
      </c>
      <c r="D3" s="5" t="s">
        <v>163</v>
      </c>
      <c r="E3" s="5">
        <v>890227476</v>
      </c>
      <c r="F3" s="5">
        <v>853111848</v>
      </c>
      <c r="G3" s="5">
        <v>1824917</v>
      </c>
      <c r="H3" s="5">
        <v>1722902</v>
      </c>
      <c r="I3" s="5">
        <v>546754</v>
      </c>
      <c r="J3" s="5">
        <v>81624</v>
      </c>
      <c r="K3" s="5">
        <v>4464460</v>
      </c>
      <c r="L3" s="5">
        <v>4321069</v>
      </c>
      <c r="M3" s="5">
        <v>20784939</v>
      </c>
      <c r="N3" s="5">
        <v>3368964</v>
      </c>
    </row>
    <row r="4" spans="1:14">
      <c r="A4" s="5">
        <v>1385</v>
      </c>
      <c r="B4" s="5">
        <v>2</v>
      </c>
      <c r="C4" s="5" t="s">
        <v>164</v>
      </c>
      <c r="D4" s="5" t="s">
        <v>165</v>
      </c>
      <c r="E4" s="5">
        <v>69625824</v>
      </c>
      <c r="F4" s="5">
        <v>66046494</v>
      </c>
      <c r="G4" s="5">
        <v>176016</v>
      </c>
      <c r="H4" s="5">
        <v>153758</v>
      </c>
      <c r="I4" s="5">
        <v>6</v>
      </c>
      <c r="J4" s="5">
        <v>199</v>
      </c>
      <c r="K4" s="5">
        <v>-39245</v>
      </c>
      <c r="L4" s="5">
        <v>426670</v>
      </c>
      <c r="M4" s="5">
        <v>2513081</v>
      </c>
      <c r="N4" s="5">
        <v>348845</v>
      </c>
    </row>
    <row r="5" spans="1:14">
      <c r="A5" s="5">
        <v>1385</v>
      </c>
      <c r="B5" s="5">
        <v>3</v>
      </c>
      <c r="C5" s="5" t="s">
        <v>166</v>
      </c>
      <c r="D5" s="5" t="s">
        <v>167</v>
      </c>
      <c r="E5" s="5">
        <v>6916360</v>
      </c>
      <c r="F5" s="5">
        <v>6338105</v>
      </c>
      <c r="G5" s="5">
        <v>42867</v>
      </c>
      <c r="H5" s="5">
        <v>13764</v>
      </c>
      <c r="I5" s="5">
        <v>0</v>
      </c>
      <c r="J5" s="5">
        <v>0</v>
      </c>
      <c r="K5" s="5">
        <v>1151</v>
      </c>
      <c r="L5" s="5">
        <v>36243</v>
      </c>
      <c r="M5" s="5">
        <v>458714</v>
      </c>
      <c r="N5" s="5">
        <v>25516</v>
      </c>
    </row>
    <row r="6" spans="1:14">
      <c r="A6" s="5">
        <v>1385</v>
      </c>
      <c r="B6" s="5">
        <v>4</v>
      </c>
      <c r="C6" s="5" t="s">
        <v>168</v>
      </c>
      <c r="D6" s="5" t="s">
        <v>167</v>
      </c>
      <c r="E6" s="5">
        <v>6916360</v>
      </c>
      <c r="F6" s="5">
        <v>6338105</v>
      </c>
      <c r="G6" s="5">
        <v>42867</v>
      </c>
      <c r="H6" s="5">
        <v>13764</v>
      </c>
      <c r="I6" s="5">
        <v>0</v>
      </c>
      <c r="J6" s="5">
        <v>0</v>
      </c>
      <c r="K6" s="5">
        <v>1151</v>
      </c>
      <c r="L6" s="5">
        <v>36243</v>
      </c>
      <c r="M6" s="5">
        <v>458714</v>
      </c>
      <c r="N6" s="5">
        <v>25516</v>
      </c>
    </row>
    <row r="7" spans="1:14">
      <c r="A7" s="5">
        <v>1385</v>
      </c>
      <c r="B7" s="5">
        <v>3</v>
      </c>
      <c r="C7" s="5" t="s">
        <v>169</v>
      </c>
      <c r="D7" s="5" t="s">
        <v>170</v>
      </c>
      <c r="E7" s="5">
        <v>1438692</v>
      </c>
      <c r="F7" s="5">
        <v>1414969</v>
      </c>
      <c r="G7" s="5">
        <v>9249</v>
      </c>
      <c r="H7" s="5">
        <v>651</v>
      </c>
      <c r="I7" s="5">
        <v>0</v>
      </c>
      <c r="J7" s="5">
        <v>0</v>
      </c>
      <c r="K7" s="5">
        <v>-75</v>
      </c>
      <c r="L7" s="5">
        <v>9275</v>
      </c>
      <c r="M7" s="5">
        <v>1034</v>
      </c>
      <c r="N7" s="5">
        <v>3590</v>
      </c>
    </row>
    <row r="8" spans="1:14">
      <c r="A8" s="5">
        <v>1385</v>
      </c>
      <c r="B8" s="5">
        <v>4</v>
      </c>
      <c r="C8" s="5" t="s">
        <v>171</v>
      </c>
      <c r="D8" s="5" t="s">
        <v>170</v>
      </c>
      <c r="E8" s="5">
        <v>1438692</v>
      </c>
      <c r="F8" s="5">
        <v>1414969</v>
      </c>
      <c r="G8" s="5">
        <v>9249</v>
      </c>
      <c r="H8" s="5">
        <v>651</v>
      </c>
      <c r="I8" s="5">
        <v>0</v>
      </c>
      <c r="J8" s="5">
        <v>0</v>
      </c>
      <c r="K8" s="5">
        <v>-75</v>
      </c>
      <c r="L8" s="5">
        <v>9275</v>
      </c>
      <c r="M8" s="5">
        <v>1034</v>
      </c>
      <c r="N8" s="5">
        <v>3590</v>
      </c>
    </row>
    <row r="9" spans="1:14">
      <c r="A9" s="5">
        <v>1385</v>
      </c>
      <c r="B9" s="5">
        <v>3</v>
      </c>
      <c r="C9" s="5" t="s">
        <v>172</v>
      </c>
      <c r="D9" s="5" t="s">
        <v>173</v>
      </c>
      <c r="E9" s="5">
        <v>5331385</v>
      </c>
      <c r="F9" s="5">
        <v>5241352</v>
      </c>
      <c r="G9" s="5">
        <v>14426</v>
      </c>
      <c r="H9" s="5">
        <v>8255</v>
      </c>
      <c r="I9" s="5">
        <v>0</v>
      </c>
      <c r="J9" s="5">
        <v>0</v>
      </c>
      <c r="K9" s="5">
        <v>18663</v>
      </c>
      <c r="L9" s="5">
        <v>13963</v>
      </c>
      <c r="M9" s="5">
        <v>29131</v>
      </c>
      <c r="N9" s="5">
        <v>5595</v>
      </c>
    </row>
    <row r="10" spans="1:14">
      <c r="A10" s="5">
        <v>1385</v>
      </c>
      <c r="B10" s="5">
        <v>4</v>
      </c>
      <c r="C10" s="5" t="s">
        <v>174</v>
      </c>
      <c r="D10" s="5" t="s">
        <v>173</v>
      </c>
      <c r="E10" s="5">
        <v>5331385</v>
      </c>
      <c r="F10" s="5">
        <v>5241352</v>
      </c>
      <c r="G10" s="5">
        <v>14426</v>
      </c>
      <c r="H10" s="5">
        <v>8255</v>
      </c>
      <c r="I10" s="5">
        <v>0</v>
      </c>
      <c r="J10" s="5">
        <v>0</v>
      </c>
      <c r="K10" s="5">
        <v>18663</v>
      </c>
      <c r="L10" s="5">
        <v>13963</v>
      </c>
      <c r="M10" s="5">
        <v>29131</v>
      </c>
      <c r="N10" s="5">
        <v>5595</v>
      </c>
    </row>
    <row r="11" spans="1:14">
      <c r="A11" s="5">
        <v>1385</v>
      </c>
      <c r="B11" s="5">
        <v>3</v>
      </c>
      <c r="C11" s="5" t="s">
        <v>175</v>
      </c>
      <c r="D11" s="5" t="s">
        <v>176</v>
      </c>
      <c r="E11" s="5">
        <v>11881661</v>
      </c>
      <c r="F11" s="5">
        <v>11538108</v>
      </c>
      <c r="G11" s="5">
        <v>46647</v>
      </c>
      <c r="H11" s="5">
        <v>23792</v>
      </c>
      <c r="I11" s="5">
        <v>0</v>
      </c>
      <c r="J11" s="5">
        <v>0</v>
      </c>
      <c r="K11" s="5">
        <v>-7238</v>
      </c>
      <c r="L11" s="5">
        <v>83827</v>
      </c>
      <c r="M11" s="5">
        <v>152372</v>
      </c>
      <c r="N11" s="5">
        <v>44152</v>
      </c>
    </row>
    <row r="12" spans="1:14">
      <c r="A12" s="5">
        <v>1385</v>
      </c>
      <c r="B12" s="5">
        <v>4</v>
      </c>
      <c r="C12" s="5" t="s">
        <v>177</v>
      </c>
      <c r="D12" s="5" t="s">
        <v>176</v>
      </c>
      <c r="E12" s="5">
        <v>11881661</v>
      </c>
      <c r="F12" s="5">
        <v>11538108</v>
      </c>
      <c r="G12" s="5">
        <v>46647</v>
      </c>
      <c r="H12" s="5">
        <v>23792</v>
      </c>
      <c r="I12" s="5">
        <v>0</v>
      </c>
      <c r="J12" s="5">
        <v>0</v>
      </c>
      <c r="K12" s="5">
        <v>-7238</v>
      </c>
      <c r="L12" s="5">
        <v>83827</v>
      </c>
      <c r="M12" s="5">
        <v>152372</v>
      </c>
      <c r="N12" s="5">
        <v>44152</v>
      </c>
    </row>
    <row r="13" spans="1:14">
      <c r="A13" s="5">
        <v>1385</v>
      </c>
      <c r="B13" s="5">
        <v>3</v>
      </c>
      <c r="C13" s="5" t="s">
        <v>178</v>
      </c>
      <c r="D13" s="5" t="s">
        <v>179</v>
      </c>
      <c r="E13" s="5">
        <v>15129149</v>
      </c>
      <c r="F13" s="5">
        <v>14951840</v>
      </c>
      <c r="G13" s="5">
        <v>9424</v>
      </c>
      <c r="H13" s="5">
        <v>30876</v>
      </c>
      <c r="I13" s="5">
        <v>0</v>
      </c>
      <c r="J13" s="5">
        <v>0</v>
      </c>
      <c r="K13" s="5">
        <v>-40785</v>
      </c>
      <c r="L13" s="5">
        <v>125935</v>
      </c>
      <c r="M13" s="5">
        <v>25699</v>
      </c>
      <c r="N13" s="5">
        <v>26160</v>
      </c>
    </row>
    <row r="14" spans="1:14">
      <c r="A14" s="5">
        <v>1385</v>
      </c>
      <c r="B14" s="5">
        <v>4</v>
      </c>
      <c r="C14" s="5" t="s">
        <v>180</v>
      </c>
      <c r="D14" s="5" t="s">
        <v>179</v>
      </c>
      <c r="E14" s="5">
        <v>15129149</v>
      </c>
      <c r="F14" s="5">
        <v>14951840</v>
      </c>
      <c r="G14" s="5">
        <v>9424</v>
      </c>
      <c r="H14" s="5">
        <v>30876</v>
      </c>
      <c r="I14" s="5">
        <v>0</v>
      </c>
      <c r="J14" s="5">
        <v>0</v>
      </c>
      <c r="K14" s="5">
        <v>-40785</v>
      </c>
      <c r="L14" s="5">
        <v>125935</v>
      </c>
      <c r="M14" s="5">
        <v>25699</v>
      </c>
      <c r="N14" s="5">
        <v>26160</v>
      </c>
    </row>
    <row r="15" spans="1:14">
      <c r="A15" s="5">
        <v>1385</v>
      </c>
      <c r="B15" s="5">
        <v>3</v>
      </c>
      <c r="C15" s="5" t="s">
        <v>181</v>
      </c>
      <c r="D15" s="5" t="s">
        <v>182</v>
      </c>
      <c r="E15" s="5">
        <v>2663196</v>
      </c>
      <c r="F15" s="5">
        <v>1677532</v>
      </c>
      <c r="G15" s="5">
        <v>12948</v>
      </c>
      <c r="H15" s="5">
        <v>9489</v>
      </c>
      <c r="I15" s="5">
        <v>0</v>
      </c>
      <c r="J15" s="5">
        <v>0</v>
      </c>
      <c r="K15" s="5">
        <v>2481</v>
      </c>
      <c r="L15" s="5">
        <v>60465</v>
      </c>
      <c r="M15" s="5">
        <v>894256</v>
      </c>
      <c r="N15" s="5">
        <v>6024</v>
      </c>
    </row>
    <row r="16" spans="1:14">
      <c r="A16" s="5">
        <v>1385</v>
      </c>
      <c r="B16" s="5">
        <v>4</v>
      </c>
      <c r="C16" s="5" t="s">
        <v>183</v>
      </c>
      <c r="D16" s="5" t="s">
        <v>184</v>
      </c>
      <c r="E16" s="5">
        <v>2213022</v>
      </c>
      <c r="F16" s="5">
        <v>1230428</v>
      </c>
      <c r="G16" s="5">
        <v>11572</v>
      </c>
      <c r="H16" s="5">
        <v>9245</v>
      </c>
      <c r="I16" s="5">
        <v>0</v>
      </c>
      <c r="J16" s="5">
        <v>0</v>
      </c>
      <c r="K16" s="5">
        <v>2603</v>
      </c>
      <c r="L16" s="5">
        <v>59087</v>
      </c>
      <c r="M16" s="5">
        <v>894256</v>
      </c>
      <c r="N16" s="5">
        <v>5831</v>
      </c>
    </row>
    <row r="17" spans="1:14">
      <c r="A17" s="5">
        <v>1385</v>
      </c>
      <c r="B17" s="5">
        <v>4</v>
      </c>
      <c r="C17" s="5" t="s">
        <v>185</v>
      </c>
      <c r="D17" s="5" t="s">
        <v>186</v>
      </c>
      <c r="E17" s="5">
        <v>450174</v>
      </c>
      <c r="F17" s="5">
        <v>447104</v>
      </c>
      <c r="G17" s="5">
        <v>1377</v>
      </c>
      <c r="H17" s="5">
        <v>244</v>
      </c>
      <c r="I17" s="5">
        <v>0</v>
      </c>
      <c r="J17" s="5">
        <v>0</v>
      </c>
      <c r="K17" s="5">
        <v>-121</v>
      </c>
      <c r="L17" s="5">
        <v>1378</v>
      </c>
      <c r="M17" s="5">
        <v>0</v>
      </c>
      <c r="N17" s="5">
        <v>193</v>
      </c>
    </row>
    <row r="18" spans="1:14">
      <c r="A18" s="5">
        <v>1385</v>
      </c>
      <c r="B18" s="5">
        <v>3</v>
      </c>
      <c r="C18" s="5" t="s">
        <v>187</v>
      </c>
      <c r="D18" s="5" t="s">
        <v>188</v>
      </c>
      <c r="E18" s="5">
        <v>22702589</v>
      </c>
      <c r="F18" s="5">
        <v>21359968</v>
      </c>
      <c r="G18" s="5">
        <v>32950</v>
      </c>
      <c r="H18" s="5">
        <v>64045</v>
      </c>
      <c r="I18" s="5">
        <v>6</v>
      </c>
      <c r="J18" s="5">
        <v>199</v>
      </c>
      <c r="K18" s="5">
        <v>-14506</v>
      </c>
      <c r="L18" s="5">
        <v>94287</v>
      </c>
      <c r="M18" s="5">
        <v>934620</v>
      </c>
      <c r="N18" s="5">
        <v>231021</v>
      </c>
    </row>
    <row r="19" spans="1:14">
      <c r="A19" s="5">
        <v>1385</v>
      </c>
      <c r="B19" s="5">
        <v>4</v>
      </c>
      <c r="C19" s="5" t="s">
        <v>189</v>
      </c>
      <c r="D19" s="5" t="s">
        <v>188</v>
      </c>
      <c r="E19" s="5">
        <v>4392135</v>
      </c>
      <c r="F19" s="5">
        <v>4298655</v>
      </c>
      <c r="G19" s="5">
        <v>7520</v>
      </c>
      <c r="H19" s="5">
        <v>16428</v>
      </c>
      <c r="I19" s="5">
        <v>0</v>
      </c>
      <c r="J19" s="5">
        <v>0</v>
      </c>
      <c r="K19" s="5">
        <v>-1249</v>
      </c>
      <c r="L19" s="5">
        <v>25549</v>
      </c>
      <c r="M19" s="5">
        <v>31149</v>
      </c>
      <c r="N19" s="5">
        <v>14083</v>
      </c>
    </row>
    <row r="20" spans="1:14">
      <c r="A20" s="5">
        <v>1385</v>
      </c>
      <c r="B20" s="5">
        <v>4</v>
      </c>
      <c r="C20" s="5" t="s">
        <v>190</v>
      </c>
      <c r="D20" s="5" t="s">
        <v>191</v>
      </c>
      <c r="E20" s="5">
        <v>9138949</v>
      </c>
      <c r="F20" s="5">
        <v>8207028</v>
      </c>
      <c r="G20" s="5">
        <v>1560</v>
      </c>
      <c r="H20" s="5">
        <v>20962</v>
      </c>
      <c r="I20" s="5">
        <v>6</v>
      </c>
      <c r="J20" s="5">
        <v>199</v>
      </c>
      <c r="K20" s="5">
        <v>-35392</v>
      </c>
      <c r="L20" s="5">
        <v>29857</v>
      </c>
      <c r="M20" s="5">
        <v>878615</v>
      </c>
      <c r="N20" s="5">
        <v>36114</v>
      </c>
    </row>
    <row r="21" spans="1:14">
      <c r="A21" s="5">
        <v>1385</v>
      </c>
      <c r="B21" s="5">
        <v>4</v>
      </c>
      <c r="C21" s="5" t="s">
        <v>192</v>
      </c>
      <c r="D21" s="5" t="s">
        <v>193</v>
      </c>
      <c r="E21" s="5">
        <v>1251398</v>
      </c>
      <c r="F21" s="5">
        <v>1217679</v>
      </c>
      <c r="G21" s="5">
        <v>5214</v>
      </c>
      <c r="H21" s="5">
        <v>5515</v>
      </c>
      <c r="I21" s="5">
        <v>0</v>
      </c>
      <c r="J21" s="5">
        <v>0</v>
      </c>
      <c r="K21" s="5">
        <v>4933</v>
      </c>
      <c r="L21" s="5">
        <v>3920</v>
      </c>
      <c r="M21" s="5">
        <v>8348</v>
      </c>
      <c r="N21" s="5">
        <v>5789</v>
      </c>
    </row>
    <row r="22" spans="1:14">
      <c r="A22" s="5">
        <v>1385</v>
      </c>
      <c r="B22" s="5">
        <v>4</v>
      </c>
      <c r="C22" s="5" t="s">
        <v>194</v>
      </c>
      <c r="D22" s="5" t="s">
        <v>195</v>
      </c>
      <c r="E22" s="5">
        <v>875536</v>
      </c>
      <c r="F22" s="5">
        <v>862163</v>
      </c>
      <c r="G22" s="5">
        <v>8288</v>
      </c>
      <c r="H22" s="5">
        <v>1600</v>
      </c>
      <c r="I22" s="5">
        <v>0</v>
      </c>
      <c r="J22" s="5">
        <v>0</v>
      </c>
      <c r="K22" s="5">
        <v>216</v>
      </c>
      <c r="L22" s="5">
        <v>3065</v>
      </c>
      <c r="M22" s="5">
        <v>0</v>
      </c>
      <c r="N22" s="5">
        <v>204</v>
      </c>
    </row>
    <row r="23" spans="1:14">
      <c r="A23" s="5">
        <v>1385</v>
      </c>
      <c r="B23" s="5">
        <v>4</v>
      </c>
      <c r="C23" s="5" t="s">
        <v>196</v>
      </c>
      <c r="D23" s="5" t="s">
        <v>197</v>
      </c>
      <c r="E23" s="5">
        <v>502565</v>
      </c>
      <c r="F23" s="5">
        <v>498420</v>
      </c>
      <c r="G23" s="5">
        <v>1150</v>
      </c>
      <c r="H23" s="5">
        <v>1785</v>
      </c>
      <c r="I23" s="5">
        <v>0</v>
      </c>
      <c r="J23" s="5">
        <v>0</v>
      </c>
      <c r="K23" s="5">
        <v>-100</v>
      </c>
      <c r="L23" s="5">
        <v>846</v>
      </c>
      <c r="M23" s="5">
        <v>0</v>
      </c>
      <c r="N23" s="5">
        <v>465</v>
      </c>
    </row>
    <row r="24" spans="1:14">
      <c r="A24" s="5">
        <v>1385</v>
      </c>
      <c r="B24" s="5">
        <v>4</v>
      </c>
      <c r="C24" s="5" t="s">
        <v>198</v>
      </c>
      <c r="D24" s="5" t="s">
        <v>199</v>
      </c>
      <c r="E24" s="5">
        <v>6542006</v>
      </c>
      <c r="F24" s="5">
        <v>6276023</v>
      </c>
      <c r="G24" s="5">
        <v>9218</v>
      </c>
      <c r="H24" s="5">
        <v>17755</v>
      </c>
      <c r="I24" s="5">
        <v>0</v>
      </c>
      <c r="J24" s="5">
        <v>0</v>
      </c>
      <c r="K24" s="5">
        <v>17086</v>
      </c>
      <c r="L24" s="5">
        <v>31050</v>
      </c>
      <c r="M24" s="5">
        <v>16509</v>
      </c>
      <c r="N24" s="5">
        <v>174365</v>
      </c>
    </row>
    <row r="25" spans="1:14">
      <c r="A25" s="5">
        <v>1385</v>
      </c>
      <c r="B25" s="5">
        <v>3</v>
      </c>
      <c r="C25" s="5" t="s">
        <v>200</v>
      </c>
      <c r="D25" s="5" t="s">
        <v>201</v>
      </c>
      <c r="E25" s="5">
        <v>3562793</v>
      </c>
      <c r="F25" s="5">
        <v>3524622</v>
      </c>
      <c r="G25" s="5">
        <v>7507</v>
      </c>
      <c r="H25" s="5">
        <v>2885</v>
      </c>
      <c r="I25" s="5">
        <v>0</v>
      </c>
      <c r="J25" s="5">
        <v>0</v>
      </c>
      <c r="K25" s="5">
        <v>1063</v>
      </c>
      <c r="L25" s="5">
        <v>2674</v>
      </c>
      <c r="M25" s="5">
        <v>17256</v>
      </c>
      <c r="N25" s="5">
        <v>6786</v>
      </c>
    </row>
    <row r="26" spans="1:14">
      <c r="A26" s="5">
        <v>1385</v>
      </c>
      <c r="B26" s="5">
        <v>4</v>
      </c>
      <c r="C26" s="5" t="s">
        <v>202</v>
      </c>
      <c r="D26" s="5" t="s">
        <v>201</v>
      </c>
      <c r="E26" s="5">
        <v>3562793</v>
      </c>
      <c r="F26" s="5">
        <v>3524622</v>
      </c>
      <c r="G26" s="5">
        <v>7507</v>
      </c>
      <c r="H26" s="5">
        <v>2885</v>
      </c>
      <c r="I26" s="5">
        <v>0</v>
      </c>
      <c r="J26" s="5">
        <v>0</v>
      </c>
      <c r="K26" s="5">
        <v>1063</v>
      </c>
      <c r="L26" s="5">
        <v>2674</v>
      </c>
      <c r="M26" s="5">
        <v>17256</v>
      </c>
      <c r="N26" s="5">
        <v>6786</v>
      </c>
    </row>
    <row r="27" spans="1:14">
      <c r="A27" s="5">
        <v>1385</v>
      </c>
      <c r="B27" s="5">
        <v>2</v>
      </c>
      <c r="C27" s="5" t="s">
        <v>203</v>
      </c>
      <c r="D27" s="5" t="s">
        <v>204</v>
      </c>
      <c r="E27" s="5">
        <v>4630546</v>
      </c>
      <c r="F27" s="5">
        <v>4529697</v>
      </c>
      <c r="G27" s="5">
        <v>2649</v>
      </c>
      <c r="H27" s="5">
        <v>19680</v>
      </c>
      <c r="I27" s="5">
        <v>0</v>
      </c>
      <c r="J27" s="5">
        <v>297</v>
      </c>
      <c r="K27" s="5">
        <v>-1387</v>
      </c>
      <c r="L27" s="5">
        <v>24828</v>
      </c>
      <c r="M27" s="5">
        <v>4768</v>
      </c>
      <c r="N27" s="5">
        <v>50014</v>
      </c>
    </row>
    <row r="28" spans="1:14">
      <c r="A28" s="5">
        <v>1385</v>
      </c>
      <c r="B28" s="5">
        <v>3</v>
      </c>
      <c r="C28" s="5" t="s">
        <v>205</v>
      </c>
      <c r="D28" s="5" t="s">
        <v>204</v>
      </c>
      <c r="E28" s="5">
        <v>4630546</v>
      </c>
      <c r="F28" s="5">
        <v>4529697</v>
      </c>
      <c r="G28" s="5">
        <v>2649</v>
      </c>
      <c r="H28" s="5">
        <v>19680</v>
      </c>
      <c r="I28" s="5">
        <v>0</v>
      </c>
      <c r="J28" s="5">
        <v>297</v>
      </c>
      <c r="K28" s="5">
        <v>-1387</v>
      </c>
      <c r="L28" s="5">
        <v>24828</v>
      </c>
      <c r="M28" s="5">
        <v>4768</v>
      </c>
      <c r="N28" s="5">
        <v>50014</v>
      </c>
    </row>
    <row r="29" spans="1:14">
      <c r="A29" s="5">
        <v>1385</v>
      </c>
      <c r="B29" s="5">
        <v>4</v>
      </c>
      <c r="C29" s="5" t="s">
        <v>206</v>
      </c>
      <c r="D29" s="5" t="s">
        <v>207</v>
      </c>
      <c r="E29" s="5">
        <v>60841</v>
      </c>
      <c r="F29" s="5">
        <v>60356</v>
      </c>
      <c r="G29" s="5">
        <v>69</v>
      </c>
      <c r="H29" s="5">
        <v>116</v>
      </c>
      <c r="I29" s="5">
        <v>0</v>
      </c>
      <c r="J29" s="5">
        <v>37</v>
      </c>
      <c r="K29" s="5">
        <v>0</v>
      </c>
      <c r="L29" s="5">
        <v>263</v>
      </c>
      <c r="M29" s="5">
        <v>0</v>
      </c>
      <c r="N29" s="5">
        <v>0</v>
      </c>
    </row>
    <row r="30" spans="1:14">
      <c r="A30" s="5">
        <v>1385</v>
      </c>
      <c r="B30" s="5">
        <v>4</v>
      </c>
      <c r="C30" s="5" t="s">
        <v>208</v>
      </c>
      <c r="D30" s="5" t="s">
        <v>209</v>
      </c>
      <c r="E30" s="5">
        <v>110345</v>
      </c>
      <c r="F30" s="5">
        <v>70732</v>
      </c>
      <c r="G30" s="5">
        <v>1026</v>
      </c>
      <c r="H30" s="5">
        <v>0</v>
      </c>
      <c r="I30" s="5">
        <v>0</v>
      </c>
      <c r="J30" s="5">
        <v>0</v>
      </c>
      <c r="K30" s="5">
        <v>0</v>
      </c>
      <c r="L30" s="5">
        <v>19</v>
      </c>
      <c r="M30" s="5">
        <v>0</v>
      </c>
      <c r="N30" s="5">
        <v>38568</v>
      </c>
    </row>
    <row r="31" spans="1:14">
      <c r="A31" s="5">
        <v>1385</v>
      </c>
      <c r="B31" s="5">
        <v>4</v>
      </c>
      <c r="C31" s="5" t="s">
        <v>210</v>
      </c>
      <c r="D31" s="5" t="s">
        <v>211</v>
      </c>
      <c r="E31" s="5">
        <v>4459360</v>
      </c>
      <c r="F31" s="5">
        <v>4398609</v>
      </c>
      <c r="G31" s="5">
        <v>1553</v>
      </c>
      <c r="H31" s="5">
        <v>19564</v>
      </c>
      <c r="I31" s="5">
        <v>0</v>
      </c>
      <c r="J31" s="5">
        <v>260</v>
      </c>
      <c r="K31" s="5">
        <v>-1387</v>
      </c>
      <c r="L31" s="5">
        <v>24545</v>
      </c>
      <c r="M31" s="5">
        <v>4768</v>
      </c>
      <c r="N31" s="5">
        <v>11447</v>
      </c>
    </row>
    <row r="32" spans="1:14">
      <c r="A32" s="5">
        <v>1385</v>
      </c>
      <c r="B32" s="5">
        <v>2</v>
      </c>
      <c r="C32" s="5" t="s">
        <v>212</v>
      </c>
      <c r="D32" s="5" t="s">
        <v>213</v>
      </c>
      <c r="E32" s="5">
        <v>2059031</v>
      </c>
      <c r="F32" s="5">
        <v>1865497</v>
      </c>
      <c r="G32" s="5">
        <v>0</v>
      </c>
      <c r="H32" s="5">
        <v>8020</v>
      </c>
      <c r="I32" s="5">
        <v>0</v>
      </c>
      <c r="J32" s="5">
        <v>0</v>
      </c>
      <c r="K32" s="5">
        <v>5613</v>
      </c>
      <c r="L32" s="5">
        <v>0</v>
      </c>
      <c r="M32" s="5">
        <v>179900</v>
      </c>
      <c r="N32" s="5">
        <v>0</v>
      </c>
    </row>
    <row r="33" spans="1:14">
      <c r="A33" s="5">
        <v>1385</v>
      </c>
      <c r="B33" s="5">
        <v>3</v>
      </c>
      <c r="C33" s="5" t="s">
        <v>214</v>
      </c>
      <c r="D33" s="5" t="s">
        <v>215</v>
      </c>
      <c r="E33" s="5">
        <v>2059031</v>
      </c>
      <c r="F33" s="5">
        <v>1865497</v>
      </c>
      <c r="G33" s="5">
        <v>0</v>
      </c>
      <c r="H33" s="5">
        <v>8020</v>
      </c>
      <c r="I33" s="5">
        <v>0</v>
      </c>
      <c r="J33" s="5">
        <v>0</v>
      </c>
      <c r="K33" s="5">
        <v>5613</v>
      </c>
      <c r="L33" s="5">
        <v>0</v>
      </c>
      <c r="M33" s="5">
        <v>179900</v>
      </c>
      <c r="N33" s="5">
        <v>0</v>
      </c>
    </row>
    <row r="34" spans="1:14">
      <c r="A34" s="5">
        <v>1385</v>
      </c>
      <c r="B34" s="5">
        <v>4</v>
      </c>
      <c r="C34" s="5" t="s">
        <v>216</v>
      </c>
      <c r="D34" s="5" t="s">
        <v>217</v>
      </c>
      <c r="E34" s="5">
        <v>2059031</v>
      </c>
      <c r="F34" s="5">
        <v>1865497</v>
      </c>
      <c r="G34" s="5">
        <v>0</v>
      </c>
      <c r="H34" s="5">
        <v>8020</v>
      </c>
      <c r="I34" s="5">
        <v>0</v>
      </c>
      <c r="J34" s="5">
        <v>0</v>
      </c>
      <c r="K34" s="5">
        <v>5613</v>
      </c>
      <c r="L34" s="5">
        <v>0</v>
      </c>
      <c r="M34" s="5">
        <v>179900</v>
      </c>
      <c r="N34" s="5">
        <v>0</v>
      </c>
    </row>
    <row r="35" spans="1:14">
      <c r="A35" s="5">
        <v>1385</v>
      </c>
      <c r="B35" s="5">
        <v>2</v>
      </c>
      <c r="C35" s="5" t="s">
        <v>218</v>
      </c>
      <c r="D35" s="5" t="s">
        <v>219</v>
      </c>
      <c r="E35" s="5">
        <v>37963438</v>
      </c>
      <c r="F35" s="5">
        <v>34902218</v>
      </c>
      <c r="G35" s="5">
        <v>116152</v>
      </c>
      <c r="H35" s="5">
        <v>40234</v>
      </c>
      <c r="I35" s="5">
        <v>2747</v>
      </c>
      <c r="J35" s="5">
        <v>6719</v>
      </c>
      <c r="K35" s="5">
        <v>173163</v>
      </c>
      <c r="L35" s="5">
        <v>223888</v>
      </c>
      <c r="M35" s="5">
        <v>2445362</v>
      </c>
      <c r="N35" s="5">
        <v>52956</v>
      </c>
    </row>
    <row r="36" spans="1:14">
      <c r="A36" s="5">
        <v>1385</v>
      </c>
      <c r="B36" s="5">
        <v>3</v>
      </c>
      <c r="C36" s="5" t="s">
        <v>220</v>
      </c>
      <c r="D36" s="5" t="s">
        <v>221</v>
      </c>
      <c r="E36" s="5">
        <v>21736353</v>
      </c>
      <c r="F36" s="5">
        <v>19297868</v>
      </c>
      <c r="G36" s="5">
        <v>64464</v>
      </c>
      <c r="H36" s="5">
        <v>26976</v>
      </c>
      <c r="I36" s="5">
        <v>2747</v>
      </c>
      <c r="J36" s="5">
        <v>4249</v>
      </c>
      <c r="K36" s="5">
        <v>123603</v>
      </c>
      <c r="L36" s="5">
        <v>127319</v>
      </c>
      <c r="M36" s="5">
        <v>2062740</v>
      </c>
      <c r="N36" s="5">
        <v>26387</v>
      </c>
    </row>
    <row r="37" spans="1:14">
      <c r="A37" s="5">
        <v>1385</v>
      </c>
      <c r="B37" s="5">
        <v>4</v>
      </c>
      <c r="C37" s="5" t="s">
        <v>222</v>
      </c>
      <c r="D37" s="5" t="s">
        <v>223</v>
      </c>
      <c r="E37" s="5">
        <v>15452512</v>
      </c>
      <c r="F37" s="5">
        <v>14276266</v>
      </c>
      <c r="G37" s="5">
        <v>52190</v>
      </c>
      <c r="H37" s="5">
        <v>18953</v>
      </c>
      <c r="I37" s="5">
        <v>1049</v>
      </c>
      <c r="J37" s="5">
        <v>1469</v>
      </c>
      <c r="K37" s="5">
        <v>120429</v>
      </c>
      <c r="L37" s="5">
        <v>63871</v>
      </c>
      <c r="M37" s="5">
        <v>902820</v>
      </c>
      <c r="N37" s="5">
        <v>15464</v>
      </c>
    </row>
    <row r="38" spans="1:14">
      <c r="A38" s="5">
        <v>1385</v>
      </c>
      <c r="B38" s="5">
        <v>4</v>
      </c>
      <c r="C38" s="5" t="s">
        <v>224</v>
      </c>
      <c r="D38" s="5" t="s">
        <v>225</v>
      </c>
      <c r="E38" s="5">
        <v>4626362</v>
      </c>
      <c r="F38" s="5">
        <v>4395261</v>
      </c>
      <c r="G38" s="5">
        <v>10701</v>
      </c>
      <c r="H38" s="5">
        <v>5880</v>
      </c>
      <c r="I38" s="5">
        <v>0</v>
      </c>
      <c r="J38" s="5">
        <v>1164</v>
      </c>
      <c r="K38" s="5">
        <v>-10109</v>
      </c>
      <c r="L38" s="5">
        <v>60168</v>
      </c>
      <c r="M38" s="5">
        <v>161837</v>
      </c>
      <c r="N38" s="5">
        <v>1460</v>
      </c>
    </row>
    <row r="39" spans="1:14">
      <c r="A39" s="5">
        <v>1385</v>
      </c>
      <c r="B39" s="5">
        <v>4</v>
      </c>
      <c r="C39" s="5" t="s">
        <v>226</v>
      </c>
      <c r="D39" s="5" t="s">
        <v>227</v>
      </c>
      <c r="E39" s="5">
        <v>1657480</v>
      </c>
      <c r="F39" s="5">
        <v>626342</v>
      </c>
      <c r="G39" s="5">
        <v>1573</v>
      </c>
      <c r="H39" s="5">
        <v>2143</v>
      </c>
      <c r="I39" s="5">
        <v>1698</v>
      </c>
      <c r="J39" s="5">
        <v>1616</v>
      </c>
      <c r="K39" s="5">
        <v>13283</v>
      </c>
      <c r="L39" s="5">
        <v>3280</v>
      </c>
      <c r="M39" s="5">
        <v>998083</v>
      </c>
      <c r="N39" s="5">
        <v>9463</v>
      </c>
    </row>
    <row r="40" spans="1:14">
      <c r="A40" s="5">
        <v>1385</v>
      </c>
      <c r="B40" s="5">
        <v>3</v>
      </c>
      <c r="C40" s="5" t="s">
        <v>228</v>
      </c>
      <c r="D40" s="5" t="s">
        <v>229</v>
      </c>
      <c r="E40" s="5">
        <v>16227084</v>
      </c>
      <c r="F40" s="5">
        <v>15604350</v>
      </c>
      <c r="G40" s="5">
        <v>51687</v>
      </c>
      <c r="H40" s="5">
        <v>13257</v>
      </c>
      <c r="I40" s="5">
        <v>0</v>
      </c>
      <c r="J40" s="5">
        <v>2470</v>
      </c>
      <c r="K40" s="5">
        <v>49560</v>
      </c>
      <c r="L40" s="5">
        <v>96569</v>
      </c>
      <c r="M40" s="5">
        <v>382623</v>
      </c>
      <c r="N40" s="5">
        <v>26569</v>
      </c>
    </row>
    <row r="41" spans="1:14">
      <c r="A41" s="5">
        <v>1385</v>
      </c>
      <c r="B41" s="5">
        <v>4</v>
      </c>
      <c r="C41" s="5" t="s">
        <v>230</v>
      </c>
      <c r="D41" s="5" t="s">
        <v>231</v>
      </c>
      <c r="E41" s="5">
        <v>228205</v>
      </c>
      <c r="F41" s="5">
        <v>217108</v>
      </c>
      <c r="G41" s="5">
        <v>0</v>
      </c>
      <c r="H41" s="5">
        <v>0</v>
      </c>
      <c r="I41" s="5">
        <v>0</v>
      </c>
      <c r="J41" s="5">
        <v>7</v>
      </c>
      <c r="K41" s="5">
        <v>5440</v>
      </c>
      <c r="L41" s="5">
        <v>68</v>
      </c>
      <c r="M41" s="5">
        <v>5583</v>
      </c>
      <c r="N41" s="5">
        <v>0</v>
      </c>
    </row>
    <row r="42" spans="1:14">
      <c r="A42" s="5">
        <v>1385</v>
      </c>
      <c r="B42" s="5">
        <v>4</v>
      </c>
      <c r="C42" s="5" t="s">
        <v>232</v>
      </c>
      <c r="D42" s="5" t="s">
        <v>233</v>
      </c>
      <c r="E42" s="5">
        <v>4445508</v>
      </c>
      <c r="F42" s="5">
        <v>4279906</v>
      </c>
      <c r="G42" s="5">
        <v>10216</v>
      </c>
      <c r="H42" s="5">
        <v>5695</v>
      </c>
      <c r="I42" s="5">
        <v>0</v>
      </c>
      <c r="J42" s="5">
        <v>1672</v>
      </c>
      <c r="K42" s="5">
        <v>2951</v>
      </c>
      <c r="L42" s="5">
        <v>15657</v>
      </c>
      <c r="M42" s="5">
        <v>122587</v>
      </c>
      <c r="N42" s="5">
        <v>6825</v>
      </c>
    </row>
    <row r="43" spans="1:14">
      <c r="A43" s="5">
        <v>1385</v>
      </c>
      <c r="B43" s="5">
        <v>4</v>
      </c>
      <c r="C43" s="5" t="s">
        <v>234</v>
      </c>
      <c r="D43" s="5" t="s">
        <v>235</v>
      </c>
      <c r="E43" s="5">
        <v>10011300</v>
      </c>
      <c r="F43" s="5">
        <v>9608469</v>
      </c>
      <c r="G43" s="5">
        <v>39828</v>
      </c>
      <c r="H43" s="5">
        <v>4871</v>
      </c>
      <c r="I43" s="5">
        <v>0</v>
      </c>
      <c r="J43" s="5">
        <v>528</v>
      </c>
      <c r="K43" s="5">
        <v>42494</v>
      </c>
      <c r="L43" s="5">
        <v>77404</v>
      </c>
      <c r="M43" s="5">
        <v>224262</v>
      </c>
      <c r="N43" s="5">
        <v>13444</v>
      </c>
    </row>
    <row r="44" spans="1:14">
      <c r="A44" s="5">
        <v>1385</v>
      </c>
      <c r="B44" s="5">
        <v>4</v>
      </c>
      <c r="C44" s="5" t="s">
        <v>236</v>
      </c>
      <c r="D44" s="5" t="s">
        <v>237</v>
      </c>
      <c r="E44" s="5">
        <v>879932</v>
      </c>
      <c r="F44" s="5">
        <v>875702</v>
      </c>
      <c r="G44" s="5">
        <v>773</v>
      </c>
      <c r="H44" s="5">
        <v>639</v>
      </c>
      <c r="I44" s="5">
        <v>0</v>
      </c>
      <c r="J44" s="5">
        <v>18</v>
      </c>
      <c r="K44" s="5">
        <v>-3735</v>
      </c>
      <c r="L44" s="5">
        <v>1164</v>
      </c>
      <c r="M44" s="5">
        <v>0</v>
      </c>
      <c r="N44" s="5">
        <v>5371</v>
      </c>
    </row>
    <row r="45" spans="1:14">
      <c r="A45" s="5">
        <v>1385</v>
      </c>
      <c r="B45" s="5">
        <v>4</v>
      </c>
      <c r="C45" s="5" t="s">
        <v>238</v>
      </c>
      <c r="D45" s="5" t="s">
        <v>239</v>
      </c>
      <c r="E45" s="5">
        <v>662139</v>
      </c>
      <c r="F45" s="5">
        <v>623165</v>
      </c>
      <c r="G45" s="5">
        <v>870</v>
      </c>
      <c r="H45" s="5">
        <v>2053</v>
      </c>
      <c r="I45" s="5">
        <v>0</v>
      </c>
      <c r="J45" s="5">
        <v>245</v>
      </c>
      <c r="K45" s="5">
        <v>2410</v>
      </c>
      <c r="L45" s="5">
        <v>2277</v>
      </c>
      <c r="M45" s="5">
        <v>30190</v>
      </c>
      <c r="N45" s="5">
        <v>928</v>
      </c>
    </row>
    <row r="46" spans="1:14">
      <c r="A46" s="5">
        <v>1385</v>
      </c>
      <c r="B46" s="5">
        <v>2</v>
      </c>
      <c r="C46" s="5" t="s">
        <v>240</v>
      </c>
      <c r="D46" s="5" t="s">
        <v>241</v>
      </c>
      <c r="E46" s="5">
        <v>2456478</v>
      </c>
      <c r="F46" s="5">
        <v>2176595</v>
      </c>
      <c r="G46" s="5">
        <v>3687</v>
      </c>
      <c r="H46" s="5">
        <v>1257</v>
      </c>
      <c r="I46" s="5">
        <v>0</v>
      </c>
      <c r="J46" s="5">
        <v>250</v>
      </c>
      <c r="K46" s="5">
        <v>38523</v>
      </c>
      <c r="L46" s="5">
        <v>4619</v>
      </c>
      <c r="M46" s="5">
        <v>213897</v>
      </c>
      <c r="N46" s="5">
        <v>17649</v>
      </c>
    </row>
    <row r="47" spans="1:14">
      <c r="A47" s="5">
        <v>1385</v>
      </c>
      <c r="B47" s="5">
        <v>3</v>
      </c>
      <c r="C47" s="5" t="s">
        <v>242</v>
      </c>
      <c r="D47" s="5" t="s">
        <v>243</v>
      </c>
      <c r="E47" s="5">
        <v>2102766</v>
      </c>
      <c r="F47" s="5">
        <v>1888348</v>
      </c>
      <c r="G47" s="5">
        <v>3032</v>
      </c>
      <c r="H47" s="5">
        <v>1143</v>
      </c>
      <c r="I47" s="5">
        <v>0</v>
      </c>
      <c r="J47" s="5">
        <v>227</v>
      </c>
      <c r="K47" s="5">
        <v>32056</v>
      </c>
      <c r="L47" s="5">
        <v>4311</v>
      </c>
      <c r="M47" s="5">
        <v>156147</v>
      </c>
      <c r="N47" s="5">
        <v>17502</v>
      </c>
    </row>
    <row r="48" spans="1:14">
      <c r="A48" s="5">
        <v>1385</v>
      </c>
      <c r="B48" s="5">
        <v>4</v>
      </c>
      <c r="C48" s="5" t="s">
        <v>244</v>
      </c>
      <c r="D48" s="5" t="s">
        <v>243</v>
      </c>
      <c r="E48" s="5">
        <v>2102766</v>
      </c>
      <c r="F48" s="5">
        <v>1888348</v>
      </c>
      <c r="G48" s="5">
        <v>3032</v>
      </c>
      <c r="H48" s="5">
        <v>1143</v>
      </c>
      <c r="I48" s="5">
        <v>0</v>
      </c>
      <c r="J48" s="5">
        <v>227</v>
      </c>
      <c r="K48" s="5">
        <v>32056</v>
      </c>
      <c r="L48" s="5">
        <v>4311</v>
      </c>
      <c r="M48" s="5">
        <v>156147</v>
      </c>
      <c r="N48" s="5">
        <v>17502</v>
      </c>
    </row>
    <row r="49" spans="1:14">
      <c r="A49" s="5">
        <v>1385</v>
      </c>
      <c r="B49" s="5">
        <v>3</v>
      </c>
      <c r="C49" s="5" t="s">
        <v>245</v>
      </c>
      <c r="D49" s="5" t="s">
        <v>246</v>
      </c>
      <c r="E49" s="5">
        <v>353711</v>
      </c>
      <c r="F49" s="5">
        <v>288247</v>
      </c>
      <c r="G49" s="5">
        <v>655</v>
      </c>
      <c r="H49" s="5">
        <v>114</v>
      </c>
      <c r="I49" s="5">
        <v>0</v>
      </c>
      <c r="J49" s="5">
        <v>23</v>
      </c>
      <c r="K49" s="5">
        <v>6466</v>
      </c>
      <c r="L49" s="5">
        <v>309</v>
      </c>
      <c r="M49" s="5">
        <v>57750</v>
      </c>
      <c r="N49" s="5">
        <v>147</v>
      </c>
    </row>
    <row r="50" spans="1:14">
      <c r="A50" s="5">
        <v>1385</v>
      </c>
      <c r="B50" s="5">
        <v>4</v>
      </c>
      <c r="C50" s="5" t="s">
        <v>247</v>
      </c>
      <c r="D50" s="5" t="s">
        <v>246</v>
      </c>
      <c r="E50" s="5">
        <v>353711</v>
      </c>
      <c r="F50" s="5">
        <v>288247</v>
      </c>
      <c r="G50" s="5">
        <v>655</v>
      </c>
      <c r="H50" s="5">
        <v>114</v>
      </c>
      <c r="I50" s="5">
        <v>0</v>
      </c>
      <c r="J50" s="5">
        <v>23</v>
      </c>
      <c r="K50" s="5">
        <v>6466</v>
      </c>
      <c r="L50" s="5">
        <v>309</v>
      </c>
      <c r="M50" s="5">
        <v>57750</v>
      </c>
      <c r="N50" s="5">
        <v>147</v>
      </c>
    </row>
    <row r="51" spans="1:14">
      <c r="A51" s="5">
        <v>1385</v>
      </c>
      <c r="B51" s="5">
        <v>2</v>
      </c>
      <c r="C51" s="5" t="s">
        <v>248</v>
      </c>
      <c r="D51" s="5" t="s">
        <v>249</v>
      </c>
      <c r="E51" s="5">
        <v>4500766</v>
      </c>
      <c r="F51" s="5">
        <v>4433772</v>
      </c>
      <c r="G51" s="5">
        <v>1437</v>
      </c>
      <c r="H51" s="5">
        <v>12244</v>
      </c>
      <c r="I51" s="5">
        <v>0</v>
      </c>
      <c r="J51" s="5">
        <v>368</v>
      </c>
      <c r="K51" s="5">
        <v>9817</v>
      </c>
      <c r="L51" s="5">
        <v>9196</v>
      </c>
      <c r="M51" s="5">
        <v>31687</v>
      </c>
      <c r="N51" s="5">
        <v>2244</v>
      </c>
    </row>
    <row r="52" spans="1:14">
      <c r="A52" s="5">
        <v>1385</v>
      </c>
      <c r="B52" s="5">
        <v>3</v>
      </c>
      <c r="C52" s="5" t="s">
        <v>250</v>
      </c>
      <c r="D52" s="5" t="s">
        <v>251</v>
      </c>
      <c r="E52" s="5">
        <v>2962940</v>
      </c>
      <c r="F52" s="5">
        <v>2903062</v>
      </c>
      <c r="G52" s="5">
        <v>965</v>
      </c>
      <c r="H52" s="5">
        <v>9513</v>
      </c>
      <c r="I52" s="5">
        <v>0</v>
      </c>
      <c r="J52" s="5">
        <v>351</v>
      </c>
      <c r="K52" s="5">
        <v>7264</v>
      </c>
      <c r="L52" s="5">
        <v>8127</v>
      </c>
      <c r="M52" s="5">
        <v>31687</v>
      </c>
      <c r="N52" s="5">
        <v>1971</v>
      </c>
    </row>
    <row r="53" spans="1:14">
      <c r="A53" s="5">
        <v>1385</v>
      </c>
      <c r="B53" s="5">
        <v>4</v>
      </c>
      <c r="C53" s="5" t="s">
        <v>252</v>
      </c>
      <c r="D53" s="5" t="s">
        <v>253</v>
      </c>
      <c r="E53" s="5">
        <v>2664718</v>
      </c>
      <c r="F53" s="5">
        <v>2617768</v>
      </c>
      <c r="G53" s="5">
        <v>965</v>
      </c>
      <c r="H53" s="5">
        <v>6263</v>
      </c>
      <c r="I53" s="5">
        <v>0</v>
      </c>
      <c r="J53" s="5">
        <v>207</v>
      </c>
      <c r="K53" s="5">
        <v>12948</v>
      </c>
      <c r="L53" s="5">
        <v>6327</v>
      </c>
      <c r="M53" s="5">
        <v>19487</v>
      </c>
      <c r="N53" s="5">
        <v>751</v>
      </c>
    </row>
    <row r="54" spans="1:14">
      <c r="A54" s="5">
        <v>1385</v>
      </c>
      <c r="B54" s="5">
        <v>4</v>
      </c>
      <c r="C54" s="5" t="s">
        <v>254</v>
      </c>
      <c r="D54" s="5" t="s">
        <v>255</v>
      </c>
      <c r="E54" s="5">
        <v>298221</v>
      </c>
      <c r="F54" s="5">
        <v>285294</v>
      </c>
      <c r="G54" s="5">
        <v>0</v>
      </c>
      <c r="H54" s="5">
        <v>3250</v>
      </c>
      <c r="I54" s="5">
        <v>0</v>
      </c>
      <c r="J54" s="5">
        <v>143</v>
      </c>
      <c r="K54" s="5">
        <v>-5685</v>
      </c>
      <c r="L54" s="5">
        <v>1800</v>
      </c>
      <c r="M54" s="5">
        <v>12199</v>
      </c>
      <c r="N54" s="5">
        <v>1219</v>
      </c>
    </row>
    <row r="55" spans="1:14">
      <c r="A55" s="5">
        <v>1385</v>
      </c>
      <c r="B55" s="5">
        <v>3</v>
      </c>
      <c r="C55" s="5" t="s">
        <v>256</v>
      </c>
      <c r="D55" s="5" t="s">
        <v>257</v>
      </c>
      <c r="E55" s="5">
        <v>1537826</v>
      </c>
      <c r="F55" s="5">
        <v>1530710</v>
      </c>
      <c r="G55" s="5">
        <v>472</v>
      </c>
      <c r="H55" s="5">
        <v>2730</v>
      </c>
      <c r="I55" s="5">
        <v>0</v>
      </c>
      <c r="J55" s="5">
        <v>17</v>
      </c>
      <c r="K55" s="5">
        <v>2553</v>
      </c>
      <c r="L55" s="5">
        <v>1069</v>
      </c>
      <c r="M55" s="5">
        <v>0</v>
      </c>
      <c r="N55" s="5">
        <v>273</v>
      </c>
    </row>
    <row r="56" spans="1:14">
      <c r="A56" s="5">
        <v>1385</v>
      </c>
      <c r="B56" s="5">
        <v>4</v>
      </c>
      <c r="C56" s="5" t="s">
        <v>258</v>
      </c>
      <c r="D56" s="5" t="s">
        <v>257</v>
      </c>
      <c r="E56" s="5">
        <v>1537826</v>
      </c>
      <c r="F56" s="5">
        <v>1530710</v>
      </c>
      <c r="G56" s="5">
        <v>472</v>
      </c>
      <c r="H56" s="5">
        <v>2730</v>
      </c>
      <c r="I56" s="5">
        <v>0</v>
      </c>
      <c r="J56" s="5">
        <v>17</v>
      </c>
      <c r="K56" s="5">
        <v>2553</v>
      </c>
      <c r="L56" s="5">
        <v>1069</v>
      </c>
      <c r="M56" s="5">
        <v>0</v>
      </c>
      <c r="N56" s="5">
        <v>273</v>
      </c>
    </row>
    <row r="57" spans="1:14">
      <c r="A57" s="5">
        <v>1385</v>
      </c>
      <c r="B57" s="5">
        <v>2</v>
      </c>
      <c r="C57" s="5" t="s">
        <v>259</v>
      </c>
      <c r="D57" s="5" t="s">
        <v>260</v>
      </c>
      <c r="E57" s="5">
        <v>4775749</v>
      </c>
      <c r="F57" s="5">
        <v>4657357</v>
      </c>
      <c r="G57" s="5">
        <v>10949</v>
      </c>
      <c r="H57" s="5">
        <v>17808</v>
      </c>
      <c r="I57" s="5">
        <v>0</v>
      </c>
      <c r="J57" s="5">
        <v>372</v>
      </c>
      <c r="K57" s="5">
        <v>35116</v>
      </c>
      <c r="L57" s="5">
        <v>20515</v>
      </c>
      <c r="M57" s="5">
        <v>22854</v>
      </c>
      <c r="N57" s="5">
        <v>10778</v>
      </c>
    </row>
    <row r="58" spans="1:14">
      <c r="A58" s="5">
        <v>1385</v>
      </c>
      <c r="B58" s="5">
        <v>3</v>
      </c>
      <c r="C58" s="5" t="s">
        <v>261</v>
      </c>
      <c r="D58" s="5" t="s">
        <v>262</v>
      </c>
      <c r="E58" s="5">
        <v>483634</v>
      </c>
      <c r="F58" s="5">
        <v>461215</v>
      </c>
      <c r="G58" s="5">
        <v>6458</v>
      </c>
      <c r="H58" s="5">
        <v>855</v>
      </c>
      <c r="I58" s="5">
        <v>0</v>
      </c>
      <c r="J58" s="5">
        <v>38</v>
      </c>
      <c r="K58" s="5">
        <v>-1947</v>
      </c>
      <c r="L58" s="5">
        <v>1187</v>
      </c>
      <c r="M58" s="5">
        <v>15673</v>
      </c>
      <c r="N58" s="5">
        <v>154</v>
      </c>
    </row>
    <row r="59" spans="1:14">
      <c r="A59" s="5">
        <v>1385</v>
      </c>
      <c r="B59" s="5">
        <v>4</v>
      </c>
      <c r="C59" s="5" t="s">
        <v>263</v>
      </c>
      <c r="D59" s="5" t="s">
        <v>262</v>
      </c>
      <c r="E59" s="5">
        <v>483634</v>
      </c>
      <c r="F59" s="5">
        <v>461215</v>
      </c>
      <c r="G59" s="5">
        <v>6458</v>
      </c>
      <c r="H59" s="5">
        <v>855</v>
      </c>
      <c r="I59" s="5">
        <v>0</v>
      </c>
      <c r="J59" s="5">
        <v>38</v>
      </c>
      <c r="K59" s="5">
        <v>-1947</v>
      </c>
      <c r="L59" s="5">
        <v>1187</v>
      </c>
      <c r="M59" s="5">
        <v>15673</v>
      </c>
      <c r="N59" s="5">
        <v>154</v>
      </c>
    </row>
    <row r="60" spans="1:14">
      <c r="A60" s="5">
        <v>1385</v>
      </c>
      <c r="B60" s="5">
        <v>3</v>
      </c>
      <c r="C60" s="5" t="s">
        <v>264</v>
      </c>
      <c r="D60" s="5" t="s">
        <v>265</v>
      </c>
      <c r="E60" s="5">
        <v>4292115</v>
      </c>
      <c r="F60" s="5">
        <v>4196143</v>
      </c>
      <c r="G60" s="5">
        <v>4491</v>
      </c>
      <c r="H60" s="5">
        <v>16953</v>
      </c>
      <c r="I60" s="5">
        <v>0</v>
      </c>
      <c r="J60" s="5">
        <v>334</v>
      </c>
      <c r="K60" s="5">
        <v>37063</v>
      </c>
      <c r="L60" s="5">
        <v>19327</v>
      </c>
      <c r="M60" s="5">
        <v>7180</v>
      </c>
      <c r="N60" s="5">
        <v>10624</v>
      </c>
    </row>
    <row r="61" spans="1:14">
      <c r="A61" s="5">
        <v>1385</v>
      </c>
      <c r="B61" s="5">
        <v>4</v>
      </c>
      <c r="C61" s="5" t="s">
        <v>266</v>
      </c>
      <c r="D61" s="5" t="s">
        <v>267</v>
      </c>
      <c r="E61" s="5">
        <v>2838479</v>
      </c>
      <c r="F61" s="5">
        <v>2799435</v>
      </c>
      <c r="G61" s="5">
        <v>1020</v>
      </c>
      <c r="H61" s="5">
        <v>13980</v>
      </c>
      <c r="I61" s="5">
        <v>0</v>
      </c>
      <c r="J61" s="5">
        <v>42</v>
      </c>
      <c r="K61" s="5">
        <v>-2547</v>
      </c>
      <c r="L61" s="5">
        <v>14817</v>
      </c>
      <c r="M61" s="5">
        <v>1107</v>
      </c>
      <c r="N61" s="5">
        <v>10624</v>
      </c>
    </row>
    <row r="62" spans="1:14">
      <c r="A62" s="5">
        <v>1385</v>
      </c>
      <c r="B62" s="5">
        <v>4</v>
      </c>
      <c r="C62" s="5" t="s">
        <v>268</v>
      </c>
      <c r="D62" s="5" t="s">
        <v>269</v>
      </c>
      <c r="E62" s="5">
        <v>790263</v>
      </c>
      <c r="F62" s="5">
        <v>777809</v>
      </c>
      <c r="G62" s="5">
        <v>1435</v>
      </c>
      <c r="H62" s="5">
        <v>1411</v>
      </c>
      <c r="I62" s="5">
        <v>0</v>
      </c>
      <c r="J62" s="5">
        <v>290</v>
      </c>
      <c r="K62" s="5">
        <v>2352</v>
      </c>
      <c r="L62" s="5">
        <v>2004</v>
      </c>
      <c r="M62" s="5">
        <v>4962</v>
      </c>
      <c r="N62" s="5">
        <v>0</v>
      </c>
    </row>
    <row r="63" spans="1:14">
      <c r="A63" s="5">
        <v>1385</v>
      </c>
      <c r="B63" s="5">
        <v>4</v>
      </c>
      <c r="C63" s="5" t="s">
        <v>270</v>
      </c>
      <c r="D63" s="5" t="s">
        <v>271</v>
      </c>
      <c r="E63" s="5">
        <v>464651</v>
      </c>
      <c r="F63" s="5">
        <v>422026</v>
      </c>
      <c r="G63" s="5">
        <v>2036</v>
      </c>
      <c r="H63" s="5">
        <v>1562</v>
      </c>
      <c r="I63" s="5">
        <v>0</v>
      </c>
      <c r="J63" s="5">
        <v>0</v>
      </c>
      <c r="K63" s="5">
        <v>37258</v>
      </c>
      <c r="L63" s="5">
        <v>1769</v>
      </c>
      <c r="M63" s="5">
        <v>0</v>
      </c>
      <c r="N63" s="5">
        <v>0</v>
      </c>
    </row>
    <row r="64" spans="1:14">
      <c r="A64" s="5">
        <v>1385</v>
      </c>
      <c r="B64" s="5">
        <v>4</v>
      </c>
      <c r="C64" s="5" t="s">
        <v>272</v>
      </c>
      <c r="D64" s="5" t="s">
        <v>273</v>
      </c>
      <c r="E64" s="5">
        <v>198722</v>
      </c>
      <c r="F64" s="5">
        <v>196872</v>
      </c>
      <c r="G64" s="5">
        <v>0</v>
      </c>
      <c r="H64" s="5">
        <v>0</v>
      </c>
      <c r="I64" s="5">
        <v>0</v>
      </c>
      <c r="J64" s="5">
        <v>2</v>
      </c>
      <c r="K64" s="5">
        <v>0</v>
      </c>
      <c r="L64" s="5">
        <v>737</v>
      </c>
      <c r="M64" s="5">
        <v>1111</v>
      </c>
      <c r="N64" s="5">
        <v>0</v>
      </c>
    </row>
    <row r="65" spans="1:14">
      <c r="A65" s="5">
        <v>1385</v>
      </c>
      <c r="B65" s="5">
        <v>2</v>
      </c>
      <c r="C65" s="5" t="s">
        <v>274</v>
      </c>
      <c r="D65" s="5" t="s">
        <v>275</v>
      </c>
      <c r="E65" s="5">
        <v>10428558</v>
      </c>
      <c r="F65" s="5">
        <v>10018213</v>
      </c>
      <c r="G65" s="5">
        <v>37939</v>
      </c>
      <c r="H65" s="5">
        <v>10990</v>
      </c>
      <c r="I65" s="5">
        <v>0</v>
      </c>
      <c r="J65" s="5">
        <v>795</v>
      </c>
      <c r="K65" s="5">
        <v>59170</v>
      </c>
      <c r="L65" s="5">
        <v>88403</v>
      </c>
      <c r="M65" s="5">
        <v>169135</v>
      </c>
      <c r="N65" s="5">
        <v>43913</v>
      </c>
    </row>
    <row r="66" spans="1:14">
      <c r="A66" s="5">
        <v>1385</v>
      </c>
      <c r="B66" s="5">
        <v>3</v>
      </c>
      <c r="C66" s="5" t="s">
        <v>276</v>
      </c>
      <c r="D66" s="5" t="s">
        <v>275</v>
      </c>
      <c r="E66" s="5">
        <v>10428558</v>
      </c>
      <c r="F66" s="5">
        <v>10018213</v>
      </c>
      <c r="G66" s="5">
        <v>37939</v>
      </c>
      <c r="H66" s="5">
        <v>10990</v>
      </c>
      <c r="I66" s="5">
        <v>0</v>
      </c>
      <c r="J66" s="5">
        <v>795</v>
      </c>
      <c r="K66" s="5">
        <v>59170</v>
      </c>
      <c r="L66" s="5">
        <v>88403</v>
      </c>
      <c r="M66" s="5">
        <v>169135</v>
      </c>
      <c r="N66" s="5">
        <v>43913</v>
      </c>
    </row>
    <row r="67" spans="1:14">
      <c r="A67" s="5">
        <v>1385</v>
      </c>
      <c r="B67" s="5">
        <v>4</v>
      </c>
      <c r="C67" s="5" t="s">
        <v>277</v>
      </c>
      <c r="D67" s="5" t="s">
        <v>278</v>
      </c>
      <c r="E67" s="5">
        <v>4736225</v>
      </c>
      <c r="F67" s="5">
        <v>4560146</v>
      </c>
      <c r="G67" s="5">
        <v>14874</v>
      </c>
      <c r="H67" s="5">
        <v>4197</v>
      </c>
      <c r="I67" s="5">
        <v>0</v>
      </c>
      <c r="J67" s="5">
        <v>489</v>
      </c>
      <c r="K67" s="5">
        <v>12416</v>
      </c>
      <c r="L67" s="5">
        <v>75201</v>
      </c>
      <c r="M67" s="5">
        <v>56393</v>
      </c>
      <c r="N67" s="5">
        <v>12509</v>
      </c>
    </row>
    <row r="68" spans="1:14">
      <c r="A68" s="5">
        <v>1385</v>
      </c>
      <c r="B68" s="5">
        <v>4</v>
      </c>
      <c r="C68" s="5" t="s">
        <v>279</v>
      </c>
      <c r="D68" s="5" t="s">
        <v>280</v>
      </c>
      <c r="E68" s="5">
        <v>3276079</v>
      </c>
      <c r="F68" s="5">
        <v>3161756</v>
      </c>
      <c r="G68" s="5">
        <v>11179</v>
      </c>
      <c r="H68" s="5">
        <v>3691</v>
      </c>
      <c r="I68" s="5">
        <v>0</v>
      </c>
      <c r="J68" s="5">
        <v>39</v>
      </c>
      <c r="K68" s="5">
        <v>1609</v>
      </c>
      <c r="L68" s="5">
        <v>9601</v>
      </c>
      <c r="M68" s="5">
        <v>87143</v>
      </c>
      <c r="N68" s="5">
        <v>1060</v>
      </c>
    </row>
    <row r="69" spans="1:14">
      <c r="A69" s="5">
        <v>1385</v>
      </c>
      <c r="B69" s="5">
        <v>4</v>
      </c>
      <c r="C69" s="5" t="s">
        <v>281</v>
      </c>
      <c r="D69" s="5" t="s">
        <v>282</v>
      </c>
      <c r="E69" s="5">
        <v>2416254</v>
      </c>
      <c r="F69" s="5">
        <v>2296310</v>
      </c>
      <c r="G69" s="5">
        <v>11886</v>
      </c>
      <c r="H69" s="5">
        <v>3102</v>
      </c>
      <c r="I69" s="5">
        <v>0</v>
      </c>
      <c r="J69" s="5">
        <v>267</v>
      </c>
      <c r="K69" s="5">
        <v>45144</v>
      </c>
      <c r="L69" s="5">
        <v>3601</v>
      </c>
      <c r="M69" s="5">
        <v>25599</v>
      </c>
      <c r="N69" s="5">
        <v>30344</v>
      </c>
    </row>
    <row r="70" spans="1:14">
      <c r="A70" s="5">
        <v>1385</v>
      </c>
      <c r="B70" s="5">
        <v>2</v>
      </c>
      <c r="C70" s="5" t="s">
        <v>283</v>
      </c>
      <c r="D70" s="5" t="s">
        <v>284</v>
      </c>
      <c r="E70" s="5">
        <v>3652363</v>
      </c>
      <c r="F70" s="5">
        <v>2763053</v>
      </c>
      <c r="G70" s="5">
        <v>11838</v>
      </c>
      <c r="H70" s="5">
        <v>16444</v>
      </c>
      <c r="I70" s="5">
        <v>0</v>
      </c>
      <c r="J70" s="5">
        <v>1034</v>
      </c>
      <c r="K70" s="5">
        <v>-2668</v>
      </c>
      <c r="L70" s="5">
        <v>10360</v>
      </c>
      <c r="M70" s="5">
        <v>837971</v>
      </c>
      <c r="N70" s="5">
        <v>14332</v>
      </c>
    </row>
    <row r="71" spans="1:14">
      <c r="A71" s="5">
        <v>1385</v>
      </c>
      <c r="B71" s="5">
        <v>7</v>
      </c>
      <c r="C71" s="5" t="s">
        <v>285</v>
      </c>
      <c r="D71" s="5" t="s">
        <v>286</v>
      </c>
      <c r="E71" s="5">
        <v>3652363</v>
      </c>
      <c r="F71" s="5">
        <v>2763053</v>
      </c>
      <c r="G71" s="5">
        <v>11838</v>
      </c>
      <c r="H71" s="5">
        <v>16444</v>
      </c>
      <c r="I71" s="5">
        <v>0</v>
      </c>
      <c r="J71" s="5">
        <v>1034</v>
      </c>
      <c r="K71" s="5">
        <v>-2668</v>
      </c>
      <c r="L71" s="5">
        <v>10360</v>
      </c>
      <c r="M71" s="5">
        <v>837971</v>
      </c>
      <c r="N71" s="5">
        <v>14332</v>
      </c>
    </row>
    <row r="72" spans="1:14">
      <c r="A72" s="5">
        <v>1385</v>
      </c>
      <c r="B72" s="5">
        <v>4</v>
      </c>
      <c r="C72" s="5" t="s">
        <v>287</v>
      </c>
      <c r="D72" s="5" t="s">
        <v>288</v>
      </c>
      <c r="E72" s="5">
        <v>3021486</v>
      </c>
      <c r="F72" s="5">
        <v>2196563</v>
      </c>
      <c r="G72" s="5">
        <v>10688</v>
      </c>
      <c r="H72" s="5">
        <v>13879</v>
      </c>
      <c r="I72" s="5">
        <v>0</v>
      </c>
      <c r="J72" s="5">
        <v>571</v>
      </c>
      <c r="K72" s="5">
        <v>-2661</v>
      </c>
      <c r="L72" s="5">
        <v>9534</v>
      </c>
      <c r="M72" s="5">
        <v>784319</v>
      </c>
      <c r="N72" s="5">
        <v>8594</v>
      </c>
    </row>
    <row r="73" spans="1:14">
      <c r="A73" s="5">
        <v>1385</v>
      </c>
      <c r="B73" s="5">
        <v>9</v>
      </c>
      <c r="C73" s="5" t="s">
        <v>289</v>
      </c>
      <c r="D73" s="5" t="s">
        <v>290</v>
      </c>
      <c r="E73" s="5">
        <v>630877</v>
      </c>
      <c r="F73" s="5">
        <v>566490</v>
      </c>
      <c r="G73" s="5">
        <v>1150</v>
      </c>
      <c r="H73" s="5">
        <v>2566</v>
      </c>
      <c r="I73" s="5">
        <v>0</v>
      </c>
      <c r="J73" s="5">
        <v>463</v>
      </c>
      <c r="K73" s="5">
        <v>-7</v>
      </c>
      <c r="L73" s="5">
        <v>825</v>
      </c>
      <c r="M73" s="5">
        <v>53652</v>
      </c>
      <c r="N73" s="5">
        <v>5738</v>
      </c>
    </row>
    <row r="74" spans="1:14">
      <c r="A74" s="5">
        <v>1385</v>
      </c>
      <c r="B74" s="5">
        <v>2</v>
      </c>
      <c r="C74" s="5" t="s">
        <v>291</v>
      </c>
      <c r="D74" s="5" t="s">
        <v>292</v>
      </c>
      <c r="E74" s="5">
        <v>66471536</v>
      </c>
      <c r="F74" s="5">
        <v>62002532</v>
      </c>
      <c r="G74" s="5">
        <v>2301</v>
      </c>
      <c r="H74" s="5">
        <v>19980</v>
      </c>
      <c r="I74" s="5">
        <v>4849</v>
      </c>
      <c r="J74" s="5">
        <v>2495</v>
      </c>
      <c r="K74" s="5">
        <v>536991</v>
      </c>
      <c r="L74" s="5">
        <v>280483</v>
      </c>
      <c r="M74" s="5">
        <v>3618840</v>
      </c>
      <c r="N74" s="5">
        <v>3063</v>
      </c>
    </row>
    <row r="75" spans="1:14">
      <c r="A75" s="5">
        <v>1385</v>
      </c>
      <c r="B75" s="5">
        <v>3</v>
      </c>
      <c r="C75" s="5" t="s">
        <v>293</v>
      </c>
      <c r="D75" s="5" t="s">
        <v>294</v>
      </c>
      <c r="E75" s="5">
        <v>293550</v>
      </c>
      <c r="F75" s="5">
        <v>290719</v>
      </c>
      <c r="G75" s="5">
        <v>0</v>
      </c>
      <c r="H75" s="5">
        <v>435</v>
      </c>
      <c r="I75" s="5">
        <v>0</v>
      </c>
      <c r="J75" s="5">
        <v>16</v>
      </c>
      <c r="K75" s="5">
        <v>0</v>
      </c>
      <c r="L75" s="5">
        <v>678</v>
      </c>
      <c r="M75" s="5">
        <v>1703</v>
      </c>
      <c r="N75" s="5">
        <v>0</v>
      </c>
    </row>
    <row r="76" spans="1:14">
      <c r="A76" s="5">
        <v>1385</v>
      </c>
      <c r="B76" s="5">
        <v>4</v>
      </c>
      <c r="C76" s="5" t="s">
        <v>295</v>
      </c>
      <c r="D76" s="5" t="s">
        <v>296</v>
      </c>
      <c r="E76" s="5">
        <v>293550</v>
      </c>
      <c r="F76" s="5">
        <v>290719</v>
      </c>
      <c r="G76" s="5">
        <v>0</v>
      </c>
      <c r="H76" s="5">
        <v>435</v>
      </c>
      <c r="I76" s="5">
        <v>0</v>
      </c>
      <c r="J76" s="5">
        <v>16</v>
      </c>
      <c r="K76" s="5">
        <v>0</v>
      </c>
      <c r="L76" s="5">
        <v>678</v>
      </c>
      <c r="M76" s="5">
        <v>1703</v>
      </c>
      <c r="N76" s="5">
        <v>0</v>
      </c>
    </row>
    <row r="77" spans="1:14">
      <c r="A77" s="5">
        <v>1385</v>
      </c>
      <c r="B77" s="5">
        <v>3</v>
      </c>
      <c r="C77" s="5" t="s">
        <v>297</v>
      </c>
      <c r="D77" s="5" t="s">
        <v>298</v>
      </c>
      <c r="E77" s="5">
        <v>66177986</v>
      </c>
      <c r="F77" s="5">
        <v>61711814</v>
      </c>
      <c r="G77" s="5">
        <v>2301</v>
      </c>
      <c r="H77" s="5">
        <v>19546</v>
      </c>
      <c r="I77" s="5">
        <v>4849</v>
      </c>
      <c r="J77" s="5">
        <v>2479</v>
      </c>
      <c r="K77" s="5">
        <v>536991</v>
      </c>
      <c r="L77" s="5">
        <v>279806</v>
      </c>
      <c r="M77" s="5">
        <v>3617137</v>
      </c>
      <c r="N77" s="5">
        <v>3063</v>
      </c>
    </row>
    <row r="78" spans="1:14">
      <c r="A78" s="5">
        <v>1385</v>
      </c>
      <c r="B78" s="5">
        <v>4</v>
      </c>
      <c r="C78" s="5" t="s">
        <v>299</v>
      </c>
      <c r="D78" s="5" t="s">
        <v>298</v>
      </c>
      <c r="E78" s="5">
        <v>66177986</v>
      </c>
      <c r="F78" s="5">
        <v>61711814</v>
      </c>
      <c r="G78" s="5">
        <v>2301</v>
      </c>
      <c r="H78" s="5">
        <v>19546</v>
      </c>
      <c r="I78" s="5">
        <v>4849</v>
      </c>
      <c r="J78" s="5">
        <v>2479</v>
      </c>
      <c r="K78" s="5">
        <v>536991</v>
      </c>
      <c r="L78" s="5">
        <v>279806</v>
      </c>
      <c r="M78" s="5">
        <v>3617137</v>
      </c>
      <c r="N78" s="5">
        <v>3063</v>
      </c>
    </row>
    <row r="79" spans="1:14">
      <c r="A79" s="5">
        <v>1385</v>
      </c>
      <c r="B79" s="5">
        <v>2</v>
      </c>
      <c r="C79" s="5" t="s">
        <v>300</v>
      </c>
      <c r="D79" s="5" t="s">
        <v>301</v>
      </c>
      <c r="E79" s="5">
        <v>97188323</v>
      </c>
      <c r="F79" s="5">
        <v>95649976</v>
      </c>
      <c r="G79" s="5">
        <v>160368</v>
      </c>
      <c r="H79" s="5">
        <v>111693</v>
      </c>
      <c r="I79" s="5">
        <v>434514</v>
      </c>
      <c r="J79" s="5">
        <v>11135</v>
      </c>
      <c r="K79" s="5">
        <v>61748</v>
      </c>
      <c r="L79" s="5">
        <v>169943</v>
      </c>
      <c r="M79" s="5">
        <v>534556</v>
      </c>
      <c r="N79" s="5">
        <v>54390</v>
      </c>
    </row>
    <row r="80" spans="1:14">
      <c r="A80" s="5">
        <v>1385</v>
      </c>
      <c r="B80" s="5">
        <v>3</v>
      </c>
      <c r="C80" s="5" t="s">
        <v>302</v>
      </c>
      <c r="D80" s="5" t="s">
        <v>303</v>
      </c>
      <c r="E80" s="5">
        <v>72237217</v>
      </c>
      <c r="F80" s="5">
        <v>71651596</v>
      </c>
      <c r="G80" s="5">
        <v>75690</v>
      </c>
      <c r="H80" s="5">
        <v>55902</v>
      </c>
      <c r="I80" s="5">
        <v>3254</v>
      </c>
      <c r="J80" s="5">
        <v>7229</v>
      </c>
      <c r="K80" s="5">
        <v>-125812</v>
      </c>
      <c r="L80" s="5">
        <v>89281</v>
      </c>
      <c r="M80" s="5">
        <v>458521</v>
      </c>
      <c r="N80" s="5">
        <v>21556</v>
      </c>
    </row>
    <row r="81" spans="1:14">
      <c r="A81" s="5">
        <v>1385</v>
      </c>
      <c r="B81" s="5">
        <v>4</v>
      </c>
      <c r="C81" s="5" t="s">
        <v>304</v>
      </c>
      <c r="D81" s="5" t="s">
        <v>305</v>
      </c>
      <c r="E81" s="5">
        <v>18950395</v>
      </c>
      <c r="F81" s="5">
        <v>18575661</v>
      </c>
      <c r="G81" s="5">
        <v>1933</v>
      </c>
      <c r="H81" s="5">
        <v>26829</v>
      </c>
      <c r="I81" s="5">
        <v>0</v>
      </c>
      <c r="J81" s="5">
        <v>2938</v>
      </c>
      <c r="K81" s="5">
        <v>-24223</v>
      </c>
      <c r="L81" s="5">
        <v>63666</v>
      </c>
      <c r="M81" s="5">
        <v>285650</v>
      </c>
      <c r="N81" s="5">
        <v>17941</v>
      </c>
    </row>
    <row r="82" spans="1:14">
      <c r="A82" s="5">
        <v>1385</v>
      </c>
      <c r="B82" s="5">
        <v>4</v>
      </c>
      <c r="C82" s="5" t="s">
        <v>306</v>
      </c>
      <c r="D82" s="5" t="s">
        <v>307</v>
      </c>
      <c r="E82" s="5">
        <v>4291303</v>
      </c>
      <c r="F82" s="5">
        <v>4143717</v>
      </c>
      <c r="G82" s="5">
        <v>1119</v>
      </c>
      <c r="H82" s="5">
        <v>15392</v>
      </c>
      <c r="I82" s="5">
        <v>0</v>
      </c>
      <c r="J82" s="5">
        <v>3079</v>
      </c>
      <c r="K82" s="5">
        <v>-54228</v>
      </c>
      <c r="L82" s="5">
        <v>10147</v>
      </c>
      <c r="M82" s="5">
        <v>170000</v>
      </c>
      <c r="N82" s="5">
        <v>2077</v>
      </c>
    </row>
    <row r="83" spans="1:14">
      <c r="A83" s="5">
        <v>1385</v>
      </c>
      <c r="B83" s="5">
        <v>4</v>
      </c>
      <c r="C83" s="5" t="s">
        <v>308</v>
      </c>
      <c r="D83" s="5" t="s">
        <v>309</v>
      </c>
      <c r="E83" s="5">
        <v>48995519</v>
      </c>
      <c r="F83" s="5">
        <v>48932217</v>
      </c>
      <c r="G83" s="5">
        <v>72637</v>
      </c>
      <c r="H83" s="5">
        <v>13681</v>
      </c>
      <c r="I83" s="5">
        <v>3254</v>
      </c>
      <c r="J83" s="5">
        <v>1212</v>
      </c>
      <c r="K83" s="5">
        <v>-47361</v>
      </c>
      <c r="L83" s="5">
        <v>15468</v>
      </c>
      <c r="M83" s="5">
        <v>2871</v>
      </c>
      <c r="N83" s="5">
        <v>1539</v>
      </c>
    </row>
    <row r="84" spans="1:14">
      <c r="A84" s="5">
        <v>1385</v>
      </c>
      <c r="B84" s="5">
        <v>3</v>
      </c>
      <c r="C84" s="5" t="s">
        <v>310</v>
      </c>
      <c r="D84" s="5" t="s">
        <v>311</v>
      </c>
      <c r="E84" s="5">
        <v>21060261</v>
      </c>
      <c r="F84" s="5">
        <v>20231579</v>
      </c>
      <c r="G84" s="5">
        <v>54694</v>
      </c>
      <c r="H84" s="5">
        <v>40768</v>
      </c>
      <c r="I84" s="5">
        <v>427468</v>
      </c>
      <c r="J84" s="5">
        <v>3487</v>
      </c>
      <c r="K84" s="5">
        <v>152652</v>
      </c>
      <c r="L84" s="5">
        <v>42850</v>
      </c>
      <c r="M84" s="5">
        <v>74775</v>
      </c>
      <c r="N84" s="5">
        <v>31990</v>
      </c>
    </row>
    <row r="85" spans="1:14">
      <c r="A85" s="5">
        <v>1385</v>
      </c>
      <c r="B85" s="5">
        <v>4</v>
      </c>
      <c r="C85" s="5" t="s">
        <v>312</v>
      </c>
      <c r="D85" s="5" t="s">
        <v>313</v>
      </c>
      <c r="E85" s="5">
        <v>1464405</v>
      </c>
      <c r="F85" s="5">
        <v>1445258</v>
      </c>
      <c r="G85" s="5">
        <v>3464</v>
      </c>
      <c r="H85" s="5">
        <v>1516</v>
      </c>
      <c r="I85" s="5">
        <v>0</v>
      </c>
      <c r="J85" s="5">
        <v>14</v>
      </c>
      <c r="K85" s="5">
        <v>364</v>
      </c>
      <c r="L85" s="5">
        <v>139</v>
      </c>
      <c r="M85" s="5">
        <v>13529</v>
      </c>
      <c r="N85" s="5">
        <v>122</v>
      </c>
    </row>
    <row r="86" spans="1:14">
      <c r="A86" s="5">
        <v>1385</v>
      </c>
      <c r="B86" s="5">
        <v>4</v>
      </c>
      <c r="C86" s="5" t="s">
        <v>314</v>
      </c>
      <c r="D86" s="5" t="s">
        <v>315</v>
      </c>
      <c r="E86" s="5">
        <v>6005801</v>
      </c>
      <c r="F86" s="5">
        <v>5907625</v>
      </c>
      <c r="G86" s="5">
        <v>1253</v>
      </c>
      <c r="H86" s="5">
        <v>12072</v>
      </c>
      <c r="I86" s="5">
        <v>0</v>
      </c>
      <c r="J86" s="5">
        <v>1928</v>
      </c>
      <c r="K86" s="5">
        <v>14350</v>
      </c>
      <c r="L86" s="5">
        <v>12383</v>
      </c>
      <c r="M86" s="5">
        <v>42934</v>
      </c>
      <c r="N86" s="5">
        <v>13256</v>
      </c>
    </row>
    <row r="87" spans="1:14">
      <c r="A87" s="5">
        <v>1385</v>
      </c>
      <c r="B87" s="5">
        <v>4</v>
      </c>
      <c r="C87" s="5" t="s">
        <v>316</v>
      </c>
      <c r="D87" s="5" t="s">
        <v>317</v>
      </c>
      <c r="E87" s="5">
        <v>10183196</v>
      </c>
      <c r="F87" s="5">
        <v>9933754</v>
      </c>
      <c r="G87" s="5">
        <v>48688</v>
      </c>
      <c r="H87" s="5">
        <v>21950</v>
      </c>
      <c r="I87" s="5">
        <v>0</v>
      </c>
      <c r="J87" s="5">
        <v>1307</v>
      </c>
      <c r="K87" s="5">
        <v>128294</v>
      </c>
      <c r="L87" s="5">
        <v>20207</v>
      </c>
      <c r="M87" s="5">
        <v>18274</v>
      </c>
      <c r="N87" s="5">
        <v>10722</v>
      </c>
    </row>
    <row r="88" spans="1:14">
      <c r="A88" s="5">
        <v>1385</v>
      </c>
      <c r="B88" s="5">
        <v>4</v>
      </c>
      <c r="C88" s="5" t="s">
        <v>318</v>
      </c>
      <c r="D88" s="5" t="s">
        <v>319</v>
      </c>
      <c r="E88" s="5">
        <v>3406859</v>
      </c>
      <c r="F88" s="5">
        <v>2944941</v>
      </c>
      <c r="G88" s="5">
        <v>1289</v>
      </c>
      <c r="H88" s="5">
        <v>5230</v>
      </c>
      <c r="I88" s="5">
        <v>427468</v>
      </c>
      <c r="J88" s="5">
        <v>237</v>
      </c>
      <c r="K88" s="5">
        <v>9645</v>
      </c>
      <c r="L88" s="5">
        <v>10121</v>
      </c>
      <c r="M88" s="5">
        <v>38</v>
      </c>
      <c r="N88" s="5">
        <v>7891</v>
      </c>
    </row>
    <row r="89" spans="1:14">
      <c r="A89" s="5">
        <v>1385</v>
      </c>
      <c r="B89" s="5">
        <v>3</v>
      </c>
      <c r="C89" s="5" t="s">
        <v>320</v>
      </c>
      <c r="D89" s="5" t="s">
        <v>321</v>
      </c>
      <c r="E89" s="5">
        <v>3890844</v>
      </c>
      <c r="F89" s="5">
        <v>3766802</v>
      </c>
      <c r="G89" s="5">
        <v>29984</v>
      </c>
      <c r="H89" s="5">
        <v>15023</v>
      </c>
      <c r="I89" s="5">
        <v>3791</v>
      </c>
      <c r="J89" s="5">
        <v>420</v>
      </c>
      <c r="K89" s="5">
        <v>34908</v>
      </c>
      <c r="L89" s="5">
        <v>37812</v>
      </c>
      <c r="M89" s="5">
        <v>1260</v>
      </c>
      <c r="N89" s="5">
        <v>844</v>
      </c>
    </row>
    <row r="90" spans="1:14">
      <c r="A90" s="5">
        <v>1385</v>
      </c>
      <c r="B90" s="5">
        <v>4</v>
      </c>
      <c r="C90" s="5" t="s">
        <v>322</v>
      </c>
      <c r="D90" s="5" t="s">
        <v>321</v>
      </c>
      <c r="E90" s="5">
        <v>3890844</v>
      </c>
      <c r="F90" s="5">
        <v>3766802</v>
      </c>
      <c r="G90" s="5">
        <v>29984</v>
      </c>
      <c r="H90" s="5">
        <v>15023</v>
      </c>
      <c r="I90" s="5">
        <v>3791</v>
      </c>
      <c r="J90" s="5">
        <v>420</v>
      </c>
      <c r="K90" s="5">
        <v>34908</v>
      </c>
      <c r="L90" s="5">
        <v>37812</v>
      </c>
      <c r="M90" s="5">
        <v>1260</v>
      </c>
      <c r="N90" s="5">
        <v>844</v>
      </c>
    </row>
    <row r="91" spans="1:14">
      <c r="A91" s="5">
        <v>1385</v>
      </c>
      <c r="B91" s="5">
        <v>2</v>
      </c>
      <c r="C91" s="5" t="s">
        <v>323</v>
      </c>
      <c r="D91" s="5" t="s">
        <v>324</v>
      </c>
      <c r="E91" s="5">
        <v>13885185</v>
      </c>
      <c r="F91" s="5">
        <v>13683705</v>
      </c>
      <c r="G91" s="5">
        <v>1788</v>
      </c>
      <c r="H91" s="5">
        <v>39612</v>
      </c>
      <c r="I91" s="5">
        <v>0</v>
      </c>
      <c r="J91" s="5">
        <v>503</v>
      </c>
      <c r="K91" s="5">
        <v>6148</v>
      </c>
      <c r="L91" s="5">
        <v>43925</v>
      </c>
      <c r="M91" s="5">
        <v>28456</v>
      </c>
      <c r="N91" s="5">
        <v>81049</v>
      </c>
    </row>
    <row r="92" spans="1:14">
      <c r="A92" s="5">
        <v>1385</v>
      </c>
      <c r="B92" s="5">
        <v>3</v>
      </c>
      <c r="C92" s="5" t="s">
        <v>325</v>
      </c>
      <c r="D92" s="5" t="s">
        <v>324</v>
      </c>
      <c r="E92" s="5">
        <v>13885185</v>
      </c>
      <c r="F92" s="5">
        <v>13683705</v>
      </c>
      <c r="G92" s="5">
        <v>1788</v>
      </c>
      <c r="H92" s="5">
        <v>39612</v>
      </c>
      <c r="I92" s="5">
        <v>0</v>
      </c>
      <c r="J92" s="5">
        <v>503</v>
      </c>
      <c r="K92" s="5">
        <v>6148</v>
      </c>
      <c r="L92" s="5">
        <v>43925</v>
      </c>
      <c r="M92" s="5">
        <v>28456</v>
      </c>
      <c r="N92" s="5">
        <v>81049</v>
      </c>
    </row>
    <row r="93" spans="1:14">
      <c r="A93" s="5">
        <v>1385</v>
      </c>
      <c r="B93" s="5">
        <v>4</v>
      </c>
      <c r="C93" s="5" t="s">
        <v>326</v>
      </c>
      <c r="D93" s="5" t="s">
        <v>324</v>
      </c>
      <c r="E93" s="5">
        <v>13885185</v>
      </c>
      <c r="F93" s="5">
        <v>13683705</v>
      </c>
      <c r="G93" s="5">
        <v>1788</v>
      </c>
      <c r="H93" s="5">
        <v>39612</v>
      </c>
      <c r="I93" s="5">
        <v>0</v>
      </c>
      <c r="J93" s="5">
        <v>503</v>
      </c>
      <c r="K93" s="5">
        <v>6148</v>
      </c>
      <c r="L93" s="5">
        <v>43925</v>
      </c>
      <c r="M93" s="5">
        <v>28456</v>
      </c>
      <c r="N93" s="5">
        <v>81049</v>
      </c>
    </row>
    <row r="94" spans="1:14">
      <c r="A94" s="5">
        <v>1385</v>
      </c>
      <c r="B94" s="5">
        <v>2</v>
      </c>
      <c r="C94" s="5" t="s">
        <v>327</v>
      </c>
      <c r="D94" s="5" t="s">
        <v>328</v>
      </c>
      <c r="E94" s="5">
        <v>30246037</v>
      </c>
      <c r="F94" s="5">
        <v>29489418</v>
      </c>
      <c r="G94" s="5">
        <v>61501</v>
      </c>
      <c r="H94" s="5">
        <v>70398</v>
      </c>
      <c r="I94" s="5">
        <v>0</v>
      </c>
      <c r="J94" s="5">
        <v>3650</v>
      </c>
      <c r="K94" s="5">
        <v>90516</v>
      </c>
      <c r="L94" s="5">
        <v>185647</v>
      </c>
      <c r="M94" s="5">
        <v>302107</v>
      </c>
      <c r="N94" s="5">
        <v>42800</v>
      </c>
    </row>
    <row r="95" spans="1:14">
      <c r="A95" s="5">
        <v>1385</v>
      </c>
      <c r="B95" s="5">
        <v>3</v>
      </c>
      <c r="C95" s="5" t="s">
        <v>329</v>
      </c>
      <c r="D95" s="5" t="s">
        <v>330</v>
      </c>
      <c r="E95" s="5">
        <v>10179269</v>
      </c>
      <c r="F95" s="5">
        <v>10002562</v>
      </c>
      <c r="G95" s="5">
        <v>22087</v>
      </c>
      <c r="H95" s="5">
        <v>37204</v>
      </c>
      <c r="I95" s="5">
        <v>0</v>
      </c>
      <c r="J95" s="5">
        <v>338</v>
      </c>
      <c r="K95" s="5">
        <v>32874</v>
      </c>
      <c r="L95" s="5">
        <v>45647</v>
      </c>
      <c r="M95" s="5">
        <v>33527</v>
      </c>
      <c r="N95" s="5">
        <v>5029</v>
      </c>
    </row>
    <row r="96" spans="1:14">
      <c r="A96" s="5">
        <v>1385</v>
      </c>
      <c r="B96" s="5">
        <v>4</v>
      </c>
      <c r="C96" s="5" t="s">
        <v>331</v>
      </c>
      <c r="D96" s="5" t="s">
        <v>332</v>
      </c>
      <c r="E96" s="5">
        <v>6776200</v>
      </c>
      <c r="F96" s="5">
        <v>6643047</v>
      </c>
      <c r="G96" s="5">
        <v>21007</v>
      </c>
      <c r="H96" s="5">
        <v>31148</v>
      </c>
      <c r="I96" s="5">
        <v>0</v>
      </c>
      <c r="J96" s="5">
        <v>224</v>
      </c>
      <c r="K96" s="5">
        <v>34577</v>
      </c>
      <c r="L96" s="5">
        <v>41382</v>
      </c>
      <c r="M96" s="5">
        <v>0</v>
      </c>
      <c r="N96" s="5">
        <v>4815</v>
      </c>
    </row>
    <row r="97" spans="1:14">
      <c r="A97" s="5">
        <v>1385</v>
      </c>
      <c r="B97" s="5">
        <v>4</v>
      </c>
      <c r="C97" s="5" t="s">
        <v>333</v>
      </c>
      <c r="D97" s="5" t="s">
        <v>334</v>
      </c>
      <c r="E97" s="5">
        <v>3403069</v>
      </c>
      <c r="F97" s="5">
        <v>3359516</v>
      </c>
      <c r="G97" s="5">
        <v>1080</v>
      </c>
      <c r="H97" s="5">
        <v>6056</v>
      </c>
      <c r="I97" s="5">
        <v>0</v>
      </c>
      <c r="J97" s="5">
        <v>114</v>
      </c>
      <c r="K97" s="5">
        <v>-1703</v>
      </c>
      <c r="L97" s="5">
        <v>4265</v>
      </c>
      <c r="M97" s="5">
        <v>33527</v>
      </c>
      <c r="N97" s="5">
        <v>214</v>
      </c>
    </row>
    <row r="98" spans="1:14">
      <c r="A98" s="5">
        <v>1385</v>
      </c>
      <c r="B98" s="5">
        <v>3</v>
      </c>
      <c r="C98" s="5" t="s">
        <v>335</v>
      </c>
      <c r="D98" s="5" t="s">
        <v>336</v>
      </c>
      <c r="E98" s="5">
        <v>20066768</v>
      </c>
      <c r="F98" s="5">
        <v>19486855</v>
      </c>
      <c r="G98" s="5">
        <v>39414</v>
      </c>
      <c r="H98" s="5">
        <v>33194</v>
      </c>
      <c r="I98" s="5">
        <v>0</v>
      </c>
      <c r="J98" s="5">
        <v>3312</v>
      </c>
      <c r="K98" s="5">
        <v>57642</v>
      </c>
      <c r="L98" s="5">
        <v>140000</v>
      </c>
      <c r="M98" s="5">
        <v>268580</v>
      </c>
      <c r="N98" s="5">
        <v>37771</v>
      </c>
    </row>
    <row r="99" spans="1:14">
      <c r="A99" s="5">
        <v>1385</v>
      </c>
      <c r="B99" s="5">
        <v>4</v>
      </c>
      <c r="C99" s="5" t="s">
        <v>337</v>
      </c>
      <c r="D99" s="5" t="s">
        <v>336</v>
      </c>
      <c r="E99" s="5">
        <v>20066768</v>
      </c>
      <c r="F99" s="5">
        <v>19486855</v>
      </c>
      <c r="G99" s="5">
        <v>39414</v>
      </c>
      <c r="H99" s="5">
        <v>33194</v>
      </c>
      <c r="I99" s="5">
        <v>0</v>
      </c>
      <c r="J99" s="5">
        <v>3312</v>
      </c>
      <c r="K99" s="5">
        <v>57642</v>
      </c>
      <c r="L99" s="5">
        <v>140000</v>
      </c>
      <c r="M99" s="5">
        <v>268580</v>
      </c>
      <c r="N99" s="5">
        <v>37771</v>
      </c>
    </row>
    <row r="100" spans="1:14">
      <c r="A100" s="5">
        <v>1385</v>
      </c>
      <c r="B100" s="5">
        <v>2</v>
      </c>
      <c r="C100" s="5" t="s">
        <v>338</v>
      </c>
      <c r="D100" s="5" t="s">
        <v>339</v>
      </c>
      <c r="E100" s="5">
        <v>60767197</v>
      </c>
      <c r="F100" s="5">
        <v>58654056</v>
      </c>
      <c r="G100" s="5">
        <v>109873</v>
      </c>
      <c r="H100" s="5">
        <v>503248</v>
      </c>
      <c r="I100" s="5">
        <v>0</v>
      </c>
      <c r="J100" s="5">
        <v>22632</v>
      </c>
      <c r="K100" s="5">
        <v>34713</v>
      </c>
      <c r="L100" s="5">
        <v>1107111</v>
      </c>
      <c r="M100" s="5">
        <v>307669</v>
      </c>
      <c r="N100" s="5">
        <v>27894</v>
      </c>
    </row>
    <row r="101" spans="1:14">
      <c r="A101" s="5">
        <v>1385</v>
      </c>
      <c r="B101" s="5">
        <v>3</v>
      </c>
      <c r="C101" s="5" t="s">
        <v>340</v>
      </c>
      <c r="D101" s="5" t="s">
        <v>341</v>
      </c>
      <c r="E101" s="5">
        <v>6291504</v>
      </c>
      <c r="F101" s="5">
        <v>5753570</v>
      </c>
      <c r="G101" s="5">
        <v>40051</v>
      </c>
      <c r="H101" s="5">
        <v>29578</v>
      </c>
      <c r="I101" s="5">
        <v>0</v>
      </c>
      <c r="J101" s="5">
        <v>1499</v>
      </c>
      <c r="K101" s="5">
        <v>11454</v>
      </c>
      <c r="L101" s="5">
        <v>435916</v>
      </c>
      <c r="M101" s="5">
        <v>18526</v>
      </c>
      <c r="N101" s="5">
        <v>912</v>
      </c>
    </row>
    <row r="102" spans="1:14">
      <c r="A102" s="5">
        <v>1385</v>
      </c>
      <c r="B102" s="5">
        <v>4</v>
      </c>
      <c r="C102" s="5" t="s">
        <v>342</v>
      </c>
      <c r="D102" s="5" t="s">
        <v>341</v>
      </c>
      <c r="E102" s="5">
        <v>6291504</v>
      </c>
      <c r="F102" s="5">
        <v>5753570</v>
      </c>
      <c r="G102" s="5">
        <v>40051</v>
      </c>
      <c r="H102" s="5">
        <v>29578</v>
      </c>
      <c r="I102" s="5">
        <v>0</v>
      </c>
      <c r="J102" s="5">
        <v>1499</v>
      </c>
      <c r="K102" s="5">
        <v>11454</v>
      </c>
      <c r="L102" s="5">
        <v>435916</v>
      </c>
      <c r="M102" s="5">
        <v>18526</v>
      </c>
      <c r="N102" s="5">
        <v>912</v>
      </c>
    </row>
    <row r="103" spans="1:14">
      <c r="A103" s="5">
        <v>1385</v>
      </c>
      <c r="B103" s="5">
        <v>3</v>
      </c>
      <c r="C103" s="5" t="s">
        <v>343</v>
      </c>
      <c r="D103" s="5" t="s">
        <v>344</v>
      </c>
      <c r="E103" s="5">
        <v>54475692</v>
      </c>
      <c r="F103" s="5">
        <v>52900486</v>
      </c>
      <c r="G103" s="5">
        <v>69822</v>
      </c>
      <c r="H103" s="5">
        <v>473671</v>
      </c>
      <c r="I103" s="5">
        <v>0</v>
      </c>
      <c r="J103" s="5">
        <v>21134</v>
      </c>
      <c r="K103" s="5">
        <v>23259</v>
      </c>
      <c r="L103" s="5">
        <v>671195</v>
      </c>
      <c r="M103" s="5">
        <v>289143</v>
      </c>
      <c r="N103" s="5">
        <v>26982</v>
      </c>
    </row>
    <row r="104" spans="1:14">
      <c r="A104" s="5">
        <v>1385</v>
      </c>
      <c r="B104" s="5">
        <v>4</v>
      </c>
      <c r="C104" s="5" t="s">
        <v>345</v>
      </c>
      <c r="D104" s="5" t="s">
        <v>346</v>
      </c>
      <c r="E104" s="5">
        <v>1248463</v>
      </c>
      <c r="F104" s="5">
        <v>1168990</v>
      </c>
      <c r="G104" s="5">
        <v>145</v>
      </c>
      <c r="H104" s="5">
        <v>2372</v>
      </c>
      <c r="I104" s="5">
        <v>0</v>
      </c>
      <c r="J104" s="5">
        <v>128</v>
      </c>
      <c r="K104" s="5">
        <v>-2593</v>
      </c>
      <c r="L104" s="5">
        <v>24922</v>
      </c>
      <c r="M104" s="5">
        <v>53708</v>
      </c>
      <c r="N104" s="5">
        <v>790</v>
      </c>
    </row>
    <row r="105" spans="1:14">
      <c r="A105" s="5">
        <v>1385</v>
      </c>
      <c r="B105" s="5">
        <v>4</v>
      </c>
      <c r="C105" s="5" t="s">
        <v>347</v>
      </c>
      <c r="D105" s="5" t="s">
        <v>348</v>
      </c>
      <c r="E105" s="5">
        <v>15530425</v>
      </c>
      <c r="F105" s="5">
        <v>15220440</v>
      </c>
      <c r="G105" s="5">
        <v>36183</v>
      </c>
      <c r="H105" s="5">
        <v>95266</v>
      </c>
      <c r="I105" s="5">
        <v>0</v>
      </c>
      <c r="J105" s="5">
        <v>5608</v>
      </c>
      <c r="K105" s="5">
        <v>4107</v>
      </c>
      <c r="L105" s="5">
        <v>137380</v>
      </c>
      <c r="M105" s="5">
        <v>26101</v>
      </c>
      <c r="N105" s="5">
        <v>5341</v>
      </c>
    </row>
    <row r="106" spans="1:14">
      <c r="A106" s="5">
        <v>1385</v>
      </c>
      <c r="B106" s="5">
        <v>4</v>
      </c>
      <c r="C106" s="5" t="s">
        <v>349</v>
      </c>
      <c r="D106" s="5" t="s">
        <v>350</v>
      </c>
      <c r="E106" s="5">
        <v>1679923</v>
      </c>
      <c r="F106" s="5">
        <v>1632998</v>
      </c>
      <c r="G106" s="5">
        <v>709</v>
      </c>
      <c r="H106" s="5">
        <v>8464</v>
      </c>
      <c r="I106" s="5">
        <v>0</v>
      </c>
      <c r="J106" s="5">
        <v>293</v>
      </c>
      <c r="K106" s="5">
        <v>28356</v>
      </c>
      <c r="L106" s="5">
        <v>8308</v>
      </c>
      <c r="M106" s="5">
        <v>0</v>
      </c>
      <c r="N106" s="5">
        <v>796</v>
      </c>
    </row>
    <row r="107" spans="1:14">
      <c r="A107" s="5">
        <v>1385</v>
      </c>
      <c r="B107" s="5">
        <v>4</v>
      </c>
      <c r="C107" s="5" t="s">
        <v>351</v>
      </c>
      <c r="D107" s="5" t="s">
        <v>352</v>
      </c>
      <c r="E107" s="5">
        <v>15381346</v>
      </c>
      <c r="F107" s="5">
        <v>14984094</v>
      </c>
      <c r="G107" s="5">
        <v>12083</v>
      </c>
      <c r="H107" s="5">
        <v>91927</v>
      </c>
      <c r="I107" s="5">
        <v>0</v>
      </c>
      <c r="J107" s="5">
        <v>1756</v>
      </c>
      <c r="K107" s="5">
        <v>-1674</v>
      </c>
      <c r="L107" s="5">
        <v>289765</v>
      </c>
      <c r="M107" s="5">
        <v>3344</v>
      </c>
      <c r="N107" s="5">
        <v>50</v>
      </c>
    </row>
    <row r="108" spans="1:14">
      <c r="A108" s="5">
        <v>1385</v>
      </c>
      <c r="B108" s="5">
        <v>4</v>
      </c>
      <c r="C108" s="5" t="s">
        <v>353</v>
      </c>
      <c r="D108" s="5" t="s">
        <v>354</v>
      </c>
      <c r="E108" s="5">
        <v>8742159</v>
      </c>
      <c r="F108" s="5">
        <v>8479501</v>
      </c>
      <c r="G108" s="5">
        <v>4503</v>
      </c>
      <c r="H108" s="5">
        <v>95509</v>
      </c>
      <c r="I108" s="5">
        <v>0</v>
      </c>
      <c r="J108" s="5">
        <v>6946</v>
      </c>
      <c r="K108" s="5">
        <v>-13966</v>
      </c>
      <c r="L108" s="5">
        <v>54620</v>
      </c>
      <c r="M108" s="5">
        <v>99612</v>
      </c>
      <c r="N108" s="5">
        <v>15434</v>
      </c>
    </row>
    <row r="109" spans="1:14">
      <c r="A109" s="5">
        <v>1385</v>
      </c>
      <c r="B109" s="5">
        <v>4</v>
      </c>
      <c r="C109" s="5" t="s">
        <v>355</v>
      </c>
      <c r="D109" s="5" t="s">
        <v>356</v>
      </c>
      <c r="E109" s="5">
        <v>4911062</v>
      </c>
      <c r="F109" s="5">
        <v>4621061</v>
      </c>
      <c r="G109" s="5">
        <v>7193</v>
      </c>
      <c r="H109" s="5">
        <v>144657</v>
      </c>
      <c r="I109" s="5">
        <v>0</v>
      </c>
      <c r="J109" s="5">
        <v>3031</v>
      </c>
      <c r="K109" s="5">
        <v>7025</v>
      </c>
      <c r="L109" s="5">
        <v>75584</v>
      </c>
      <c r="M109" s="5">
        <v>49561</v>
      </c>
      <c r="N109" s="5">
        <v>2952</v>
      </c>
    </row>
    <row r="110" spans="1:14">
      <c r="A110" s="5">
        <v>1385</v>
      </c>
      <c r="B110" s="5">
        <v>4</v>
      </c>
      <c r="C110" s="5" t="s">
        <v>357</v>
      </c>
      <c r="D110" s="5" t="s">
        <v>358</v>
      </c>
      <c r="E110" s="5">
        <v>6982314</v>
      </c>
      <c r="F110" s="5">
        <v>6793401</v>
      </c>
      <c r="G110" s="5">
        <v>9007</v>
      </c>
      <c r="H110" s="5">
        <v>35476</v>
      </c>
      <c r="I110" s="5">
        <v>0</v>
      </c>
      <c r="J110" s="5">
        <v>3372</v>
      </c>
      <c r="K110" s="5">
        <v>2005</v>
      </c>
      <c r="L110" s="5">
        <v>80615</v>
      </c>
      <c r="M110" s="5">
        <v>56819</v>
      </c>
      <c r="N110" s="5">
        <v>1619</v>
      </c>
    </row>
    <row r="111" spans="1:14">
      <c r="A111" s="5">
        <v>1385</v>
      </c>
      <c r="B111" s="5">
        <v>2</v>
      </c>
      <c r="C111" s="5" t="s">
        <v>359</v>
      </c>
      <c r="D111" s="5" t="s">
        <v>360</v>
      </c>
      <c r="E111" s="5">
        <v>146768798</v>
      </c>
      <c r="F111" s="5">
        <v>142970067</v>
      </c>
      <c r="G111" s="5">
        <v>441210</v>
      </c>
      <c r="H111" s="5">
        <v>121003</v>
      </c>
      <c r="I111" s="5">
        <v>59703</v>
      </c>
      <c r="J111" s="5">
        <v>2866</v>
      </c>
      <c r="K111" s="5">
        <v>535711</v>
      </c>
      <c r="L111" s="5">
        <v>923666</v>
      </c>
      <c r="M111" s="5">
        <v>1442385</v>
      </c>
      <c r="N111" s="5">
        <v>272187</v>
      </c>
    </row>
    <row r="112" spans="1:14">
      <c r="A112" s="5">
        <v>1385</v>
      </c>
      <c r="B112" s="5">
        <v>3</v>
      </c>
      <c r="C112" s="5" t="s">
        <v>361</v>
      </c>
      <c r="D112" s="5" t="s">
        <v>362</v>
      </c>
      <c r="E112" s="5">
        <v>104297680</v>
      </c>
      <c r="F112" s="5">
        <v>101324160</v>
      </c>
      <c r="G112" s="5">
        <v>365111</v>
      </c>
      <c r="H112" s="5">
        <v>70864</v>
      </c>
      <c r="I112" s="5">
        <v>0</v>
      </c>
      <c r="J112" s="5">
        <v>1366</v>
      </c>
      <c r="K112" s="5">
        <v>431451</v>
      </c>
      <c r="L112" s="5">
        <v>758456</v>
      </c>
      <c r="M112" s="5">
        <v>1173510</v>
      </c>
      <c r="N112" s="5">
        <v>172762</v>
      </c>
    </row>
    <row r="113" spans="1:14">
      <c r="A113" s="5">
        <v>1385</v>
      </c>
      <c r="B113" s="5">
        <v>4</v>
      </c>
      <c r="C113" s="5" t="s">
        <v>363</v>
      </c>
      <c r="D113" s="5" t="s">
        <v>362</v>
      </c>
      <c r="E113" s="5">
        <v>104297680</v>
      </c>
      <c r="F113" s="5">
        <v>101324160</v>
      </c>
      <c r="G113" s="5">
        <v>365111</v>
      </c>
      <c r="H113" s="5">
        <v>70864</v>
      </c>
      <c r="I113" s="5">
        <v>0</v>
      </c>
      <c r="J113" s="5">
        <v>1366</v>
      </c>
      <c r="K113" s="5">
        <v>431451</v>
      </c>
      <c r="L113" s="5">
        <v>758456</v>
      </c>
      <c r="M113" s="5">
        <v>1173510</v>
      </c>
      <c r="N113" s="5">
        <v>172762</v>
      </c>
    </row>
    <row r="114" spans="1:14">
      <c r="A114" s="5">
        <v>1385</v>
      </c>
      <c r="B114" s="5">
        <v>3</v>
      </c>
      <c r="C114" s="5" t="s">
        <v>364</v>
      </c>
      <c r="D114" s="5" t="s">
        <v>365</v>
      </c>
      <c r="E114" s="5">
        <v>36351860</v>
      </c>
      <c r="F114" s="5">
        <v>35603047</v>
      </c>
      <c r="G114" s="5">
        <v>67164</v>
      </c>
      <c r="H114" s="5">
        <v>37134</v>
      </c>
      <c r="I114" s="5">
        <v>59703</v>
      </c>
      <c r="J114" s="5">
        <v>560</v>
      </c>
      <c r="K114" s="5">
        <v>155995</v>
      </c>
      <c r="L114" s="5">
        <v>131475</v>
      </c>
      <c r="M114" s="5">
        <v>200349</v>
      </c>
      <c r="N114" s="5">
        <v>96432</v>
      </c>
    </row>
    <row r="115" spans="1:14">
      <c r="A115" s="5">
        <v>1385</v>
      </c>
      <c r="B115" s="5">
        <v>4</v>
      </c>
      <c r="C115" s="5" t="s">
        <v>366</v>
      </c>
      <c r="D115" s="5" t="s">
        <v>365</v>
      </c>
      <c r="E115" s="5">
        <v>36351860</v>
      </c>
      <c r="F115" s="5">
        <v>35603047</v>
      </c>
      <c r="G115" s="5">
        <v>67164</v>
      </c>
      <c r="H115" s="5">
        <v>37134</v>
      </c>
      <c r="I115" s="5">
        <v>59703</v>
      </c>
      <c r="J115" s="5">
        <v>560</v>
      </c>
      <c r="K115" s="5">
        <v>155995</v>
      </c>
      <c r="L115" s="5">
        <v>131475</v>
      </c>
      <c r="M115" s="5">
        <v>200349</v>
      </c>
      <c r="N115" s="5">
        <v>96432</v>
      </c>
    </row>
    <row r="116" spans="1:14">
      <c r="A116" s="5">
        <v>1385</v>
      </c>
      <c r="B116" s="5">
        <v>3</v>
      </c>
      <c r="C116" s="5" t="s">
        <v>367</v>
      </c>
      <c r="D116" s="5" t="s">
        <v>368</v>
      </c>
      <c r="E116" s="5">
        <v>6119258</v>
      </c>
      <c r="F116" s="5">
        <v>6042859</v>
      </c>
      <c r="G116" s="5">
        <v>8935</v>
      </c>
      <c r="H116" s="5">
        <v>13005</v>
      </c>
      <c r="I116" s="5">
        <v>0</v>
      </c>
      <c r="J116" s="5">
        <v>940</v>
      </c>
      <c r="K116" s="5">
        <v>-51735</v>
      </c>
      <c r="L116" s="5">
        <v>33735</v>
      </c>
      <c r="M116" s="5">
        <v>68526</v>
      </c>
      <c r="N116" s="5">
        <v>2992</v>
      </c>
    </row>
    <row r="117" spans="1:14">
      <c r="A117" s="5">
        <v>1385</v>
      </c>
      <c r="B117" s="5">
        <v>4</v>
      </c>
      <c r="C117" s="5" t="s">
        <v>369</v>
      </c>
      <c r="D117" s="5" t="s">
        <v>370</v>
      </c>
      <c r="E117" s="5">
        <v>5540473</v>
      </c>
      <c r="F117" s="5">
        <v>5463334</v>
      </c>
      <c r="G117" s="5">
        <v>7483</v>
      </c>
      <c r="H117" s="5">
        <v>10616</v>
      </c>
      <c r="I117" s="5">
        <v>0</v>
      </c>
      <c r="J117" s="5">
        <v>847</v>
      </c>
      <c r="K117" s="5">
        <v>-25867</v>
      </c>
      <c r="L117" s="5">
        <v>32797</v>
      </c>
      <c r="M117" s="5">
        <v>48270</v>
      </c>
      <c r="N117" s="5">
        <v>2992</v>
      </c>
    </row>
    <row r="118" spans="1:14">
      <c r="A118" s="5">
        <v>1385</v>
      </c>
      <c r="B118" s="5">
        <v>4</v>
      </c>
      <c r="C118" s="5" t="s">
        <v>371</v>
      </c>
      <c r="D118" s="5" t="s">
        <v>372</v>
      </c>
      <c r="E118" s="5">
        <v>578785</v>
      </c>
      <c r="F118" s="5">
        <v>579526</v>
      </c>
      <c r="G118" s="5">
        <v>1452</v>
      </c>
      <c r="H118" s="5">
        <v>2389</v>
      </c>
      <c r="I118" s="5">
        <v>0</v>
      </c>
      <c r="J118" s="5">
        <v>93</v>
      </c>
      <c r="K118" s="5">
        <v>-25867</v>
      </c>
      <c r="L118" s="5">
        <v>938</v>
      </c>
      <c r="M118" s="5">
        <v>20256</v>
      </c>
      <c r="N118" s="5">
        <v>0</v>
      </c>
    </row>
    <row r="119" spans="1:14">
      <c r="A119" s="5">
        <v>1385</v>
      </c>
      <c r="B119" s="5">
        <v>2</v>
      </c>
      <c r="C119" s="5" t="s">
        <v>373</v>
      </c>
      <c r="D119" s="5" t="s">
        <v>374</v>
      </c>
      <c r="E119" s="5">
        <v>41532941</v>
      </c>
      <c r="F119" s="5">
        <v>38821165</v>
      </c>
      <c r="G119" s="5">
        <v>241445</v>
      </c>
      <c r="H119" s="5">
        <v>85000</v>
      </c>
      <c r="I119" s="5">
        <v>0</v>
      </c>
      <c r="J119" s="5">
        <v>7218</v>
      </c>
      <c r="K119" s="5">
        <v>277745</v>
      </c>
      <c r="L119" s="5">
        <v>219956</v>
      </c>
      <c r="M119" s="5">
        <v>1733269</v>
      </c>
      <c r="N119" s="5">
        <v>147142</v>
      </c>
    </row>
    <row r="120" spans="1:14">
      <c r="A120" s="5">
        <v>1385</v>
      </c>
      <c r="B120" s="5">
        <v>3</v>
      </c>
      <c r="C120" s="5" t="s">
        <v>375</v>
      </c>
      <c r="D120" s="5" t="s">
        <v>376</v>
      </c>
      <c r="E120" s="5">
        <v>18207941</v>
      </c>
      <c r="F120" s="5">
        <v>16768689</v>
      </c>
      <c r="G120" s="5">
        <v>65886</v>
      </c>
      <c r="H120" s="5">
        <v>42936</v>
      </c>
      <c r="I120" s="5">
        <v>0</v>
      </c>
      <c r="J120" s="5">
        <v>2591</v>
      </c>
      <c r="K120" s="5">
        <v>231149</v>
      </c>
      <c r="L120" s="5">
        <v>97345</v>
      </c>
      <c r="M120" s="5">
        <v>959449</v>
      </c>
      <c r="N120" s="5">
        <v>39897</v>
      </c>
    </row>
    <row r="121" spans="1:14">
      <c r="A121" s="5">
        <v>1385</v>
      </c>
      <c r="B121" s="5">
        <v>4</v>
      </c>
      <c r="C121" s="5" t="s">
        <v>377</v>
      </c>
      <c r="D121" s="5" t="s">
        <v>378</v>
      </c>
      <c r="E121" s="5">
        <v>11039661</v>
      </c>
      <c r="F121" s="5">
        <v>10414249</v>
      </c>
      <c r="G121" s="5">
        <v>38836</v>
      </c>
      <c r="H121" s="5">
        <v>17776</v>
      </c>
      <c r="I121" s="5">
        <v>0</v>
      </c>
      <c r="J121" s="5">
        <v>804</v>
      </c>
      <c r="K121" s="5">
        <v>143304</v>
      </c>
      <c r="L121" s="5">
        <v>61991</v>
      </c>
      <c r="M121" s="5">
        <v>327755</v>
      </c>
      <c r="N121" s="5">
        <v>34944</v>
      </c>
    </row>
    <row r="122" spans="1:14">
      <c r="A122" s="5">
        <v>1385</v>
      </c>
      <c r="B122" s="5">
        <v>4</v>
      </c>
      <c r="C122" s="5" t="s">
        <v>379</v>
      </c>
      <c r="D122" s="5" t="s">
        <v>380</v>
      </c>
      <c r="E122" s="5">
        <v>7131056</v>
      </c>
      <c r="F122" s="5">
        <v>6335412</v>
      </c>
      <c r="G122" s="5">
        <v>26668</v>
      </c>
      <c r="H122" s="5">
        <v>25128</v>
      </c>
      <c r="I122" s="5">
        <v>0</v>
      </c>
      <c r="J122" s="5">
        <v>1787</v>
      </c>
      <c r="K122" s="5">
        <v>87844</v>
      </c>
      <c r="L122" s="5">
        <v>35354</v>
      </c>
      <c r="M122" s="5">
        <v>613911</v>
      </c>
      <c r="N122" s="5">
        <v>4953</v>
      </c>
    </row>
    <row r="123" spans="1:14">
      <c r="A123" s="5">
        <v>1385</v>
      </c>
      <c r="B123" s="5">
        <v>4</v>
      </c>
      <c r="C123" s="5" t="s">
        <v>381</v>
      </c>
      <c r="D123" s="5" t="s">
        <v>382</v>
      </c>
      <c r="E123" s="5">
        <v>37224</v>
      </c>
      <c r="F123" s="5">
        <v>19028</v>
      </c>
      <c r="G123" s="5">
        <v>381</v>
      </c>
      <c r="H123" s="5">
        <v>32</v>
      </c>
      <c r="I123" s="5">
        <v>0</v>
      </c>
      <c r="J123" s="5">
        <v>0</v>
      </c>
      <c r="K123" s="5">
        <v>0</v>
      </c>
      <c r="L123" s="5">
        <v>0</v>
      </c>
      <c r="M123" s="5">
        <v>17782</v>
      </c>
      <c r="N123" s="5">
        <v>0</v>
      </c>
    </row>
    <row r="124" spans="1:14">
      <c r="A124" s="5">
        <v>1385</v>
      </c>
      <c r="B124" s="5">
        <v>3</v>
      </c>
      <c r="C124" s="5" t="s">
        <v>383</v>
      </c>
      <c r="D124" s="5" t="s">
        <v>384</v>
      </c>
      <c r="E124" s="5">
        <v>23325000</v>
      </c>
      <c r="F124" s="5">
        <v>22052477</v>
      </c>
      <c r="G124" s="5">
        <v>175559</v>
      </c>
      <c r="H124" s="5">
        <v>42064</v>
      </c>
      <c r="I124" s="5">
        <v>0</v>
      </c>
      <c r="J124" s="5">
        <v>4627</v>
      </c>
      <c r="K124" s="5">
        <v>46597</v>
      </c>
      <c r="L124" s="5">
        <v>122611</v>
      </c>
      <c r="M124" s="5">
        <v>773821</v>
      </c>
      <c r="N124" s="5">
        <v>107245</v>
      </c>
    </row>
    <row r="125" spans="1:14">
      <c r="A125" s="5">
        <v>1385</v>
      </c>
      <c r="B125" s="5">
        <v>4</v>
      </c>
      <c r="C125" s="5" t="s">
        <v>385</v>
      </c>
      <c r="D125" s="5" t="s">
        <v>386</v>
      </c>
      <c r="E125" s="5">
        <v>1353816</v>
      </c>
      <c r="F125" s="5">
        <v>1232704</v>
      </c>
      <c r="G125" s="5">
        <v>3287</v>
      </c>
      <c r="H125" s="5">
        <v>1642</v>
      </c>
      <c r="I125" s="5">
        <v>0</v>
      </c>
      <c r="J125" s="5">
        <v>37</v>
      </c>
      <c r="K125" s="5">
        <v>1044</v>
      </c>
      <c r="L125" s="5">
        <v>29500</v>
      </c>
      <c r="M125" s="5">
        <v>73378</v>
      </c>
      <c r="N125" s="5">
        <v>12225</v>
      </c>
    </row>
    <row r="126" spans="1:14">
      <c r="A126" s="5">
        <v>1385</v>
      </c>
      <c r="B126" s="5">
        <v>4</v>
      </c>
      <c r="C126" s="5" t="s">
        <v>387</v>
      </c>
      <c r="D126" s="5" t="s">
        <v>388</v>
      </c>
      <c r="E126" s="5">
        <v>5976916</v>
      </c>
      <c r="F126" s="5">
        <v>5385485</v>
      </c>
      <c r="G126" s="5">
        <v>76595</v>
      </c>
      <c r="H126" s="5">
        <v>5500</v>
      </c>
      <c r="I126" s="5">
        <v>0</v>
      </c>
      <c r="J126" s="5">
        <v>1149</v>
      </c>
      <c r="K126" s="5">
        <v>-40291</v>
      </c>
      <c r="L126" s="5">
        <v>28119</v>
      </c>
      <c r="M126" s="5">
        <v>491992</v>
      </c>
      <c r="N126" s="5">
        <v>28367</v>
      </c>
    </row>
    <row r="127" spans="1:14">
      <c r="A127" s="5">
        <v>1385</v>
      </c>
      <c r="B127" s="5">
        <v>4</v>
      </c>
      <c r="C127" s="5" t="s">
        <v>389</v>
      </c>
      <c r="D127" s="5" t="s">
        <v>390</v>
      </c>
      <c r="E127" s="5">
        <v>2111456</v>
      </c>
      <c r="F127" s="5">
        <v>2060962</v>
      </c>
      <c r="G127" s="5">
        <v>2099</v>
      </c>
      <c r="H127" s="5">
        <v>5354</v>
      </c>
      <c r="I127" s="5">
        <v>0</v>
      </c>
      <c r="J127" s="5">
        <v>128</v>
      </c>
      <c r="K127" s="5">
        <v>442</v>
      </c>
      <c r="L127" s="5">
        <v>15605</v>
      </c>
      <c r="M127" s="5">
        <v>26332</v>
      </c>
      <c r="N127" s="5">
        <v>534</v>
      </c>
    </row>
    <row r="128" spans="1:14">
      <c r="A128" s="5">
        <v>1385</v>
      </c>
      <c r="B128" s="5">
        <v>4</v>
      </c>
      <c r="C128" s="5" t="s">
        <v>391</v>
      </c>
      <c r="D128" s="5" t="s">
        <v>392</v>
      </c>
      <c r="E128" s="5">
        <v>13882812</v>
      </c>
      <c r="F128" s="5">
        <v>13373326</v>
      </c>
      <c r="G128" s="5">
        <v>93578</v>
      </c>
      <c r="H128" s="5">
        <v>29569</v>
      </c>
      <c r="I128" s="5">
        <v>0</v>
      </c>
      <c r="J128" s="5">
        <v>3314</v>
      </c>
      <c r="K128" s="5">
        <v>85401</v>
      </c>
      <c r="L128" s="5">
        <v>49387</v>
      </c>
      <c r="M128" s="5">
        <v>182120</v>
      </c>
      <c r="N128" s="5">
        <v>66118</v>
      </c>
    </row>
    <row r="129" spans="1:14">
      <c r="A129" s="5">
        <v>1385</v>
      </c>
      <c r="B129" s="5">
        <v>2</v>
      </c>
      <c r="C129" s="5" t="s">
        <v>393</v>
      </c>
      <c r="D129" s="5" t="s">
        <v>394</v>
      </c>
      <c r="E129" s="5">
        <v>12172146</v>
      </c>
      <c r="F129" s="5">
        <v>11516125</v>
      </c>
      <c r="G129" s="5">
        <v>5383</v>
      </c>
      <c r="H129" s="5">
        <v>55790</v>
      </c>
      <c r="I129" s="5">
        <v>0</v>
      </c>
      <c r="J129" s="5">
        <v>2855</v>
      </c>
      <c r="K129" s="5">
        <v>-300662</v>
      </c>
      <c r="L129" s="5">
        <v>29617</v>
      </c>
      <c r="M129" s="5">
        <v>707235</v>
      </c>
      <c r="N129" s="5">
        <v>155802</v>
      </c>
    </row>
    <row r="130" spans="1:14">
      <c r="A130" s="5">
        <v>1385</v>
      </c>
      <c r="B130" s="5">
        <v>3</v>
      </c>
      <c r="C130" s="5" t="s">
        <v>395</v>
      </c>
      <c r="D130" s="5" t="s">
        <v>396</v>
      </c>
      <c r="E130" s="5">
        <v>3506495</v>
      </c>
      <c r="F130" s="5">
        <v>3499525</v>
      </c>
      <c r="G130" s="5">
        <v>2255</v>
      </c>
      <c r="H130" s="5">
        <v>3182</v>
      </c>
      <c r="I130" s="5">
        <v>0</v>
      </c>
      <c r="J130" s="5">
        <v>1480</v>
      </c>
      <c r="K130" s="5">
        <v>-47191</v>
      </c>
      <c r="L130" s="5">
        <v>1033</v>
      </c>
      <c r="M130" s="5">
        <v>1986</v>
      </c>
      <c r="N130" s="5">
        <v>44225</v>
      </c>
    </row>
    <row r="131" spans="1:14">
      <c r="A131" s="5">
        <v>1385</v>
      </c>
      <c r="B131" s="5">
        <v>4</v>
      </c>
      <c r="C131" s="5" t="s">
        <v>397</v>
      </c>
      <c r="D131" s="5" t="s">
        <v>396</v>
      </c>
      <c r="E131" s="5">
        <v>3506495</v>
      </c>
      <c r="F131" s="5">
        <v>3499525</v>
      </c>
      <c r="G131" s="5">
        <v>2255</v>
      </c>
      <c r="H131" s="5">
        <v>3182</v>
      </c>
      <c r="I131" s="5">
        <v>0</v>
      </c>
      <c r="J131" s="5">
        <v>1480</v>
      </c>
      <c r="K131" s="5">
        <v>-47191</v>
      </c>
      <c r="L131" s="5">
        <v>1033</v>
      </c>
      <c r="M131" s="5">
        <v>1986</v>
      </c>
      <c r="N131" s="5">
        <v>44225</v>
      </c>
    </row>
    <row r="132" spans="1:14">
      <c r="A132" s="5">
        <v>1385</v>
      </c>
      <c r="B132" s="5">
        <v>3</v>
      </c>
      <c r="C132" s="5" t="s">
        <v>398</v>
      </c>
      <c r="D132" s="5" t="s">
        <v>399</v>
      </c>
      <c r="E132" s="5">
        <v>912752</v>
      </c>
      <c r="F132" s="5">
        <v>569085</v>
      </c>
      <c r="G132" s="5">
        <v>8</v>
      </c>
      <c r="H132" s="5">
        <v>1083</v>
      </c>
      <c r="I132" s="5">
        <v>0</v>
      </c>
      <c r="J132" s="5">
        <v>600</v>
      </c>
      <c r="K132" s="5">
        <v>15144</v>
      </c>
      <c r="L132" s="5">
        <v>376</v>
      </c>
      <c r="M132" s="5">
        <v>255726</v>
      </c>
      <c r="N132" s="5">
        <v>70729</v>
      </c>
    </row>
    <row r="133" spans="1:14">
      <c r="A133" s="5">
        <v>1385</v>
      </c>
      <c r="B133" s="5">
        <v>4</v>
      </c>
      <c r="C133" s="5" t="s">
        <v>400</v>
      </c>
      <c r="D133" s="5" t="s">
        <v>399</v>
      </c>
      <c r="E133" s="5">
        <v>912752</v>
      </c>
      <c r="F133" s="5">
        <v>569085</v>
      </c>
      <c r="G133" s="5">
        <v>8</v>
      </c>
      <c r="H133" s="5">
        <v>1083</v>
      </c>
      <c r="I133" s="5">
        <v>0</v>
      </c>
      <c r="J133" s="5">
        <v>600</v>
      </c>
      <c r="K133" s="5">
        <v>15144</v>
      </c>
      <c r="L133" s="5">
        <v>376</v>
      </c>
      <c r="M133" s="5">
        <v>255726</v>
      </c>
      <c r="N133" s="5">
        <v>70729</v>
      </c>
    </row>
    <row r="134" spans="1:14">
      <c r="A134" s="5">
        <v>1385</v>
      </c>
      <c r="B134" s="5">
        <v>3</v>
      </c>
      <c r="C134" s="5" t="s">
        <v>401</v>
      </c>
      <c r="D134" s="5" t="s">
        <v>402</v>
      </c>
      <c r="E134" s="5">
        <v>2917030</v>
      </c>
      <c r="F134" s="5">
        <v>2992981</v>
      </c>
      <c r="G134" s="5">
        <v>98</v>
      </c>
      <c r="H134" s="5">
        <v>33768</v>
      </c>
      <c r="I134" s="5">
        <v>0</v>
      </c>
      <c r="J134" s="5">
        <v>236</v>
      </c>
      <c r="K134" s="5">
        <v>-325493</v>
      </c>
      <c r="L134" s="5">
        <v>2584</v>
      </c>
      <c r="M134" s="5">
        <v>195324</v>
      </c>
      <c r="N134" s="5">
        <v>17532</v>
      </c>
    </row>
    <row r="135" spans="1:14">
      <c r="A135" s="5">
        <v>1385</v>
      </c>
      <c r="B135" s="5">
        <v>4</v>
      </c>
      <c r="C135" s="5" t="s">
        <v>403</v>
      </c>
      <c r="D135" s="5" t="s">
        <v>402</v>
      </c>
      <c r="E135" s="5">
        <v>2917030</v>
      </c>
      <c r="F135" s="5">
        <v>2992981</v>
      </c>
      <c r="G135" s="5">
        <v>98</v>
      </c>
      <c r="H135" s="5">
        <v>33768</v>
      </c>
      <c r="I135" s="5">
        <v>0</v>
      </c>
      <c r="J135" s="5">
        <v>236</v>
      </c>
      <c r="K135" s="5">
        <v>-325493</v>
      </c>
      <c r="L135" s="5">
        <v>2584</v>
      </c>
      <c r="M135" s="5">
        <v>195324</v>
      </c>
      <c r="N135" s="5">
        <v>17532</v>
      </c>
    </row>
    <row r="136" spans="1:14">
      <c r="A136" s="5">
        <v>1385</v>
      </c>
      <c r="B136" s="5">
        <v>3</v>
      </c>
      <c r="C136" s="5" t="s">
        <v>404</v>
      </c>
      <c r="D136" s="5" t="s">
        <v>405</v>
      </c>
      <c r="E136" s="5">
        <v>2341333</v>
      </c>
      <c r="F136" s="5">
        <v>2290743</v>
      </c>
      <c r="G136" s="5">
        <v>26</v>
      </c>
      <c r="H136" s="5">
        <v>517</v>
      </c>
      <c r="I136" s="5">
        <v>0</v>
      </c>
      <c r="J136" s="5">
        <v>338</v>
      </c>
      <c r="K136" s="5">
        <v>40625</v>
      </c>
      <c r="L136" s="5">
        <v>1434</v>
      </c>
      <c r="M136" s="5">
        <v>3107</v>
      </c>
      <c r="N136" s="5">
        <v>4544</v>
      </c>
    </row>
    <row r="137" spans="1:14">
      <c r="A137" s="5">
        <v>1385</v>
      </c>
      <c r="B137" s="5">
        <v>4</v>
      </c>
      <c r="C137" s="5" t="s">
        <v>406</v>
      </c>
      <c r="D137" s="5" t="s">
        <v>405</v>
      </c>
      <c r="E137" s="5">
        <v>2341333</v>
      </c>
      <c r="F137" s="5">
        <v>2290743</v>
      </c>
      <c r="G137" s="5">
        <v>26</v>
      </c>
      <c r="H137" s="5">
        <v>517</v>
      </c>
      <c r="I137" s="5">
        <v>0</v>
      </c>
      <c r="J137" s="5">
        <v>338</v>
      </c>
      <c r="K137" s="5">
        <v>40625</v>
      </c>
      <c r="L137" s="5">
        <v>1434</v>
      </c>
      <c r="M137" s="5">
        <v>3107</v>
      </c>
      <c r="N137" s="5">
        <v>4544</v>
      </c>
    </row>
    <row r="138" spans="1:14">
      <c r="A138" s="5">
        <v>1385</v>
      </c>
      <c r="B138" s="5">
        <v>3</v>
      </c>
      <c r="C138" s="5" t="s">
        <v>407</v>
      </c>
      <c r="D138" s="5" t="s">
        <v>408</v>
      </c>
      <c r="E138" s="5">
        <v>1556488</v>
      </c>
      <c r="F138" s="5">
        <v>1399928</v>
      </c>
      <c r="G138" s="5">
        <v>1580</v>
      </c>
      <c r="H138" s="5">
        <v>1312</v>
      </c>
      <c r="I138" s="5">
        <v>0</v>
      </c>
      <c r="J138" s="5">
        <v>118</v>
      </c>
      <c r="K138" s="5">
        <v>6350</v>
      </c>
      <c r="L138" s="5">
        <v>12404</v>
      </c>
      <c r="M138" s="5">
        <v>133593</v>
      </c>
      <c r="N138" s="5">
        <v>1204</v>
      </c>
    </row>
    <row r="139" spans="1:14">
      <c r="A139" s="5">
        <v>1385</v>
      </c>
      <c r="B139" s="5">
        <v>4</v>
      </c>
      <c r="C139" s="5" t="s">
        <v>409</v>
      </c>
      <c r="D139" s="5" t="s">
        <v>410</v>
      </c>
      <c r="E139" s="5">
        <v>1276528</v>
      </c>
      <c r="F139" s="5">
        <v>1122444</v>
      </c>
      <c r="G139" s="5">
        <v>1531</v>
      </c>
      <c r="H139" s="5">
        <v>1171</v>
      </c>
      <c r="I139" s="5">
        <v>0</v>
      </c>
      <c r="J139" s="5">
        <v>118</v>
      </c>
      <c r="K139" s="5">
        <v>5563</v>
      </c>
      <c r="L139" s="5">
        <v>11964</v>
      </c>
      <c r="M139" s="5">
        <v>132600</v>
      </c>
      <c r="N139" s="5">
        <v>1138</v>
      </c>
    </row>
    <row r="140" spans="1:14">
      <c r="A140" s="5">
        <v>1385</v>
      </c>
      <c r="B140" s="5">
        <v>4</v>
      </c>
      <c r="C140" s="5" t="s">
        <v>411</v>
      </c>
      <c r="D140" s="5" t="s">
        <v>412</v>
      </c>
      <c r="E140" s="5">
        <v>279960</v>
      </c>
      <c r="F140" s="5">
        <v>277484</v>
      </c>
      <c r="G140" s="5">
        <v>49</v>
      </c>
      <c r="H140" s="5">
        <v>141</v>
      </c>
      <c r="I140" s="5">
        <v>0</v>
      </c>
      <c r="J140" s="5">
        <v>0</v>
      </c>
      <c r="K140" s="5">
        <v>787</v>
      </c>
      <c r="L140" s="5">
        <v>440</v>
      </c>
      <c r="M140" s="5">
        <v>993</v>
      </c>
      <c r="N140" s="5">
        <v>66</v>
      </c>
    </row>
    <row r="141" spans="1:14">
      <c r="A141" s="5">
        <v>1385</v>
      </c>
      <c r="B141" s="5">
        <v>3</v>
      </c>
      <c r="C141" s="5" t="s">
        <v>413</v>
      </c>
      <c r="D141" s="5" t="s">
        <v>414</v>
      </c>
      <c r="E141" s="5">
        <v>250693</v>
      </c>
      <c r="F141" s="5">
        <v>241105</v>
      </c>
      <c r="G141" s="5">
        <v>46</v>
      </c>
      <c r="H141" s="5">
        <v>0</v>
      </c>
      <c r="I141" s="5">
        <v>0</v>
      </c>
      <c r="J141" s="5">
        <v>54</v>
      </c>
      <c r="K141" s="5">
        <v>15</v>
      </c>
      <c r="L141" s="5">
        <v>8190</v>
      </c>
      <c r="M141" s="5">
        <v>933</v>
      </c>
      <c r="N141" s="5">
        <v>349</v>
      </c>
    </row>
    <row r="142" spans="1:14">
      <c r="A142" s="5">
        <v>1385</v>
      </c>
      <c r="B142" s="5">
        <v>4</v>
      </c>
      <c r="C142" s="5" t="s">
        <v>415</v>
      </c>
      <c r="D142" s="5" t="s">
        <v>414</v>
      </c>
      <c r="E142" s="5">
        <v>250693</v>
      </c>
      <c r="F142" s="5">
        <v>241105</v>
      </c>
      <c r="G142" s="5">
        <v>46</v>
      </c>
      <c r="H142" s="5">
        <v>0</v>
      </c>
      <c r="I142" s="5">
        <v>0</v>
      </c>
      <c r="J142" s="5">
        <v>54</v>
      </c>
      <c r="K142" s="5">
        <v>15</v>
      </c>
      <c r="L142" s="5">
        <v>8190</v>
      </c>
      <c r="M142" s="5">
        <v>933</v>
      </c>
      <c r="N142" s="5">
        <v>349</v>
      </c>
    </row>
    <row r="143" spans="1:14">
      <c r="A143" s="5">
        <v>1385</v>
      </c>
      <c r="B143" s="5">
        <v>7</v>
      </c>
      <c r="C143" s="5" t="s">
        <v>416</v>
      </c>
      <c r="D143" s="5" t="s">
        <v>417</v>
      </c>
      <c r="E143" s="5">
        <v>687355</v>
      </c>
      <c r="F143" s="5">
        <v>522758</v>
      </c>
      <c r="G143" s="5">
        <v>1370</v>
      </c>
      <c r="H143" s="5">
        <v>15929</v>
      </c>
      <c r="I143" s="5">
        <v>0</v>
      </c>
      <c r="J143" s="5">
        <v>30</v>
      </c>
      <c r="K143" s="5">
        <v>9888</v>
      </c>
      <c r="L143" s="5">
        <v>3595</v>
      </c>
      <c r="M143" s="5">
        <v>116566</v>
      </c>
      <c r="N143" s="5">
        <v>17219</v>
      </c>
    </row>
    <row r="144" spans="1:14">
      <c r="A144" s="5">
        <v>1385</v>
      </c>
      <c r="B144" s="5">
        <v>9</v>
      </c>
      <c r="C144" s="5" t="s">
        <v>418</v>
      </c>
      <c r="D144" s="5" t="s">
        <v>417</v>
      </c>
      <c r="E144" s="5">
        <v>687355</v>
      </c>
      <c r="F144" s="5">
        <v>522758</v>
      </c>
      <c r="G144" s="5">
        <v>1370</v>
      </c>
      <c r="H144" s="5">
        <v>15929</v>
      </c>
      <c r="I144" s="5">
        <v>0</v>
      </c>
      <c r="J144" s="5">
        <v>30</v>
      </c>
      <c r="K144" s="5">
        <v>9888</v>
      </c>
      <c r="L144" s="5">
        <v>3595</v>
      </c>
      <c r="M144" s="5">
        <v>116566</v>
      </c>
      <c r="N144" s="5">
        <v>17219</v>
      </c>
    </row>
    <row r="145" spans="1:14">
      <c r="A145" s="5">
        <v>1385</v>
      </c>
      <c r="B145" s="5">
        <v>2</v>
      </c>
      <c r="C145" s="5" t="s">
        <v>419</v>
      </c>
      <c r="D145" s="5" t="s">
        <v>420</v>
      </c>
      <c r="E145" s="5">
        <v>37625354</v>
      </c>
      <c r="F145" s="5">
        <v>35163297</v>
      </c>
      <c r="G145" s="5">
        <v>146481</v>
      </c>
      <c r="H145" s="5">
        <v>87869</v>
      </c>
      <c r="I145" s="5">
        <v>0</v>
      </c>
      <c r="J145" s="5">
        <v>2920</v>
      </c>
      <c r="K145" s="5">
        <v>308326</v>
      </c>
      <c r="L145" s="5">
        <v>98277</v>
      </c>
      <c r="M145" s="5">
        <v>1597816</v>
      </c>
      <c r="N145" s="5">
        <v>220367</v>
      </c>
    </row>
    <row r="146" spans="1:14">
      <c r="A146" s="5">
        <v>1385</v>
      </c>
      <c r="B146" s="5">
        <v>3</v>
      </c>
      <c r="C146" s="5" t="s">
        <v>421</v>
      </c>
      <c r="D146" s="5" t="s">
        <v>422</v>
      </c>
      <c r="E146" s="5">
        <v>9878323</v>
      </c>
      <c r="F146" s="5">
        <v>8172641</v>
      </c>
      <c r="G146" s="5">
        <v>29216</v>
      </c>
      <c r="H146" s="5">
        <v>13611</v>
      </c>
      <c r="I146" s="5">
        <v>0</v>
      </c>
      <c r="J146" s="5">
        <v>236</v>
      </c>
      <c r="K146" s="5">
        <v>149258</v>
      </c>
      <c r="L146" s="5">
        <v>50108</v>
      </c>
      <c r="M146" s="5">
        <v>1447520</v>
      </c>
      <c r="N146" s="5">
        <v>15733</v>
      </c>
    </row>
    <row r="147" spans="1:14">
      <c r="A147" s="5">
        <v>1385</v>
      </c>
      <c r="B147" s="5">
        <v>4</v>
      </c>
      <c r="C147" s="5" t="s">
        <v>423</v>
      </c>
      <c r="D147" s="5" t="s">
        <v>422</v>
      </c>
      <c r="E147" s="5">
        <v>9878323</v>
      </c>
      <c r="F147" s="5">
        <v>8172641</v>
      </c>
      <c r="G147" s="5">
        <v>29216</v>
      </c>
      <c r="H147" s="5">
        <v>13611</v>
      </c>
      <c r="I147" s="5">
        <v>0</v>
      </c>
      <c r="J147" s="5">
        <v>236</v>
      </c>
      <c r="K147" s="5">
        <v>149258</v>
      </c>
      <c r="L147" s="5">
        <v>50108</v>
      </c>
      <c r="M147" s="5">
        <v>1447520</v>
      </c>
      <c r="N147" s="5">
        <v>15733</v>
      </c>
    </row>
    <row r="148" spans="1:14">
      <c r="A148" s="5">
        <v>1385</v>
      </c>
      <c r="B148" s="5">
        <v>3</v>
      </c>
      <c r="C148" s="5" t="s">
        <v>424</v>
      </c>
      <c r="D148" s="5" t="s">
        <v>425</v>
      </c>
      <c r="E148" s="5">
        <v>1976830</v>
      </c>
      <c r="F148" s="5">
        <v>1900979</v>
      </c>
      <c r="G148" s="5">
        <v>61</v>
      </c>
      <c r="H148" s="5">
        <v>2479</v>
      </c>
      <c r="I148" s="5">
        <v>0</v>
      </c>
      <c r="J148" s="5">
        <v>45</v>
      </c>
      <c r="K148" s="5">
        <v>50823</v>
      </c>
      <c r="L148" s="5">
        <v>2693</v>
      </c>
      <c r="M148" s="5">
        <v>18785</v>
      </c>
      <c r="N148" s="5">
        <v>966</v>
      </c>
    </row>
    <row r="149" spans="1:14">
      <c r="A149" s="5">
        <v>1385</v>
      </c>
      <c r="B149" s="5">
        <v>4</v>
      </c>
      <c r="C149" s="5" t="s">
        <v>426</v>
      </c>
      <c r="D149" s="5" t="s">
        <v>425</v>
      </c>
      <c r="E149" s="5">
        <v>1976830</v>
      </c>
      <c r="F149" s="5">
        <v>1900979</v>
      </c>
      <c r="G149" s="5">
        <v>61</v>
      </c>
      <c r="H149" s="5">
        <v>2479</v>
      </c>
      <c r="I149" s="5">
        <v>0</v>
      </c>
      <c r="J149" s="5">
        <v>45</v>
      </c>
      <c r="K149" s="5">
        <v>50823</v>
      </c>
      <c r="L149" s="5">
        <v>2693</v>
      </c>
      <c r="M149" s="5">
        <v>18785</v>
      </c>
      <c r="N149" s="5">
        <v>966</v>
      </c>
    </row>
    <row r="150" spans="1:14">
      <c r="A150" s="5">
        <v>1385</v>
      </c>
      <c r="B150" s="5">
        <v>3</v>
      </c>
      <c r="C150" s="5" t="s">
        <v>427</v>
      </c>
      <c r="D150" s="5" t="s">
        <v>428</v>
      </c>
      <c r="E150" s="5">
        <v>10829389</v>
      </c>
      <c r="F150" s="5">
        <v>10672698</v>
      </c>
      <c r="G150" s="5">
        <v>58261</v>
      </c>
      <c r="H150" s="5">
        <v>51583</v>
      </c>
      <c r="I150" s="5">
        <v>0</v>
      </c>
      <c r="J150" s="5">
        <v>692</v>
      </c>
      <c r="K150" s="5">
        <v>-47042</v>
      </c>
      <c r="L150" s="5">
        <v>13444</v>
      </c>
      <c r="M150" s="5">
        <v>63918</v>
      </c>
      <c r="N150" s="5">
        <v>15835</v>
      </c>
    </row>
    <row r="151" spans="1:14">
      <c r="A151" s="5">
        <v>1385</v>
      </c>
      <c r="B151" s="5">
        <v>14</v>
      </c>
      <c r="C151" s="5" t="s">
        <v>429</v>
      </c>
      <c r="D151" s="5" t="s">
        <v>430</v>
      </c>
      <c r="E151" s="5">
        <v>10829389</v>
      </c>
      <c r="F151" s="5">
        <v>10672698</v>
      </c>
      <c r="G151" s="5">
        <v>58261</v>
      </c>
      <c r="H151" s="5">
        <v>51583</v>
      </c>
      <c r="I151" s="5">
        <v>0</v>
      </c>
      <c r="J151" s="5">
        <v>692</v>
      </c>
      <c r="K151" s="5">
        <v>-47042</v>
      </c>
      <c r="L151" s="5">
        <v>13444</v>
      </c>
      <c r="M151" s="5">
        <v>63918</v>
      </c>
      <c r="N151" s="5">
        <v>15835</v>
      </c>
    </row>
    <row r="152" spans="1:14">
      <c r="A152" s="5">
        <v>1385</v>
      </c>
      <c r="B152" s="5">
        <v>3</v>
      </c>
      <c r="C152" s="5" t="s">
        <v>431</v>
      </c>
      <c r="D152" s="5" t="s">
        <v>432</v>
      </c>
      <c r="E152" s="5">
        <v>1508715</v>
      </c>
      <c r="F152" s="5">
        <v>1476995</v>
      </c>
      <c r="G152" s="5">
        <v>4937</v>
      </c>
      <c r="H152" s="5">
        <v>4800</v>
      </c>
      <c r="I152" s="5">
        <v>0</v>
      </c>
      <c r="J152" s="5">
        <v>464</v>
      </c>
      <c r="K152" s="5">
        <v>-15015</v>
      </c>
      <c r="L152" s="5">
        <v>6342</v>
      </c>
      <c r="M152" s="5">
        <v>10123</v>
      </c>
      <c r="N152" s="5">
        <v>20069</v>
      </c>
    </row>
    <row r="153" spans="1:14">
      <c r="A153" s="5">
        <v>1385</v>
      </c>
      <c r="B153" s="5">
        <v>4</v>
      </c>
      <c r="C153" s="5" t="s">
        <v>433</v>
      </c>
      <c r="D153" s="5" t="s">
        <v>432</v>
      </c>
      <c r="E153" s="5">
        <v>1508715</v>
      </c>
      <c r="F153" s="5">
        <v>1476995</v>
      </c>
      <c r="G153" s="5">
        <v>4937</v>
      </c>
      <c r="H153" s="5">
        <v>4800</v>
      </c>
      <c r="I153" s="5">
        <v>0</v>
      </c>
      <c r="J153" s="5">
        <v>464</v>
      </c>
      <c r="K153" s="5">
        <v>-15015</v>
      </c>
      <c r="L153" s="5">
        <v>6342</v>
      </c>
      <c r="M153" s="5">
        <v>10123</v>
      </c>
      <c r="N153" s="5">
        <v>20069</v>
      </c>
    </row>
    <row r="154" spans="1:14">
      <c r="A154" s="5">
        <v>1385</v>
      </c>
      <c r="B154" s="5">
        <v>3</v>
      </c>
      <c r="C154" s="5" t="s">
        <v>434</v>
      </c>
      <c r="D154" s="5" t="s">
        <v>435</v>
      </c>
      <c r="E154" s="5">
        <v>11735600</v>
      </c>
      <c r="F154" s="5">
        <v>11277200</v>
      </c>
      <c r="G154" s="5">
        <v>50890</v>
      </c>
      <c r="H154" s="5">
        <v>15066</v>
      </c>
      <c r="I154" s="5">
        <v>0</v>
      </c>
      <c r="J154" s="5">
        <v>1428</v>
      </c>
      <c r="K154" s="5">
        <v>145779</v>
      </c>
      <c r="L154" s="5">
        <v>24529</v>
      </c>
      <c r="M154" s="5">
        <v>54468</v>
      </c>
      <c r="N154" s="5">
        <v>166240</v>
      </c>
    </row>
    <row r="155" spans="1:14">
      <c r="A155" s="5">
        <v>1385</v>
      </c>
      <c r="B155" s="5">
        <v>4</v>
      </c>
      <c r="C155" s="5" t="s">
        <v>436</v>
      </c>
      <c r="D155" s="5" t="s">
        <v>435</v>
      </c>
      <c r="E155" s="5">
        <v>11735600</v>
      </c>
      <c r="F155" s="5">
        <v>11277200</v>
      </c>
      <c r="G155" s="5">
        <v>50890</v>
      </c>
      <c r="H155" s="5">
        <v>15066</v>
      </c>
      <c r="I155" s="5">
        <v>0</v>
      </c>
      <c r="J155" s="5">
        <v>1428</v>
      </c>
      <c r="K155" s="5">
        <v>145779</v>
      </c>
      <c r="L155" s="5">
        <v>24529</v>
      </c>
      <c r="M155" s="5">
        <v>54468</v>
      </c>
      <c r="N155" s="5">
        <v>166240</v>
      </c>
    </row>
    <row r="156" spans="1:14">
      <c r="A156" s="5">
        <v>1385</v>
      </c>
      <c r="B156" s="5">
        <v>3</v>
      </c>
      <c r="C156" s="5" t="s">
        <v>437</v>
      </c>
      <c r="D156" s="5" t="s">
        <v>438</v>
      </c>
      <c r="E156" s="5">
        <v>1696495</v>
      </c>
      <c r="F156" s="5">
        <v>1662785</v>
      </c>
      <c r="G156" s="5">
        <v>3116</v>
      </c>
      <c r="H156" s="5">
        <v>331</v>
      </c>
      <c r="I156" s="5">
        <v>0</v>
      </c>
      <c r="J156" s="5">
        <v>53</v>
      </c>
      <c r="K156" s="5">
        <v>24523</v>
      </c>
      <c r="L156" s="5">
        <v>1162</v>
      </c>
      <c r="M156" s="5">
        <v>3001</v>
      </c>
      <c r="N156" s="5">
        <v>1524</v>
      </c>
    </row>
    <row r="157" spans="1:14">
      <c r="A157" s="5">
        <v>1385</v>
      </c>
      <c r="B157" s="5">
        <v>4</v>
      </c>
      <c r="C157" s="5" t="s">
        <v>439</v>
      </c>
      <c r="D157" s="5" t="s">
        <v>438</v>
      </c>
      <c r="E157" s="5">
        <v>1696495</v>
      </c>
      <c r="F157" s="5">
        <v>1662785</v>
      </c>
      <c r="G157" s="5">
        <v>3116</v>
      </c>
      <c r="H157" s="5">
        <v>331</v>
      </c>
      <c r="I157" s="5">
        <v>0</v>
      </c>
      <c r="J157" s="5">
        <v>53</v>
      </c>
      <c r="K157" s="5">
        <v>24523</v>
      </c>
      <c r="L157" s="5">
        <v>1162</v>
      </c>
      <c r="M157" s="5">
        <v>3001</v>
      </c>
      <c r="N157" s="5">
        <v>1524</v>
      </c>
    </row>
    <row r="158" spans="1:14">
      <c r="A158" s="5">
        <v>1385</v>
      </c>
      <c r="B158" s="5">
        <v>2</v>
      </c>
      <c r="C158" s="5" t="s">
        <v>440</v>
      </c>
      <c r="D158" s="5" t="s">
        <v>441</v>
      </c>
      <c r="E158" s="5">
        <v>40972945</v>
      </c>
      <c r="F158" s="5">
        <v>36801902</v>
      </c>
      <c r="G158" s="5">
        <v>82632</v>
      </c>
      <c r="H158" s="5">
        <v>111974</v>
      </c>
      <c r="I158" s="5">
        <v>44935</v>
      </c>
      <c r="J158" s="5">
        <v>9331</v>
      </c>
      <c r="K158" s="5">
        <v>2784518</v>
      </c>
      <c r="L158" s="5">
        <v>135707</v>
      </c>
      <c r="M158" s="5">
        <v>766026</v>
      </c>
      <c r="N158" s="5">
        <v>235919</v>
      </c>
    </row>
    <row r="159" spans="1:14">
      <c r="A159" s="5">
        <v>1385</v>
      </c>
      <c r="B159" s="5">
        <v>3</v>
      </c>
      <c r="C159" s="5" t="s">
        <v>442</v>
      </c>
      <c r="D159" s="5" t="s">
        <v>443</v>
      </c>
      <c r="E159" s="5">
        <v>29596656</v>
      </c>
      <c r="F159" s="5">
        <v>26052895</v>
      </c>
      <c r="G159" s="5">
        <v>54583</v>
      </c>
      <c r="H159" s="5">
        <v>74367</v>
      </c>
      <c r="I159" s="5">
        <v>1505</v>
      </c>
      <c r="J159" s="5">
        <v>2107</v>
      </c>
      <c r="K159" s="5">
        <v>2900036</v>
      </c>
      <c r="L159" s="5">
        <v>106667</v>
      </c>
      <c r="M159" s="5">
        <v>252347</v>
      </c>
      <c r="N159" s="5">
        <v>152148</v>
      </c>
    </row>
    <row r="160" spans="1:14">
      <c r="A160" s="5">
        <v>1385</v>
      </c>
      <c r="B160" s="5">
        <v>4</v>
      </c>
      <c r="C160" s="5" t="s">
        <v>444</v>
      </c>
      <c r="D160" s="5" t="s">
        <v>445</v>
      </c>
      <c r="E160" s="5">
        <v>10538383</v>
      </c>
      <c r="F160" s="5">
        <v>7865694</v>
      </c>
      <c r="G160" s="5">
        <v>6487</v>
      </c>
      <c r="H160" s="5">
        <v>34562</v>
      </c>
      <c r="I160" s="5">
        <v>1505</v>
      </c>
      <c r="J160" s="5">
        <v>638</v>
      </c>
      <c r="K160" s="5">
        <v>2566592</v>
      </c>
      <c r="L160" s="5">
        <v>10719</v>
      </c>
      <c r="M160" s="5">
        <v>26415</v>
      </c>
      <c r="N160" s="5">
        <v>25773</v>
      </c>
    </row>
    <row r="161" spans="1:14">
      <c r="A161" s="5">
        <v>1385</v>
      </c>
      <c r="B161" s="5">
        <v>4</v>
      </c>
      <c r="C161" s="5" t="s">
        <v>446</v>
      </c>
      <c r="D161" s="5" t="s">
        <v>447</v>
      </c>
      <c r="E161" s="5">
        <v>152692</v>
      </c>
      <c r="F161" s="5">
        <v>158619</v>
      </c>
      <c r="G161" s="5">
        <v>650</v>
      </c>
      <c r="H161" s="5">
        <v>26</v>
      </c>
      <c r="I161" s="5">
        <v>0</v>
      </c>
      <c r="J161" s="5">
        <v>0</v>
      </c>
      <c r="K161" s="5">
        <v>-7830</v>
      </c>
      <c r="L161" s="5">
        <v>32</v>
      </c>
      <c r="M161" s="5">
        <v>1196</v>
      </c>
      <c r="N161" s="5">
        <v>0</v>
      </c>
    </row>
    <row r="162" spans="1:14">
      <c r="A162" s="5">
        <v>1385</v>
      </c>
      <c r="B162" s="5">
        <v>4</v>
      </c>
      <c r="C162" s="5" t="s">
        <v>448</v>
      </c>
      <c r="D162" s="5" t="s">
        <v>449</v>
      </c>
      <c r="E162" s="5">
        <v>4329830</v>
      </c>
      <c r="F162" s="5">
        <v>4105438</v>
      </c>
      <c r="G162" s="5">
        <v>10666</v>
      </c>
      <c r="H162" s="5">
        <v>13511</v>
      </c>
      <c r="I162" s="5">
        <v>0</v>
      </c>
      <c r="J162" s="5">
        <v>149</v>
      </c>
      <c r="K162" s="5">
        <v>58614</v>
      </c>
      <c r="L162" s="5">
        <v>30927</v>
      </c>
      <c r="M162" s="5">
        <v>62319</v>
      </c>
      <c r="N162" s="5">
        <v>48205</v>
      </c>
    </row>
    <row r="163" spans="1:14">
      <c r="A163" s="5">
        <v>1385</v>
      </c>
      <c r="B163" s="5">
        <v>4</v>
      </c>
      <c r="C163" s="5" t="s">
        <v>450</v>
      </c>
      <c r="D163" s="5" t="s">
        <v>451</v>
      </c>
      <c r="E163" s="5">
        <v>776627</v>
      </c>
      <c r="F163" s="5">
        <v>743989</v>
      </c>
      <c r="G163" s="5">
        <v>2091</v>
      </c>
      <c r="H163" s="5">
        <v>3889</v>
      </c>
      <c r="I163" s="5">
        <v>0</v>
      </c>
      <c r="J163" s="5">
        <v>0</v>
      </c>
      <c r="K163" s="5">
        <v>9211</v>
      </c>
      <c r="L163" s="5">
        <v>6260</v>
      </c>
      <c r="M163" s="5">
        <v>10493</v>
      </c>
      <c r="N163" s="5">
        <v>694</v>
      </c>
    </row>
    <row r="164" spans="1:14">
      <c r="A164" s="5">
        <v>1385</v>
      </c>
      <c r="B164" s="5">
        <v>4</v>
      </c>
      <c r="C164" s="5" t="s">
        <v>452</v>
      </c>
      <c r="D164" s="5" t="s">
        <v>453</v>
      </c>
      <c r="E164" s="5">
        <v>596315</v>
      </c>
      <c r="F164" s="5">
        <v>542011</v>
      </c>
      <c r="G164" s="5">
        <v>3041</v>
      </c>
      <c r="H164" s="5">
        <v>2609</v>
      </c>
      <c r="I164" s="5">
        <v>0</v>
      </c>
      <c r="J164" s="5">
        <v>128</v>
      </c>
      <c r="K164" s="5">
        <v>13471</v>
      </c>
      <c r="L164" s="5">
        <v>676</v>
      </c>
      <c r="M164" s="5">
        <v>33309</v>
      </c>
      <c r="N164" s="5">
        <v>1072</v>
      </c>
    </row>
    <row r="165" spans="1:14">
      <c r="A165" s="5">
        <v>1385</v>
      </c>
      <c r="B165" s="5">
        <v>4</v>
      </c>
      <c r="C165" s="5" t="s">
        <v>454</v>
      </c>
      <c r="D165" s="5" t="s">
        <v>455</v>
      </c>
      <c r="E165" s="5">
        <v>4369757</v>
      </c>
      <c r="F165" s="5">
        <v>3921848</v>
      </c>
      <c r="G165" s="5">
        <v>4708</v>
      </c>
      <c r="H165" s="5">
        <v>2972</v>
      </c>
      <c r="I165" s="5">
        <v>0</v>
      </c>
      <c r="J165" s="5">
        <v>95</v>
      </c>
      <c r="K165" s="5">
        <v>312053</v>
      </c>
      <c r="L165" s="5">
        <v>17393</v>
      </c>
      <c r="M165" s="5">
        <v>44418</v>
      </c>
      <c r="N165" s="5">
        <v>66269</v>
      </c>
    </row>
    <row r="166" spans="1:14">
      <c r="A166" s="5">
        <v>1385</v>
      </c>
      <c r="B166" s="5">
        <v>4</v>
      </c>
      <c r="C166" s="5" t="s">
        <v>456</v>
      </c>
      <c r="D166" s="5" t="s">
        <v>457</v>
      </c>
      <c r="E166" s="5">
        <v>77455</v>
      </c>
      <c r="F166" s="5">
        <v>77067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110</v>
      </c>
      <c r="N166" s="5">
        <v>277</v>
      </c>
    </row>
    <row r="167" spans="1:14">
      <c r="A167" s="5">
        <v>1385</v>
      </c>
      <c r="B167" s="5">
        <v>9</v>
      </c>
      <c r="C167" s="5" t="s">
        <v>458</v>
      </c>
      <c r="D167" s="5" t="s">
        <v>459</v>
      </c>
      <c r="E167" s="5">
        <v>8755596</v>
      </c>
      <c r="F167" s="5">
        <v>8638230</v>
      </c>
      <c r="G167" s="5">
        <v>26940</v>
      </c>
      <c r="H167" s="5">
        <v>16797</v>
      </c>
      <c r="I167" s="5">
        <v>0</v>
      </c>
      <c r="J167" s="5">
        <v>1097</v>
      </c>
      <c r="K167" s="5">
        <v>-52073</v>
      </c>
      <c r="L167" s="5">
        <v>40661</v>
      </c>
      <c r="M167" s="5">
        <v>74086</v>
      </c>
      <c r="N167" s="5">
        <v>9859</v>
      </c>
    </row>
    <row r="168" spans="1:14">
      <c r="A168" s="5">
        <v>1385</v>
      </c>
      <c r="B168" s="5">
        <v>3</v>
      </c>
      <c r="C168" s="5" t="s">
        <v>460</v>
      </c>
      <c r="D168" s="5" t="s">
        <v>461</v>
      </c>
      <c r="E168" s="5">
        <v>11376289</v>
      </c>
      <c r="F168" s="5">
        <v>10749008</v>
      </c>
      <c r="G168" s="5">
        <v>28049</v>
      </c>
      <c r="H168" s="5">
        <v>37607</v>
      </c>
      <c r="I168" s="5">
        <v>43430</v>
      </c>
      <c r="J168" s="5">
        <v>7223</v>
      </c>
      <c r="K168" s="5">
        <v>-115518</v>
      </c>
      <c r="L168" s="5">
        <v>29040</v>
      </c>
      <c r="M168" s="5">
        <v>513680</v>
      </c>
      <c r="N168" s="5">
        <v>83771</v>
      </c>
    </row>
    <row r="169" spans="1:14">
      <c r="A169" s="5">
        <v>1385</v>
      </c>
      <c r="B169" s="5">
        <v>4</v>
      </c>
      <c r="C169" s="5" t="s">
        <v>462</v>
      </c>
      <c r="D169" s="5" t="s">
        <v>463</v>
      </c>
      <c r="E169" s="5">
        <v>2628168</v>
      </c>
      <c r="F169" s="5">
        <v>2522497</v>
      </c>
      <c r="G169" s="5">
        <v>7077</v>
      </c>
      <c r="H169" s="5">
        <v>2459</v>
      </c>
      <c r="I169" s="5">
        <v>0</v>
      </c>
      <c r="J169" s="5">
        <v>209</v>
      </c>
      <c r="K169" s="5">
        <v>-8039</v>
      </c>
      <c r="L169" s="5">
        <v>7412</v>
      </c>
      <c r="M169" s="5">
        <v>87896</v>
      </c>
      <c r="N169" s="5">
        <v>8656</v>
      </c>
    </row>
    <row r="170" spans="1:14">
      <c r="A170" s="5">
        <v>1385</v>
      </c>
      <c r="B170" s="5">
        <v>4</v>
      </c>
      <c r="C170" s="5" t="s">
        <v>464</v>
      </c>
      <c r="D170" s="5" t="s">
        <v>465</v>
      </c>
      <c r="E170" s="5">
        <v>1444510</v>
      </c>
      <c r="F170" s="5">
        <v>1283680</v>
      </c>
      <c r="G170" s="5">
        <v>890</v>
      </c>
      <c r="H170" s="5">
        <v>3587</v>
      </c>
      <c r="I170" s="5">
        <v>43430</v>
      </c>
      <c r="J170" s="5">
        <v>6305</v>
      </c>
      <c r="K170" s="5">
        <v>27296</v>
      </c>
      <c r="L170" s="5">
        <v>4518</v>
      </c>
      <c r="M170" s="5">
        <v>30611</v>
      </c>
      <c r="N170" s="5">
        <v>44192</v>
      </c>
    </row>
    <row r="171" spans="1:14">
      <c r="A171" s="5">
        <v>1385</v>
      </c>
      <c r="B171" s="5">
        <v>4</v>
      </c>
      <c r="C171" s="5" t="s">
        <v>466</v>
      </c>
      <c r="D171" s="5" t="s">
        <v>467</v>
      </c>
      <c r="E171" s="5">
        <v>221550</v>
      </c>
      <c r="F171" s="5">
        <v>218487</v>
      </c>
      <c r="G171" s="5">
        <v>780</v>
      </c>
      <c r="H171" s="5">
        <v>362</v>
      </c>
      <c r="I171" s="5">
        <v>0</v>
      </c>
      <c r="J171" s="5">
        <v>69</v>
      </c>
      <c r="K171" s="5">
        <v>1424</v>
      </c>
      <c r="L171" s="5">
        <v>328</v>
      </c>
      <c r="M171" s="5">
        <v>100</v>
      </c>
      <c r="N171" s="5">
        <v>0</v>
      </c>
    </row>
    <row r="172" spans="1:14">
      <c r="A172" s="5">
        <v>1385</v>
      </c>
      <c r="B172" s="5">
        <v>4</v>
      </c>
      <c r="C172" s="5" t="s">
        <v>468</v>
      </c>
      <c r="D172" s="5" t="s">
        <v>469</v>
      </c>
      <c r="E172" s="5">
        <v>4276503</v>
      </c>
      <c r="F172" s="5">
        <v>4331873</v>
      </c>
      <c r="G172" s="5">
        <v>12843</v>
      </c>
      <c r="H172" s="5">
        <v>16793</v>
      </c>
      <c r="I172" s="5">
        <v>0</v>
      </c>
      <c r="J172" s="5">
        <v>458</v>
      </c>
      <c r="K172" s="5">
        <v>-188949</v>
      </c>
      <c r="L172" s="5">
        <v>2403</v>
      </c>
      <c r="M172" s="5">
        <v>77451</v>
      </c>
      <c r="N172" s="5">
        <v>23630</v>
      </c>
    </row>
    <row r="173" spans="1:14">
      <c r="A173" s="5">
        <v>1385</v>
      </c>
      <c r="B173" s="5">
        <v>4</v>
      </c>
      <c r="C173" s="5" t="s">
        <v>470</v>
      </c>
      <c r="D173" s="5" t="s">
        <v>471</v>
      </c>
      <c r="E173" s="5">
        <v>1202763</v>
      </c>
      <c r="F173" s="5">
        <v>1125181</v>
      </c>
      <c r="G173" s="5">
        <v>3312</v>
      </c>
      <c r="H173" s="5">
        <v>12276</v>
      </c>
      <c r="I173" s="5">
        <v>0</v>
      </c>
      <c r="J173" s="5">
        <v>139</v>
      </c>
      <c r="K173" s="5">
        <v>21117</v>
      </c>
      <c r="L173" s="5">
        <v>5609</v>
      </c>
      <c r="M173" s="5">
        <v>33779</v>
      </c>
      <c r="N173" s="5">
        <v>1350</v>
      </c>
    </row>
    <row r="174" spans="1:14">
      <c r="A174" s="5">
        <v>1385</v>
      </c>
      <c r="B174" s="5">
        <v>4</v>
      </c>
      <c r="C174" s="5" t="s">
        <v>472</v>
      </c>
      <c r="D174" s="5" t="s">
        <v>473</v>
      </c>
      <c r="E174" s="5">
        <v>321801</v>
      </c>
      <c r="F174" s="5">
        <v>306209</v>
      </c>
      <c r="G174" s="5">
        <v>935</v>
      </c>
      <c r="H174" s="5">
        <v>17</v>
      </c>
      <c r="I174" s="5">
        <v>0</v>
      </c>
      <c r="J174" s="5">
        <v>8</v>
      </c>
      <c r="K174" s="5">
        <v>4828</v>
      </c>
      <c r="L174" s="5">
        <v>4843</v>
      </c>
      <c r="M174" s="5">
        <v>4081</v>
      </c>
      <c r="N174" s="5">
        <v>879</v>
      </c>
    </row>
    <row r="175" spans="1:14">
      <c r="A175" s="5">
        <v>1385</v>
      </c>
      <c r="B175" s="5">
        <v>4</v>
      </c>
      <c r="C175" s="5" t="s">
        <v>474</v>
      </c>
      <c r="D175" s="5" t="s">
        <v>475</v>
      </c>
      <c r="E175" s="5">
        <v>1280996</v>
      </c>
      <c r="F175" s="5">
        <v>961080</v>
      </c>
      <c r="G175" s="5">
        <v>2211</v>
      </c>
      <c r="H175" s="5">
        <v>2113</v>
      </c>
      <c r="I175" s="5">
        <v>0</v>
      </c>
      <c r="J175" s="5">
        <v>35</v>
      </c>
      <c r="K175" s="5">
        <v>26805</v>
      </c>
      <c r="L175" s="5">
        <v>3927</v>
      </c>
      <c r="M175" s="5">
        <v>279762</v>
      </c>
      <c r="N175" s="5">
        <v>5064</v>
      </c>
    </row>
    <row r="176" spans="1:14">
      <c r="A176" s="5">
        <v>1385</v>
      </c>
      <c r="B176" s="5">
        <v>2</v>
      </c>
      <c r="C176" s="5" t="s">
        <v>476</v>
      </c>
      <c r="D176" s="5" t="s">
        <v>477</v>
      </c>
      <c r="E176" s="5">
        <v>173189941</v>
      </c>
      <c r="F176" s="5">
        <v>168507890</v>
      </c>
      <c r="G176" s="5">
        <v>175351</v>
      </c>
      <c r="H176" s="5">
        <v>152350</v>
      </c>
      <c r="I176" s="5">
        <v>0</v>
      </c>
      <c r="J176" s="5">
        <v>3390</v>
      </c>
      <c r="K176" s="5">
        <v>-2337</v>
      </c>
      <c r="L176" s="5">
        <v>115567</v>
      </c>
      <c r="M176" s="5">
        <v>2730234</v>
      </c>
      <c r="N176" s="5">
        <v>1507496</v>
      </c>
    </row>
    <row r="177" spans="1:14">
      <c r="A177" s="5">
        <v>1385</v>
      </c>
      <c r="B177" s="5">
        <v>3</v>
      </c>
      <c r="C177" s="5" t="s">
        <v>478</v>
      </c>
      <c r="D177" s="5" t="s">
        <v>479</v>
      </c>
      <c r="E177" s="5">
        <v>131470367</v>
      </c>
      <c r="F177" s="5">
        <v>127273214</v>
      </c>
      <c r="G177" s="5">
        <v>49173</v>
      </c>
      <c r="H177" s="5">
        <v>65229</v>
      </c>
      <c r="I177" s="5">
        <v>0</v>
      </c>
      <c r="J177" s="5">
        <v>284</v>
      </c>
      <c r="K177" s="5">
        <v>99827</v>
      </c>
      <c r="L177" s="5">
        <v>42249</v>
      </c>
      <c r="M177" s="5">
        <v>2433145</v>
      </c>
      <c r="N177" s="5">
        <v>1507244</v>
      </c>
    </row>
    <row r="178" spans="1:14">
      <c r="A178" s="5">
        <v>1385</v>
      </c>
      <c r="B178" s="5">
        <v>4</v>
      </c>
      <c r="C178" s="5" t="s">
        <v>480</v>
      </c>
      <c r="D178" s="5" t="s">
        <v>479</v>
      </c>
      <c r="E178" s="5">
        <v>131470367</v>
      </c>
      <c r="F178" s="5">
        <v>127273214</v>
      </c>
      <c r="G178" s="5">
        <v>49173</v>
      </c>
      <c r="H178" s="5">
        <v>65229</v>
      </c>
      <c r="I178" s="5">
        <v>0</v>
      </c>
      <c r="J178" s="5">
        <v>284</v>
      </c>
      <c r="K178" s="5">
        <v>99827</v>
      </c>
      <c r="L178" s="5">
        <v>42249</v>
      </c>
      <c r="M178" s="5">
        <v>2433145</v>
      </c>
      <c r="N178" s="5">
        <v>1507244</v>
      </c>
    </row>
    <row r="179" spans="1:14">
      <c r="A179" s="5">
        <v>1385</v>
      </c>
      <c r="B179" s="5">
        <v>3</v>
      </c>
      <c r="C179" s="5" t="s">
        <v>481</v>
      </c>
      <c r="D179" s="5" t="s">
        <v>482</v>
      </c>
      <c r="E179" s="5">
        <v>4590886</v>
      </c>
      <c r="F179" s="5">
        <v>4561282</v>
      </c>
      <c r="G179" s="5">
        <v>11037</v>
      </c>
      <c r="H179" s="5">
        <v>2531</v>
      </c>
      <c r="I179" s="5">
        <v>0</v>
      </c>
      <c r="J179" s="5">
        <v>83</v>
      </c>
      <c r="K179" s="5">
        <v>-8031</v>
      </c>
      <c r="L179" s="5">
        <v>7455</v>
      </c>
      <c r="M179" s="5">
        <v>32835</v>
      </c>
      <c r="N179" s="5">
        <v>-16304</v>
      </c>
    </row>
    <row r="180" spans="1:14">
      <c r="A180" s="5">
        <v>1385</v>
      </c>
      <c r="B180" s="5">
        <v>4</v>
      </c>
      <c r="C180" s="5" t="s">
        <v>483</v>
      </c>
      <c r="D180" s="5" t="s">
        <v>482</v>
      </c>
      <c r="E180" s="5">
        <v>4590886</v>
      </c>
      <c r="F180" s="5">
        <v>4561282</v>
      </c>
      <c r="G180" s="5">
        <v>11037</v>
      </c>
      <c r="H180" s="5">
        <v>2531</v>
      </c>
      <c r="I180" s="5">
        <v>0</v>
      </c>
      <c r="J180" s="5">
        <v>83</v>
      </c>
      <c r="K180" s="5">
        <v>-8031</v>
      </c>
      <c r="L180" s="5">
        <v>7455</v>
      </c>
      <c r="M180" s="5">
        <v>32835</v>
      </c>
      <c r="N180" s="5">
        <v>-16304</v>
      </c>
    </row>
    <row r="181" spans="1:14">
      <c r="A181" s="5">
        <v>1385</v>
      </c>
      <c r="B181" s="5">
        <v>3</v>
      </c>
      <c r="C181" s="5" t="s">
        <v>484</v>
      </c>
      <c r="D181" s="5" t="s">
        <v>485</v>
      </c>
      <c r="E181" s="5">
        <v>37128689</v>
      </c>
      <c r="F181" s="5">
        <v>36673394</v>
      </c>
      <c r="G181" s="5">
        <v>115141</v>
      </c>
      <c r="H181" s="5">
        <v>84590</v>
      </c>
      <c r="I181" s="5">
        <v>0</v>
      </c>
      <c r="J181" s="5">
        <v>3024</v>
      </c>
      <c r="K181" s="5">
        <v>-94133</v>
      </c>
      <c r="L181" s="5">
        <v>65864</v>
      </c>
      <c r="M181" s="5">
        <v>264254</v>
      </c>
      <c r="N181" s="5">
        <v>16556</v>
      </c>
    </row>
    <row r="182" spans="1:14">
      <c r="A182" s="5">
        <v>1385</v>
      </c>
      <c r="B182" s="5">
        <v>4</v>
      </c>
      <c r="C182" s="5" t="s">
        <v>486</v>
      </c>
      <c r="D182" s="5" t="s">
        <v>485</v>
      </c>
      <c r="E182" s="5">
        <v>37128689</v>
      </c>
      <c r="F182" s="5">
        <v>36673394</v>
      </c>
      <c r="G182" s="5">
        <v>115141</v>
      </c>
      <c r="H182" s="5">
        <v>84590</v>
      </c>
      <c r="I182" s="5">
        <v>0</v>
      </c>
      <c r="J182" s="5">
        <v>3024</v>
      </c>
      <c r="K182" s="5">
        <v>-94133</v>
      </c>
      <c r="L182" s="5">
        <v>65864</v>
      </c>
      <c r="M182" s="5">
        <v>264254</v>
      </c>
      <c r="N182" s="5">
        <v>16556</v>
      </c>
    </row>
    <row r="183" spans="1:14">
      <c r="A183" s="5">
        <v>1385</v>
      </c>
      <c r="B183" s="5">
        <v>2</v>
      </c>
      <c r="C183" s="5" t="s">
        <v>487</v>
      </c>
      <c r="D183" s="5" t="s">
        <v>488</v>
      </c>
      <c r="E183" s="5">
        <v>19336266</v>
      </c>
      <c r="F183" s="5">
        <v>19050052</v>
      </c>
      <c r="G183" s="5">
        <v>16520</v>
      </c>
      <c r="H183" s="5">
        <v>46666</v>
      </c>
      <c r="I183" s="5">
        <v>0</v>
      </c>
      <c r="J183" s="5">
        <v>257</v>
      </c>
      <c r="K183" s="5">
        <v>-221322</v>
      </c>
      <c r="L183" s="5">
        <v>52763</v>
      </c>
      <c r="M183" s="5">
        <v>385797</v>
      </c>
      <c r="N183" s="5">
        <v>5534</v>
      </c>
    </row>
    <row r="184" spans="1:14">
      <c r="A184" s="5">
        <v>1385</v>
      </c>
      <c r="B184" s="5">
        <v>3</v>
      </c>
      <c r="C184" s="5" t="s">
        <v>489</v>
      </c>
      <c r="D184" s="5" t="s">
        <v>490</v>
      </c>
      <c r="E184" s="5">
        <v>13680736</v>
      </c>
      <c r="F184" s="5">
        <v>13754172</v>
      </c>
      <c r="G184" s="5">
        <v>9528</v>
      </c>
      <c r="H184" s="5">
        <v>43035</v>
      </c>
      <c r="I184" s="5">
        <v>0</v>
      </c>
      <c r="J184" s="5">
        <v>18</v>
      </c>
      <c r="K184" s="5">
        <v>-367367</v>
      </c>
      <c r="L184" s="5">
        <v>49576</v>
      </c>
      <c r="M184" s="5">
        <v>191642</v>
      </c>
      <c r="N184" s="5">
        <v>133</v>
      </c>
    </row>
    <row r="185" spans="1:14">
      <c r="A185" s="5">
        <v>1385</v>
      </c>
      <c r="B185" s="5">
        <v>4</v>
      </c>
      <c r="C185" s="5" t="s">
        <v>491</v>
      </c>
      <c r="D185" s="5" t="s">
        <v>492</v>
      </c>
      <c r="E185" s="5">
        <v>13639116</v>
      </c>
      <c r="F185" s="5">
        <v>13725888</v>
      </c>
      <c r="G185" s="5">
        <v>9528</v>
      </c>
      <c r="H185" s="5">
        <v>42399</v>
      </c>
      <c r="I185" s="5">
        <v>0</v>
      </c>
      <c r="J185" s="5">
        <v>12</v>
      </c>
      <c r="K185" s="5">
        <v>-368117</v>
      </c>
      <c r="L185" s="5">
        <v>49468</v>
      </c>
      <c r="M185" s="5">
        <v>179938</v>
      </c>
      <c r="N185" s="5">
        <v>0</v>
      </c>
    </row>
    <row r="186" spans="1:14">
      <c r="A186" s="5">
        <v>1385</v>
      </c>
      <c r="B186" s="5">
        <v>4</v>
      </c>
      <c r="C186" s="5" t="s">
        <v>493</v>
      </c>
      <c r="D186" s="5" t="s">
        <v>494</v>
      </c>
      <c r="E186" s="5">
        <v>41620</v>
      </c>
      <c r="F186" s="5">
        <v>28283</v>
      </c>
      <c r="G186" s="5">
        <v>0</v>
      </c>
      <c r="H186" s="5">
        <v>636</v>
      </c>
      <c r="I186" s="5">
        <v>0</v>
      </c>
      <c r="J186" s="5">
        <v>6</v>
      </c>
      <c r="K186" s="5">
        <v>750</v>
      </c>
      <c r="L186" s="5">
        <v>108</v>
      </c>
      <c r="M186" s="5">
        <v>11704</v>
      </c>
      <c r="N186" s="5">
        <v>133</v>
      </c>
    </row>
    <row r="187" spans="1:14">
      <c r="A187" s="5">
        <v>1385</v>
      </c>
      <c r="B187" s="5">
        <v>3</v>
      </c>
      <c r="C187" s="5" t="s">
        <v>495</v>
      </c>
      <c r="D187" s="5" t="s">
        <v>496</v>
      </c>
      <c r="E187" s="5">
        <v>923567</v>
      </c>
      <c r="F187" s="5">
        <v>780723</v>
      </c>
      <c r="G187" s="5">
        <v>67</v>
      </c>
      <c r="H187" s="5">
        <v>449</v>
      </c>
      <c r="I187" s="5">
        <v>0</v>
      </c>
      <c r="J187" s="5">
        <v>47</v>
      </c>
      <c r="K187" s="5">
        <v>-42048</v>
      </c>
      <c r="L187" s="5">
        <v>1437</v>
      </c>
      <c r="M187" s="5">
        <v>182881</v>
      </c>
      <c r="N187" s="5">
        <v>10</v>
      </c>
    </row>
    <row r="188" spans="1:14">
      <c r="A188" s="5">
        <v>1385</v>
      </c>
      <c r="B188" s="5">
        <v>4</v>
      </c>
      <c r="C188" s="5" t="s">
        <v>497</v>
      </c>
      <c r="D188" s="5" t="s">
        <v>496</v>
      </c>
      <c r="E188" s="5">
        <v>923567</v>
      </c>
      <c r="F188" s="5">
        <v>780723</v>
      </c>
      <c r="G188" s="5">
        <v>67</v>
      </c>
      <c r="H188" s="5">
        <v>449</v>
      </c>
      <c r="I188" s="5">
        <v>0</v>
      </c>
      <c r="J188" s="5">
        <v>47</v>
      </c>
      <c r="K188" s="5">
        <v>-42048</v>
      </c>
      <c r="L188" s="5">
        <v>1437</v>
      </c>
      <c r="M188" s="5">
        <v>182881</v>
      </c>
      <c r="N188" s="5">
        <v>10</v>
      </c>
    </row>
    <row r="189" spans="1:14">
      <c r="A189" s="5">
        <v>1385</v>
      </c>
      <c r="B189" s="5">
        <v>3</v>
      </c>
      <c r="C189" s="5" t="s">
        <v>498</v>
      </c>
      <c r="D189" s="5" t="s">
        <v>499</v>
      </c>
      <c r="E189" s="5">
        <v>4731963</v>
      </c>
      <c r="F189" s="5">
        <v>4515157</v>
      </c>
      <c r="G189" s="5">
        <v>6925</v>
      </c>
      <c r="H189" s="5">
        <v>3182</v>
      </c>
      <c r="I189" s="5">
        <v>0</v>
      </c>
      <c r="J189" s="5">
        <v>193</v>
      </c>
      <c r="K189" s="5">
        <v>188093</v>
      </c>
      <c r="L189" s="5">
        <v>1750</v>
      </c>
      <c r="M189" s="5">
        <v>11273</v>
      </c>
      <c r="N189" s="5">
        <v>5391</v>
      </c>
    </row>
    <row r="190" spans="1:14">
      <c r="A190" s="5">
        <v>1385</v>
      </c>
      <c r="B190" s="5">
        <v>4</v>
      </c>
      <c r="C190" s="5" t="s">
        <v>500</v>
      </c>
      <c r="D190" s="5" t="s">
        <v>501</v>
      </c>
      <c r="E190" s="5">
        <v>3722147</v>
      </c>
      <c r="F190" s="5">
        <v>3705503</v>
      </c>
      <c r="G190" s="5">
        <v>2417</v>
      </c>
      <c r="H190" s="5">
        <v>3092</v>
      </c>
      <c r="I190" s="5">
        <v>0</v>
      </c>
      <c r="J190" s="5">
        <v>193</v>
      </c>
      <c r="K190" s="5">
        <v>6891</v>
      </c>
      <c r="L190" s="5">
        <v>1740</v>
      </c>
      <c r="M190" s="5">
        <v>0</v>
      </c>
      <c r="N190" s="5">
        <v>2311</v>
      </c>
    </row>
    <row r="191" spans="1:14">
      <c r="A191" s="5">
        <v>1385</v>
      </c>
      <c r="B191" s="5">
        <v>4</v>
      </c>
      <c r="C191" s="5" t="s">
        <v>502</v>
      </c>
      <c r="D191" s="5" t="s">
        <v>503</v>
      </c>
      <c r="E191" s="5">
        <v>125953</v>
      </c>
      <c r="F191" s="5">
        <v>110209</v>
      </c>
      <c r="G191" s="5">
        <v>73</v>
      </c>
      <c r="H191" s="5">
        <v>0</v>
      </c>
      <c r="I191" s="5">
        <v>0</v>
      </c>
      <c r="J191" s="5">
        <v>0</v>
      </c>
      <c r="K191" s="5">
        <v>4404</v>
      </c>
      <c r="L191" s="5">
        <v>10</v>
      </c>
      <c r="M191" s="5">
        <v>9229</v>
      </c>
      <c r="N191" s="5">
        <v>2027</v>
      </c>
    </row>
    <row r="192" spans="1:14">
      <c r="A192" s="5">
        <v>1385</v>
      </c>
      <c r="B192" s="5">
        <v>4</v>
      </c>
      <c r="C192" s="5" t="s">
        <v>504</v>
      </c>
      <c r="D192" s="5" t="s">
        <v>499</v>
      </c>
      <c r="E192" s="5">
        <v>883863</v>
      </c>
      <c r="F192" s="5">
        <v>699445</v>
      </c>
      <c r="G192" s="5">
        <v>4434</v>
      </c>
      <c r="H192" s="5">
        <v>90</v>
      </c>
      <c r="I192" s="5">
        <v>0</v>
      </c>
      <c r="J192" s="5">
        <v>0</v>
      </c>
      <c r="K192" s="5">
        <v>176797</v>
      </c>
      <c r="L192" s="5">
        <v>0</v>
      </c>
      <c r="M192" s="5">
        <v>2044</v>
      </c>
      <c r="N192" s="5">
        <v>1053</v>
      </c>
    </row>
    <row r="193" spans="1:14">
      <c r="A193" s="5">
        <v>1385</v>
      </c>
      <c r="B193" s="5">
        <v>2</v>
      </c>
      <c r="C193" s="5" t="s">
        <v>505</v>
      </c>
      <c r="D193" s="5" t="s">
        <v>506</v>
      </c>
      <c r="E193" s="5">
        <v>5904110</v>
      </c>
      <c r="F193" s="5">
        <v>5707913</v>
      </c>
      <c r="G193" s="5">
        <v>12026</v>
      </c>
      <c r="H193" s="5">
        <v>23167</v>
      </c>
      <c r="I193" s="5">
        <v>0</v>
      </c>
      <c r="J193" s="5">
        <v>1425</v>
      </c>
      <c r="K193" s="5">
        <v>67525</v>
      </c>
      <c r="L193" s="5">
        <v>8353</v>
      </c>
      <c r="M193" s="5">
        <v>33374</v>
      </c>
      <c r="N193" s="5">
        <v>50327</v>
      </c>
    </row>
    <row r="194" spans="1:14">
      <c r="A194" s="5">
        <v>1385</v>
      </c>
      <c r="B194" s="5">
        <v>3</v>
      </c>
      <c r="C194" s="5" t="s">
        <v>507</v>
      </c>
      <c r="D194" s="5" t="s">
        <v>506</v>
      </c>
      <c r="E194" s="5">
        <v>5904110</v>
      </c>
      <c r="F194" s="5">
        <v>5707913</v>
      </c>
      <c r="G194" s="5">
        <v>12026</v>
      </c>
      <c r="H194" s="5">
        <v>23167</v>
      </c>
      <c r="I194" s="5">
        <v>0</v>
      </c>
      <c r="J194" s="5">
        <v>1425</v>
      </c>
      <c r="K194" s="5">
        <v>67525</v>
      </c>
      <c r="L194" s="5">
        <v>8353</v>
      </c>
      <c r="M194" s="5">
        <v>33374</v>
      </c>
      <c r="N194" s="5">
        <v>50327</v>
      </c>
    </row>
    <row r="195" spans="1:14">
      <c r="A195" s="5">
        <v>1385</v>
      </c>
      <c r="B195" s="5">
        <v>4</v>
      </c>
      <c r="C195" s="5" t="s">
        <v>508</v>
      </c>
      <c r="D195" s="5" t="s">
        <v>506</v>
      </c>
      <c r="E195" s="5">
        <v>5904110</v>
      </c>
      <c r="F195" s="5">
        <v>5707913</v>
      </c>
      <c r="G195" s="5">
        <v>12026</v>
      </c>
      <c r="H195" s="5">
        <v>23167</v>
      </c>
      <c r="I195" s="5">
        <v>0</v>
      </c>
      <c r="J195" s="5">
        <v>1425</v>
      </c>
      <c r="K195" s="5">
        <v>67525</v>
      </c>
      <c r="L195" s="5">
        <v>8353</v>
      </c>
      <c r="M195" s="5">
        <v>33374</v>
      </c>
      <c r="N195" s="5">
        <v>50327</v>
      </c>
    </row>
    <row r="196" spans="1:14">
      <c r="A196" s="5">
        <v>1385</v>
      </c>
      <c r="B196" s="5">
        <v>2</v>
      </c>
      <c r="C196" s="5" t="s">
        <v>509</v>
      </c>
      <c r="D196" s="5" t="s">
        <v>510</v>
      </c>
      <c r="E196" s="5">
        <v>3586127</v>
      </c>
      <c r="F196" s="5">
        <v>3344674</v>
      </c>
      <c r="G196" s="5">
        <v>6831</v>
      </c>
      <c r="H196" s="5">
        <v>12661</v>
      </c>
      <c r="I196" s="5">
        <v>0</v>
      </c>
      <c r="J196" s="5">
        <v>913</v>
      </c>
      <c r="K196" s="5">
        <v>2059</v>
      </c>
      <c r="L196" s="5">
        <v>134607</v>
      </c>
      <c r="M196" s="5">
        <v>67541</v>
      </c>
      <c r="N196" s="5">
        <v>16841</v>
      </c>
    </row>
    <row r="197" spans="1:14">
      <c r="A197" s="5">
        <v>1385</v>
      </c>
      <c r="B197" s="5">
        <v>3</v>
      </c>
      <c r="C197" s="5" t="s">
        <v>511</v>
      </c>
      <c r="D197" s="5" t="s">
        <v>512</v>
      </c>
      <c r="E197" s="5">
        <v>44301</v>
      </c>
      <c r="F197" s="5">
        <v>1386</v>
      </c>
      <c r="G197" s="5">
        <v>0</v>
      </c>
      <c r="H197" s="5">
        <v>1716</v>
      </c>
      <c r="I197" s="5">
        <v>0</v>
      </c>
      <c r="J197" s="5">
        <v>18</v>
      </c>
      <c r="K197" s="5">
        <v>0</v>
      </c>
      <c r="L197" s="5">
        <v>71</v>
      </c>
      <c r="M197" s="5">
        <v>41110</v>
      </c>
      <c r="N197" s="5">
        <v>0</v>
      </c>
    </row>
    <row r="198" spans="1:14">
      <c r="A198" s="5">
        <v>1385</v>
      </c>
      <c r="B198" s="5">
        <v>9</v>
      </c>
      <c r="C198" s="5" t="s">
        <v>513</v>
      </c>
      <c r="D198" s="5" t="s">
        <v>514</v>
      </c>
      <c r="E198" s="5">
        <v>44301</v>
      </c>
      <c r="F198" s="5">
        <v>1386</v>
      </c>
      <c r="G198" s="5">
        <v>0</v>
      </c>
      <c r="H198" s="5">
        <v>1716</v>
      </c>
      <c r="I198" s="5">
        <v>0</v>
      </c>
      <c r="J198" s="5">
        <v>18</v>
      </c>
      <c r="K198" s="5">
        <v>0</v>
      </c>
      <c r="L198" s="5">
        <v>71</v>
      </c>
      <c r="M198" s="5">
        <v>41110</v>
      </c>
      <c r="N198" s="5">
        <v>0</v>
      </c>
    </row>
    <row r="199" spans="1:14">
      <c r="A199" s="5">
        <v>1385</v>
      </c>
      <c r="B199" s="5">
        <v>3</v>
      </c>
      <c r="C199" s="5" t="s">
        <v>515</v>
      </c>
      <c r="D199" s="5" t="s">
        <v>516</v>
      </c>
      <c r="E199" s="5">
        <v>89119</v>
      </c>
      <c r="F199" s="5">
        <v>87888</v>
      </c>
      <c r="G199" s="5">
        <v>394</v>
      </c>
      <c r="H199" s="5">
        <v>0</v>
      </c>
      <c r="I199" s="5">
        <v>0</v>
      </c>
      <c r="J199" s="5">
        <v>19</v>
      </c>
      <c r="K199" s="5">
        <v>3</v>
      </c>
      <c r="L199" s="5">
        <v>15</v>
      </c>
      <c r="M199" s="5">
        <v>0</v>
      </c>
      <c r="N199" s="5">
        <v>801</v>
      </c>
    </row>
    <row r="200" spans="1:14">
      <c r="A200" s="5">
        <v>1385</v>
      </c>
      <c r="B200" s="5">
        <v>4</v>
      </c>
      <c r="C200" s="5" t="s">
        <v>517</v>
      </c>
      <c r="D200" s="5" t="s">
        <v>516</v>
      </c>
      <c r="E200" s="5">
        <v>89119</v>
      </c>
      <c r="F200" s="5">
        <v>87888</v>
      </c>
      <c r="G200" s="5">
        <v>394</v>
      </c>
      <c r="H200" s="5">
        <v>0</v>
      </c>
      <c r="I200" s="5">
        <v>0</v>
      </c>
      <c r="J200" s="5">
        <v>19</v>
      </c>
      <c r="K200" s="5">
        <v>3</v>
      </c>
      <c r="L200" s="5">
        <v>15</v>
      </c>
      <c r="M200" s="5">
        <v>0</v>
      </c>
      <c r="N200" s="5">
        <v>801</v>
      </c>
    </row>
    <row r="201" spans="1:14">
      <c r="A201" s="5">
        <v>1385</v>
      </c>
      <c r="B201" s="5">
        <v>3</v>
      </c>
      <c r="C201" s="5" t="s">
        <v>518</v>
      </c>
      <c r="D201" s="5" t="s">
        <v>519</v>
      </c>
      <c r="E201" s="5">
        <v>49482</v>
      </c>
      <c r="F201" s="5">
        <v>49446</v>
      </c>
      <c r="G201" s="5">
        <v>4</v>
      </c>
      <c r="H201" s="5">
        <v>0</v>
      </c>
      <c r="I201" s="5">
        <v>0</v>
      </c>
      <c r="J201" s="5">
        <v>4</v>
      </c>
      <c r="K201" s="5">
        <v>0</v>
      </c>
      <c r="L201" s="5">
        <v>28</v>
      </c>
      <c r="M201" s="5">
        <v>0</v>
      </c>
      <c r="N201" s="5">
        <v>0</v>
      </c>
    </row>
    <row r="202" spans="1:14">
      <c r="A202" s="5">
        <v>1385</v>
      </c>
      <c r="B202" s="5">
        <v>4</v>
      </c>
      <c r="C202" s="5" t="s">
        <v>520</v>
      </c>
      <c r="D202" s="5" t="s">
        <v>519</v>
      </c>
      <c r="E202" s="5">
        <v>49482</v>
      </c>
      <c r="F202" s="5">
        <v>49446</v>
      </c>
      <c r="G202" s="5">
        <v>4</v>
      </c>
      <c r="H202" s="5">
        <v>0</v>
      </c>
      <c r="I202" s="5">
        <v>0</v>
      </c>
      <c r="J202" s="5">
        <v>4</v>
      </c>
      <c r="K202" s="5">
        <v>0</v>
      </c>
      <c r="L202" s="5">
        <v>28</v>
      </c>
      <c r="M202" s="5">
        <v>0</v>
      </c>
      <c r="N202" s="5">
        <v>0</v>
      </c>
    </row>
    <row r="203" spans="1:14">
      <c r="A203" s="5">
        <v>1385</v>
      </c>
      <c r="B203" s="5">
        <v>3</v>
      </c>
      <c r="C203" s="5" t="s">
        <v>521</v>
      </c>
      <c r="D203" s="5" t="s">
        <v>522</v>
      </c>
      <c r="E203" s="5">
        <v>1850850</v>
      </c>
      <c r="F203" s="5">
        <v>1699249</v>
      </c>
      <c r="G203" s="5">
        <v>3398</v>
      </c>
      <c r="H203" s="5">
        <v>4128</v>
      </c>
      <c r="I203" s="5">
        <v>0</v>
      </c>
      <c r="J203" s="5">
        <v>200</v>
      </c>
      <c r="K203" s="5">
        <v>46</v>
      </c>
      <c r="L203" s="5">
        <v>127518</v>
      </c>
      <c r="M203" s="5">
        <v>5874</v>
      </c>
      <c r="N203" s="5">
        <v>10438</v>
      </c>
    </row>
    <row r="204" spans="1:14">
      <c r="A204" s="5">
        <v>1385</v>
      </c>
      <c r="B204" s="5">
        <v>4</v>
      </c>
      <c r="C204" s="5" t="s">
        <v>523</v>
      </c>
      <c r="D204" s="5" t="s">
        <v>522</v>
      </c>
      <c r="E204" s="5">
        <v>1850850</v>
      </c>
      <c r="F204" s="5">
        <v>1699249</v>
      </c>
      <c r="G204" s="5">
        <v>3398</v>
      </c>
      <c r="H204" s="5">
        <v>4128</v>
      </c>
      <c r="I204" s="5">
        <v>0</v>
      </c>
      <c r="J204" s="5">
        <v>200</v>
      </c>
      <c r="K204" s="5">
        <v>46</v>
      </c>
      <c r="L204" s="5">
        <v>127518</v>
      </c>
      <c r="M204" s="5">
        <v>5874</v>
      </c>
      <c r="N204" s="5">
        <v>10438</v>
      </c>
    </row>
    <row r="205" spans="1:14">
      <c r="A205" s="5">
        <v>1385</v>
      </c>
      <c r="B205" s="5">
        <v>7</v>
      </c>
      <c r="C205" s="5" t="s">
        <v>524</v>
      </c>
      <c r="D205" s="5" t="s">
        <v>525</v>
      </c>
      <c r="E205" s="5">
        <v>1552375</v>
      </c>
      <c r="F205" s="5">
        <v>1506705</v>
      </c>
      <c r="G205" s="5">
        <v>3035</v>
      </c>
      <c r="H205" s="5">
        <v>6817</v>
      </c>
      <c r="I205" s="5">
        <v>0</v>
      </c>
      <c r="J205" s="5">
        <v>673</v>
      </c>
      <c r="K205" s="5">
        <v>2010</v>
      </c>
      <c r="L205" s="5">
        <v>6976</v>
      </c>
      <c r="M205" s="5">
        <v>20557</v>
      </c>
      <c r="N205" s="5">
        <v>5602</v>
      </c>
    </row>
    <row r="206" spans="1:14">
      <c r="A206" s="5">
        <v>1385</v>
      </c>
      <c r="B206" s="5">
        <v>9</v>
      </c>
      <c r="C206" s="5" t="s">
        <v>526</v>
      </c>
      <c r="D206" s="5" t="s">
        <v>525</v>
      </c>
      <c r="E206" s="5">
        <v>1552375</v>
      </c>
      <c r="F206" s="5">
        <v>1506705</v>
      </c>
      <c r="G206" s="5">
        <v>3035</v>
      </c>
      <c r="H206" s="5">
        <v>6817</v>
      </c>
      <c r="I206" s="5">
        <v>0</v>
      </c>
      <c r="J206" s="5">
        <v>673</v>
      </c>
      <c r="K206" s="5">
        <v>2010</v>
      </c>
      <c r="L206" s="5">
        <v>6976</v>
      </c>
      <c r="M206" s="5">
        <v>20557</v>
      </c>
      <c r="N206" s="5">
        <v>5602</v>
      </c>
    </row>
    <row r="207" spans="1:14">
      <c r="A207" s="5">
        <v>1385</v>
      </c>
      <c r="B207" s="5">
        <v>2</v>
      </c>
      <c r="C207" s="5" t="s">
        <v>527</v>
      </c>
      <c r="D207" s="5" t="s">
        <v>528</v>
      </c>
      <c r="E207" s="5">
        <v>487819</v>
      </c>
      <c r="F207" s="5">
        <v>356179</v>
      </c>
      <c r="G207" s="5">
        <v>540</v>
      </c>
      <c r="H207" s="5">
        <v>1055</v>
      </c>
      <c r="I207" s="5">
        <v>0</v>
      </c>
      <c r="J207" s="5">
        <v>0</v>
      </c>
      <c r="K207" s="5">
        <v>4679</v>
      </c>
      <c r="L207" s="5">
        <v>6968</v>
      </c>
      <c r="M207" s="5">
        <v>110978</v>
      </c>
      <c r="N207" s="5">
        <v>7420</v>
      </c>
    </row>
    <row r="208" spans="1:14">
      <c r="A208" s="5">
        <v>1385</v>
      </c>
      <c r="B208" s="5">
        <v>7</v>
      </c>
      <c r="C208" s="5" t="s">
        <v>529</v>
      </c>
      <c r="D208" s="5" t="s">
        <v>530</v>
      </c>
      <c r="E208" s="5">
        <v>487819</v>
      </c>
      <c r="F208" s="5">
        <v>356179</v>
      </c>
      <c r="G208" s="5">
        <v>540</v>
      </c>
      <c r="H208" s="5">
        <v>1055</v>
      </c>
      <c r="I208" s="5">
        <v>0</v>
      </c>
      <c r="J208" s="5">
        <v>0</v>
      </c>
      <c r="K208" s="5">
        <v>4679</v>
      </c>
      <c r="L208" s="5">
        <v>6968</v>
      </c>
      <c r="M208" s="5">
        <v>110978</v>
      </c>
      <c r="N208" s="5">
        <v>7420</v>
      </c>
    </row>
    <row r="209" spans="1:14">
      <c r="A209" s="5">
        <v>1385</v>
      </c>
      <c r="B209" s="5">
        <v>19</v>
      </c>
      <c r="C209" s="5" t="s">
        <v>531</v>
      </c>
      <c r="D209" s="5" t="s">
        <v>532</v>
      </c>
      <c r="E209" s="5">
        <v>12718</v>
      </c>
      <c r="F209" s="5">
        <v>775</v>
      </c>
      <c r="G209" s="5">
        <v>0</v>
      </c>
      <c r="H209" s="5">
        <v>0</v>
      </c>
      <c r="I209" s="5">
        <v>0</v>
      </c>
      <c r="J209" s="5">
        <v>0</v>
      </c>
      <c r="K209" s="5">
        <v>210</v>
      </c>
      <c r="L209" s="5">
        <v>0</v>
      </c>
      <c r="M209" s="5">
        <v>9526</v>
      </c>
      <c r="N209" s="5">
        <v>2208</v>
      </c>
    </row>
    <row r="210" spans="1:14">
      <c r="A210" s="5">
        <v>1385</v>
      </c>
      <c r="B210" s="5">
        <v>4</v>
      </c>
      <c r="C210" s="5" t="s">
        <v>533</v>
      </c>
      <c r="D210" s="5" t="s">
        <v>534</v>
      </c>
      <c r="E210" s="5">
        <v>264588</v>
      </c>
      <c r="F210" s="5">
        <v>219541</v>
      </c>
      <c r="G210" s="5">
        <v>537</v>
      </c>
      <c r="H210" s="5">
        <v>34</v>
      </c>
      <c r="I210" s="5">
        <v>0</v>
      </c>
      <c r="J210" s="5">
        <v>0</v>
      </c>
      <c r="K210" s="5">
        <v>3020</v>
      </c>
      <c r="L210" s="5">
        <v>6704</v>
      </c>
      <c r="M210" s="5">
        <v>29805</v>
      </c>
      <c r="N210" s="5">
        <v>4948</v>
      </c>
    </row>
    <row r="211" spans="1:14">
      <c r="A211" s="5">
        <v>1385</v>
      </c>
      <c r="B211" s="5">
        <v>4</v>
      </c>
      <c r="C211" s="5" t="s">
        <v>535</v>
      </c>
      <c r="D211" s="5" t="s">
        <v>536</v>
      </c>
      <c r="E211" s="5">
        <v>138188</v>
      </c>
      <c r="F211" s="5">
        <v>135864</v>
      </c>
      <c r="G211" s="5">
        <v>4</v>
      </c>
      <c r="H211" s="5">
        <v>370</v>
      </c>
      <c r="I211" s="5">
        <v>0</v>
      </c>
      <c r="J211" s="5">
        <v>0</v>
      </c>
      <c r="K211" s="5">
        <v>1449</v>
      </c>
      <c r="L211" s="5">
        <v>238</v>
      </c>
      <c r="M211" s="5">
        <v>0</v>
      </c>
      <c r="N211" s="5">
        <v>264</v>
      </c>
    </row>
    <row r="212" spans="1:14">
      <c r="A212" s="5">
        <v>1385</v>
      </c>
      <c r="B212" s="5">
        <v>4</v>
      </c>
      <c r="C212" s="5" t="s">
        <v>537</v>
      </c>
      <c r="D212" s="5" t="s">
        <v>538</v>
      </c>
      <c r="E212" s="5">
        <v>72324</v>
      </c>
      <c r="F212" s="5">
        <v>0</v>
      </c>
      <c r="G212" s="5">
        <v>0</v>
      </c>
      <c r="H212" s="5">
        <v>651</v>
      </c>
      <c r="I212" s="5">
        <v>0</v>
      </c>
      <c r="J212" s="5">
        <v>0</v>
      </c>
      <c r="K212" s="5">
        <v>0</v>
      </c>
      <c r="L212" s="5">
        <v>26</v>
      </c>
      <c r="M212" s="5">
        <v>71648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22" t="s">
        <v>159</v>
      </c>
      <c r="B1" s="22"/>
      <c r="C1" s="21" t="str">
        <f>CONCATENATE("6-",'فهرست جداول'!B7,"-",MID('فهرست جداول'!B1, 58,10), "                  (میلیون ریال)")</f>
        <v>6-ارزش سوخت، آب‌ و برق خریداری شده کارگاه‏ها بر حسب نوع سوخت و فعالیت-85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39" customHeight="1" thickBot="1">
      <c r="A2" s="15" t="s">
        <v>128</v>
      </c>
      <c r="B2" s="15" t="s">
        <v>151</v>
      </c>
      <c r="C2" s="15" t="s">
        <v>0</v>
      </c>
      <c r="D2" s="12" t="s">
        <v>1</v>
      </c>
      <c r="E2" s="12" t="s">
        <v>2</v>
      </c>
      <c r="F2" s="12" t="s">
        <v>40</v>
      </c>
      <c r="G2" s="12" t="s">
        <v>41</v>
      </c>
      <c r="H2" s="12" t="s">
        <v>42</v>
      </c>
      <c r="I2" s="12" t="s">
        <v>43</v>
      </c>
      <c r="J2" s="12" t="s">
        <v>44</v>
      </c>
      <c r="K2" s="12" t="s">
        <v>45</v>
      </c>
      <c r="L2" s="12" t="s">
        <v>46</v>
      </c>
      <c r="M2" s="12" t="s">
        <v>47</v>
      </c>
      <c r="N2" s="12" t="s">
        <v>48</v>
      </c>
      <c r="O2" s="12" t="s">
        <v>49</v>
      </c>
      <c r="P2" s="12" t="s">
        <v>50</v>
      </c>
      <c r="Q2" s="12" t="s">
        <v>51</v>
      </c>
    </row>
    <row r="3" spans="1:17">
      <c r="A3" s="5">
        <v>1385</v>
      </c>
      <c r="B3" s="5">
        <v>1</v>
      </c>
      <c r="C3" s="5" t="s">
        <v>162</v>
      </c>
      <c r="D3" s="5" t="s">
        <v>163</v>
      </c>
      <c r="E3" s="5">
        <v>16069674</v>
      </c>
      <c r="F3" s="5">
        <v>37052</v>
      </c>
      <c r="G3" s="5">
        <v>696351</v>
      </c>
      <c r="H3" s="5">
        <v>302403</v>
      </c>
      <c r="I3" s="5">
        <v>3185666</v>
      </c>
      <c r="J3" s="5">
        <v>279279</v>
      </c>
      <c r="K3" s="5">
        <v>1259288</v>
      </c>
      <c r="L3" s="5">
        <v>23866</v>
      </c>
      <c r="M3" s="5">
        <v>3834</v>
      </c>
      <c r="N3" s="5">
        <v>0</v>
      </c>
      <c r="O3" s="5">
        <v>57138</v>
      </c>
      <c r="P3" s="5">
        <v>9272599</v>
      </c>
      <c r="Q3" s="5">
        <v>952199</v>
      </c>
    </row>
    <row r="4" spans="1:17">
      <c r="A4" s="5">
        <v>1385</v>
      </c>
      <c r="B4" s="5">
        <v>2</v>
      </c>
      <c r="C4" s="5" t="s">
        <v>164</v>
      </c>
      <c r="D4" s="5" t="s">
        <v>165</v>
      </c>
      <c r="E4" s="5">
        <v>927078</v>
      </c>
      <c r="F4" s="5">
        <v>1968</v>
      </c>
      <c r="G4" s="5">
        <v>62331</v>
      </c>
      <c r="H4" s="5">
        <v>7613</v>
      </c>
      <c r="I4" s="5">
        <v>191546</v>
      </c>
      <c r="J4" s="5">
        <v>25554</v>
      </c>
      <c r="K4" s="5">
        <v>83220</v>
      </c>
      <c r="L4" s="5">
        <v>23816</v>
      </c>
      <c r="M4" s="5">
        <v>2</v>
      </c>
      <c r="N4" s="5">
        <v>0</v>
      </c>
      <c r="O4" s="5">
        <v>4999</v>
      </c>
      <c r="P4" s="5">
        <v>451873</v>
      </c>
      <c r="Q4" s="5">
        <v>74156</v>
      </c>
    </row>
    <row r="5" spans="1:17">
      <c r="A5" s="5">
        <v>1385</v>
      </c>
      <c r="B5" s="5">
        <v>3</v>
      </c>
      <c r="C5" s="5" t="s">
        <v>166</v>
      </c>
      <c r="D5" s="5" t="s">
        <v>167</v>
      </c>
      <c r="E5" s="5">
        <v>58488</v>
      </c>
      <c r="F5" s="5">
        <v>142</v>
      </c>
      <c r="G5" s="5">
        <v>7066</v>
      </c>
      <c r="H5" s="5">
        <v>459</v>
      </c>
      <c r="I5" s="5">
        <v>2307</v>
      </c>
      <c r="J5" s="5">
        <v>4416</v>
      </c>
      <c r="K5" s="5">
        <v>428</v>
      </c>
      <c r="L5" s="5">
        <v>0</v>
      </c>
      <c r="M5" s="5">
        <v>2</v>
      </c>
      <c r="N5" s="5">
        <v>0</v>
      </c>
      <c r="O5" s="5">
        <v>0</v>
      </c>
      <c r="P5" s="5">
        <v>38545</v>
      </c>
      <c r="Q5" s="5">
        <v>5124</v>
      </c>
    </row>
    <row r="6" spans="1:17">
      <c r="A6" s="5">
        <v>1385</v>
      </c>
      <c r="B6" s="5">
        <v>4</v>
      </c>
      <c r="C6" s="5" t="s">
        <v>168</v>
      </c>
      <c r="D6" s="5" t="s">
        <v>167</v>
      </c>
      <c r="E6" s="5">
        <v>58488</v>
      </c>
      <c r="F6" s="5">
        <v>142</v>
      </c>
      <c r="G6" s="5">
        <v>7066</v>
      </c>
      <c r="H6" s="5">
        <v>459</v>
      </c>
      <c r="I6" s="5">
        <v>2307</v>
      </c>
      <c r="J6" s="5">
        <v>4416</v>
      </c>
      <c r="K6" s="5">
        <v>428</v>
      </c>
      <c r="L6" s="5">
        <v>0</v>
      </c>
      <c r="M6" s="5">
        <v>2</v>
      </c>
      <c r="N6" s="5">
        <v>0</v>
      </c>
      <c r="O6" s="5">
        <v>0</v>
      </c>
      <c r="P6" s="5">
        <v>38545</v>
      </c>
      <c r="Q6" s="5">
        <v>5124</v>
      </c>
    </row>
    <row r="7" spans="1:17">
      <c r="A7" s="5">
        <v>1385</v>
      </c>
      <c r="B7" s="5">
        <v>3</v>
      </c>
      <c r="C7" s="5" t="s">
        <v>169</v>
      </c>
      <c r="D7" s="5" t="s">
        <v>170</v>
      </c>
      <c r="E7" s="5">
        <v>11818</v>
      </c>
      <c r="F7" s="5">
        <v>36</v>
      </c>
      <c r="G7" s="5">
        <v>2329</v>
      </c>
      <c r="H7" s="5">
        <v>72</v>
      </c>
      <c r="I7" s="5">
        <v>383</v>
      </c>
      <c r="J7" s="5">
        <v>895</v>
      </c>
      <c r="K7" s="5">
        <v>40</v>
      </c>
      <c r="L7" s="5">
        <v>0</v>
      </c>
      <c r="M7" s="5">
        <v>0</v>
      </c>
      <c r="N7" s="5">
        <v>0</v>
      </c>
      <c r="O7" s="5">
        <v>102</v>
      </c>
      <c r="P7" s="5">
        <v>5960</v>
      </c>
      <c r="Q7" s="5">
        <v>2000</v>
      </c>
    </row>
    <row r="8" spans="1:17">
      <c r="A8" s="5">
        <v>1385</v>
      </c>
      <c r="B8" s="5">
        <v>4</v>
      </c>
      <c r="C8" s="5" t="s">
        <v>171</v>
      </c>
      <c r="D8" s="5" t="s">
        <v>170</v>
      </c>
      <c r="E8" s="5">
        <v>11818</v>
      </c>
      <c r="F8" s="5">
        <v>36</v>
      </c>
      <c r="G8" s="5">
        <v>2329</v>
      </c>
      <c r="H8" s="5">
        <v>72</v>
      </c>
      <c r="I8" s="5">
        <v>383</v>
      </c>
      <c r="J8" s="5">
        <v>895</v>
      </c>
      <c r="K8" s="5">
        <v>40</v>
      </c>
      <c r="L8" s="5">
        <v>0</v>
      </c>
      <c r="M8" s="5">
        <v>0</v>
      </c>
      <c r="N8" s="5">
        <v>0</v>
      </c>
      <c r="O8" s="5">
        <v>102</v>
      </c>
      <c r="P8" s="5">
        <v>5960</v>
      </c>
      <c r="Q8" s="5">
        <v>2000</v>
      </c>
    </row>
    <row r="9" spans="1:17">
      <c r="A9" s="5">
        <v>1385</v>
      </c>
      <c r="B9" s="5">
        <v>3</v>
      </c>
      <c r="C9" s="5" t="s">
        <v>172</v>
      </c>
      <c r="D9" s="5" t="s">
        <v>173</v>
      </c>
      <c r="E9" s="5">
        <v>42695</v>
      </c>
      <c r="F9" s="5">
        <v>211</v>
      </c>
      <c r="G9" s="5">
        <v>6419</v>
      </c>
      <c r="H9" s="5">
        <v>537</v>
      </c>
      <c r="I9" s="5">
        <v>5980</v>
      </c>
      <c r="J9" s="5">
        <v>2506</v>
      </c>
      <c r="K9" s="5">
        <v>1583</v>
      </c>
      <c r="L9" s="5">
        <v>0</v>
      </c>
      <c r="M9" s="5">
        <v>0</v>
      </c>
      <c r="N9" s="5">
        <v>0</v>
      </c>
      <c r="O9" s="5">
        <v>3</v>
      </c>
      <c r="P9" s="5">
        <v>21495</v>
      </c>
      <c r="Q9" s="5">
        <v>3961</v>
      </c>
    </row>
    <row r="10" spans="1:17">
      <c r="A10" s="5">
        <v>1385</v>
      </c>
      <c r="B10" s="5">
        <v>4</v>
      </c>
      <c r="C10" s="5" t="s">
        <v>174</v>
      </c>
      <c r="D10" s="5" t="s">
        <v>173</v>
      </c>
      <c r="E10" s="5">
        <v>42695</v>
      </c>
      <c r="F10" s="5">
        <v>211</v>
      </c>
      <c r="G10" s="5">
        <v>6419</v>
      </c>
      <c r="H10" s="5">
        <v>537</v>
      </c>
      <c r="I10" s="5">
        <v>5980</v>
      </c>
      <c r="J10" s="5">
        <v>2506</v>
      </c>
      <c r="K10" s="5">
        <v>1583</v>
      </c>
      <c r="L10" s="5">
        <v>0</v>
      </c>
      <c r="M10" s="5">
        <v>0</v>
      </c>
      <c r="N10" s="5">
        <v>0</v>
      </c>
      <c r="O10" s="5">
        <v>3</v>
      </c>
      <c r="P10" s="5">
        <v>21495</v>
      </c>
      <c r="Q10" s="5">
        <v>3961</v>
      </c>
    </row>
    <row r="11" spans="1:17">
      <c r="A11" s="5">
        <v>1385</v>
      </c>
      <c r="B11" s="5">
        <v>3</v>
      </c>
      <c r="C11" s="5" t="s">
        <v>175</v>
      </c>
      <c r="D11" s="5" t="s">
        <v>176</v>
      </c>
      <c r="E11" s="5">
        <v>109990</v>
      </c>
      <c r="F11" s="5">
        <v>226</v>
      </c>
      <c r="G11" s="5">
        <v>6483</v>
      </c>
      <c r="H11" s="5">
        <v>463</v>
      </c>
      <c r="I11" s="5">
        <v>28760</v>
      </c>
      <c r="J11" s="5">
        <v>753</v>
      </c>
      <c r="K11" s="5">
        <v>6960</v>
      </c>
      <c r="L11" s="5">
        <v>0</v>
      </c>
      <c r="M11" s="5">
        <v>0</v>
      </c>
      <c r="N11" s="5">
        <v>0</v>
      </c>
      <c r="O11" s="5">
        <v>1134</v>
      </c>
      <c r="P11" s="5">
        <v>62659</v>
      </c>
      <c r="Q11" s="5">
        <v>2552</v>
      </c>
    </row>
    <row r="12" spans="1:17">
      <c r="A12" s="5">
        <v>1385</v>
      </c>
      <c r="B12" s="5">
        <v>4</v>
      </c>
      <c r="C12" s="5" t="s">
        <v>177</v>
      </c>
      <c r="D12" s="5" t="s">
        <v>176</v>
      </c>
      <c r="E12" s="5">
        <v>109990</v>
      </c>
      <c r="F12" s="5">
        <v>226</v>
      </c>
      <c r="G12" s="5">
        <v>6483</v>
      </c>
      <c r="H12" s="5">
        <v>463</v>
      </c>
      <c r="I12" s="5">
        <v>28760</v>
      </c>
      <c r="J12" s="5">
        <v>753</v>
      </c>
      <c r="K12" s="5">
        <v>6960</v>
      </c>
      <c r="L12" s="5">
        <v>0</v>
      </c>
      <c r="M12" s="5">
        <v>0</v>
      </c>
      <c r="N12" s="5">
        <v>0</v>
      </c>
      <c r="O12" s="5">
        <v>1134</v>
      </c>
      <c r="P12" s="5">
        <v>62659</v>
      </c>
      <c r="Q12" s="5">
        <v>2552</v>
      </c>
    </row>
    <row r="13" spans="1:17">
      <c r="A13" s="5">
        <v>1385</v>
      </c>
      <c r="B13" s="5">
        <v>3</v>
      </c>
      <c r="C13" s="5" t="s">
        <v>178</v>
      </c>
      <c r="D13" s="5" t="s">
        <v>179</v>
      </c>
      <c r="E13" s="5">
        <v>126682</v>
      </c>
      <c r="F13" s="5">
        <v>49</v>
      </c>
      <c r="G13" s="5">
        <v>11101</v>
      </c>
      <c r="H13" s="5">
        <v>648</v>
      </c>
      <c r="I13" s="5">
        <v>13549</v>
      </c>
      <c r="J13" s="5">
        <v>4034</v>
      </c>
      <c r="K13" s="5">
        <v>1285</v>
      </c>
      <c r="L13" s="5">
        <v>0</v>
      </c>
      <c r="M13" s="5">
        <v>0</v>
      </c>
      <c r="N13" s="5">
        <v>0</v>
      </c>
      <c r="O13" s="5">
        <v>6</v>
      </c>
      <c r="P13" s="5">
        <v>86870</v>
      </c>
      <c r="Q13" s="5">
        <v>9140</v>
      </c>
    </row>
    <row r="14" spans="1:17">
      <c r="A14" s="5">
        <v>1385</v>
      </c>
      <c r="B14" s="5">
        <v>4</v>
      </c>
      <c r="C14" s="5" t="s">
        <v>180</v>
      </c>
      <c r="D14" s="5" t="s">
        <v>179</v>
      </c>
      <c r="E14" s="5">
        <v>126682</v>
      </c>
      <c r="F14" s="5">
        <v>49</v>
      </c>
      <c r="G14" s="5">
        <v>11101</v>
      </c>
      <c r="H14" s="5">
        <v>648</v>
      </c>
      <c r="I14" s="5">
        <v>13549</v>
      </c>
      <c r="J14" s="5">
        <v>4034</v>
      </c>
      <c r="K14" s="5">
        <v>1285</v>
      </c>
      <c r="L14" s="5">
        <v>0</v>
      </c>
      <c r="M14" s="5">
        <v>0</v>
      </c>
      <c r="N14" s="5">
        <v>0</v>
      </c>
      <c r="O14" s="5">
        <v>6</v>
      </c>
      <c r="P14" s="5">
        <v>86870</v>
      </c>
      <c r="Q14" s="5">
        <v>9140</v>
      </c>
    </row>
    <row r="15" spans="1:17">
      <c r="A15" s="5">
        <v>1385</v>
      </c>
      <c r="B15" s="5">
        <v>3</v>
      </c>
      <c r="C15" s="5" t="s">
        <v>181</v>
      </c>
      <c r="D15" s="5" t="s">
        <v>182</v>
      </c>
      <c r="E15" s="5">
        <v>65429</v>
      </c>
      <c r="F15" s="5">
        <v>182</v>
      </c>
      <c r="G15" s="5">
        <v>2883</v>
      </c>
      <c r="H15" s="5">
        <v>700</v>
      </c>
      <c r="I15" s="5">
        <v>6006</v>
      </c>
      <c r="J15" s="5">
        <v>2418</v>
      </c>
      <c r="K15" s="5">
        <v>178</v>
      </c>
      <c r="L15" s="5">
        <v>0</v>
      </c>
      <c r="M15" s="5">
        <v>0</v>
      </c>
      <c r="N15" s="5">
        <v>0</v>
      </c>
      <c r="O15" s="5">
        <v>61</v>
      </c>
      <c r="P15" s="5">
        <v>49283</v>
      </c>
      <c r="Q15" s="5">
        <v>3718</v>
      </c>
    </row>
    <row r="16" spans="1:17">
      <c r="A16" s="5">
        <v>1385</v>
      </c>
      <c r="B16" s="5">
        <v>4</v>
      </c>
      <c r="C16" s="5" t="s">
        <v>183</v>
      </c>
      <c r="D16" s="5" t="s">
        <v>184</v>
      </c>
      <c r="E16" s="5">
        <v>51433</v>
      </c>
      <c r="F16" s="5">
        <v>179</v>
      </c>
      <c r="G16" s="5">
        <v>2271</v>
      </c>
      <c r="H16" s="5">
        <v>401</v>
      </c>
      <c r="I16" s="5">
        <v>1054</v>
      </c>
      <c r="J16" s="5">
        <v>2265</v>
      </c>
      <c r="K16" s="5">
        <v>162</v>
      </c>
      <c r="L16" s="5">
        <v>0</v>
      </c>
      <c r="M16" s="5">
        <v>0</v>
      </c>
      <c r="N16" s="5">
        <v>0</v>
      </c>
      <c r="O16" s="5">
        <v>59</v>
      </c>
      <c r="P16" s="5">
        <v>42127</v>
      </c>
      <c r="Q16" s="5">
        <v>2915</v>
      </c>
    </row>
    <row r="17" spans="1:17">
      <c r="A17" s="5">
        <v>1385</v>
      </c>
      <c r="B17" s="5">
        <v>4</v>
      </c>
      <c r="C17" s="5" t="s">
        <v>185</v>
      </c>
      <c r="D17" s="5" t="s">
        <v>186</v>
      </c>
      <c r="E17" s="5">
        <v>13996</v>
      </c>
      <c r="F17" s="5">
        <v>3</v>
      </c>
      <c r="G17" s="5">
        <v>612</v>
      </c>
      <c r="H17" s="5">
        <v>299</v>
      </c>
      <c r="I17" s="5">
        <v>4952</v>
      </c>
      <c r="J17" s="5">
        <v>153</v>
      </c>
      <c r="K17" s="5">
        <v>16</v>
      </c>
      <c r="L17" s="5">
        <v>0</v>
      </c>
      <c r="M17" s="5">
        <v>0</v>
      </c>
      <c r="N17" s="5">
        <v>0</v>
      </c>
      <c r="O17" s="5">
        <v>2</v>
      </c>
      <c r="P17" s="5">
        <v>7157</v>
      </c>
      <c r="Q17" s="5">
        <v>804</v>
      </c>
    </row>
    <row r="18" spans="1:17">
      <c r="A18" s="5">
        <v>1385</v>
      </c>
      <c r="B18" s="5">
        <v>3</v>
      </c>
      <c r="C18" s="5" t="s">
        <v>187</v>
      </c>
      <c r="D18" s="5" t="s">
        <v>188</v>
      </c>
      <c r="E18" s="5">
        <v>493813</v>
      </c>
      <c r="F18" s="5">
        <v>1066</v>
      </c>
      <c r="G18" s="5">
        <v>23834</v>
      </c>
      <c r="H18" s="5">
        <v>4175</v>
      </c>
      <c r="I18" s="5">
        <v>133983</v>
      </c>
      <c r="J18" s="5">
        <v>9567</v>
      </c>
      <c r="K18" s="5">
        <v>72723</v>
      </c>
      <c r="L18" s="5">
        <v>23816</v>
      </c>
      <c r="M18" s="5">
        <v>0</v>
      </c>
      <c r="N18" s="5">
        <v>0</v>
      </c>
      <c r="O18" s="5">
        <v>3673</v>
      </c>
      <c r="P18" s="5">
        <v>174046</v>
      </c>
      <c r="Q18" s="5">
        <v>46929</v>
      </c>
    </row>
    <row r="19" spans="1:17">
      <c r="A19" s="5">
        <v>1385</v>
      </c>
      <c r="B19" s="5">
        <v>4</v>
      </c>
      <c r="C19" s="5" t="s">
        <v>189</v>
      </c>
      <c r="D19" s="5" t="s">
        <v>188</v>
      </c>
      <c r="E19" s="5">
        <v>54684</v>
      </c>
      <c r="F19" s="5">
        <v>64</v>
      </c>
      <c r="G19" s="5">
        <v>6857</v>
      </c>
      <c r="H19" s="5">
        <v>2018</v>
      </c>
      <c r="I19" s="5">
        <v>9671</v>
      </c>
      <c r="J19" s="5">
        <v>2236</v>
      </c>
      <c r="K19" s="5">
        <v>0</v>
      </c>
      <c r="L19" s="5">
        <v>0</v>
      </c>
      <c r="M19" s="5">
        <v>0</v>
      </c>
      <c r="N19" s="5">
        <v>0</v>
      </c>
      <c r="O19" s="5">
        <v>11</v>
      </c>
      <c r="P19" s="5">
        <v>29391</v>
      </c>
      <c r="Q19" s="5">
        <v>4435</v>
      </c>
    </row>
    <row r="20" spans="1:17">
      <c r="A20" s="5">
        <v>1385</v>
      </c>
      <c r="B20" s="5">
        <v>4</v>
      </c>
      <c r="C20" s="5" t="s">
        <v>190</v>
      </c>
      <c r="D20" s="5" t="s">
        <v>191</v>
      </c>
      <c r="E20" s="5">
        <v>313415</v>
      </c>
      <c r="F20" s="5">
        <v>289</v>
      </c>
      <c r="G20" s="5">
        <v>3085</v>
      </c>
      <c r="H20" s="5">
        <v>570</v>
      </c>
      <c r="I20" s="5">
        <v>107749</v>
      </c>
      <c r="J20" s="5">
        <v>2543</v>
      </c>
      <c r="K20" s="5">
        <v>63003</v>
      </c>
      <c r="L20" s="5">
        <v>23816</v>
      </c>
      <c r="M20" s="5">
        <v>0</v>
      </c>
      <c r="N20" s="5">
        <v>0</v>
      </c>
      <c r="O20" s="5">
        <v>3213</v>
      </c>
      <c r="P20" s="5">
        <v>72145</v>
      </c>
      <c r="Q20" s="5">
        <v>37003</v>
      </c>
    </row>
    <row r="21" spans="1:17">
      <c r="A21" s="5">
        <v>1385</v>
      </c>
      <c r="B21" s="5">
        <v>4</v>
      </c>
      <c r="C21" s="5" t="s">
        <v>192</v>
      </c>
      <c r="D21" s="5" t="s">
        <v>193</v>
      </c>
      <c r="E21" s="5">
        <v>14996</v>
      </c>
      <c r="F21" s="5">
        <v>31</v>
      </c>
      <c r="G21" s="5">
        <v>1229</v>
      </c>
      <c r="H21" s="5">
        <v>295</v>
      </c>
      <c r="I21" s="5">
        <v>2563</v>
      </c>
      <c r="J21" s="5">
        <v>719</v>
      </c>
      <c r="K21" s="5">
        <v>225</v>
      </c>
      <c r="L21" s="5">
        <v>0</v>
      </c>
      <c r="M21" s="5">
        <v>0</v>
      </c>
      <c r="N21" s="5">
        <v>0</v>
      </c>
      <c r="O21" s="5">
        <v>0</v>
      </c>
      <c r="P21" s="5">
        <v>9383</v>
      </c>
      <c r="Q21" s="5">
        <v>552</v>
      </c>
    </row>
    <row r="22" spans="1:17">
      <c r="A22" s="5">
        <v>1385</v>
      </c>
      <c r="B22" s="5">
        <v>4</v>
      </c>
      <c r="C22" s="5" t="s">
        <v>194</v>
      </c>
      <c r="D22" s="5" t="s">
        <v>195</v>
      </c>
      <c r="E22" s="5">
        <v>16830</v>
      </c>
      <c r="F22" s="5">
        <v>68</v>
      </c>
      <c r="G22" s="5">
        <v>1627</v>
      </c>
      <c r="H22" s="5">
        <v>93</v>
      </c>
      <c r="I22" s="5">
        <v>1808</v>
      </c>
      <c r="J22" s="5">
        <v>687</v>
      </c>
      <c r="K22" s="5">
        <v>0</v>
      </c>
      <c r="L22" s="5">
        <v>0</v>
      </c>
      <c r="M22" s="5">
        <v>0</v>
      </c>
      <c r="N22" s="5">
        <v>0</v>
      </c>
      <c r="O22" s="5">
        <v>1</v>
      </c>
      <c r="P22" s="5">
        <v>11674</v>
      </c>
      <c r="Q22" s="5">
        <v>872</v>
      </c>
    </row>
    <row r="23" spans="1:17">
      <c r="A23" s="5">
        <v>1385</v>
      </c>
      <c r="B23" s="5">
        <v>4</v>
      </c>
      <c r="C23" s="5" t="s">
        <v>196</v>
      </c>
      <c r="D23" s="5" t="s">
        <v>197</v>
      </c>
      <c r="E23" s="5">
        <v>4607</v>
      </c>
      <c r="F23" s="5">
        <v>2</v>
      </c>
      <c r="G23" s="5">
        <v>425</v>
      </c>
      <c r="H23" s="5">
        <v>80</v>
      </c>
      <c r="I23" s="5">
        <v>120</v>
      </c>
      <c r="J23" s="5">
        <v>191</v>
      </c>
      <c r="K23" s="5">
        <v>2</v>
      </c>
      <c r="L23" s="5">
        <v>0</v>
      </c>
      <c r="M23" s="5">
        <v>0</v>
      </c>
      <c r="N23" s="5">
        <v>0</v>
      </c>
      <c r="O23" s="5">
        <v>0</v>
      </c>
      <c r="P23" s="5">
        <v>3611</v>
      </c>
      <c r="Q23" s="5">
        <v>176</v>
      </c>
    </row>
    <row r="24" spans="1:17">
      <c r="A24" s="5">
        <v>1385</v>
      </c>
      <c r="B24" s="5">
        <v>4</v>
      </c>
      <c r="C24" s="5" t="s">
        <v>198</v>
      </c>
      <c r="D24" s="5" t="s">
        <v>199</v>
      </c>
      <c r="E24" s="5">
        <v>89280</v>
      </c>
      <c r="F24" s="5">
        <v>611</v>
      </c>
      <c r="G24" s="5">
        <v>10611</v>
      </c>
      <c r="H24" s="5">
        <v>1118</v>
      </c>
      <c r="I24" s="5">
        <v>12072</v>
      </c>
      <c r="J24" s="5">
        <v>3192</v>
      </c>
      <c r="K24" s="5">
        <v>9494</v>
      </c>
      <c r="L24" s="5">
        <v>0</v>
      </c>
      <c r="M24" s="5">
        <v>0</v>
      </c>
      <c r="N24" s="5">
        <v>0</v>
      </c>
      <c r="O24" s="5">
        <v>449</v>
      </c>
      <c r="P24" s="5">
        <v>47843</v>
      </c>
      <c r="Q24" s="5">
        <v>3891</v>
      </c>
    </row>
    <row r="25" spans="1:17">
      <c r="A25" s="5">
        <v>1385</v>
      </c>
      <c r="B25" s="5">
        <v>3</v>
      </c>
      <c r="C25" s="5" t="s">
        <v>200</v>
      </c>
      <c r="D25" s="5" t="s">
        <v>201</v>
      </c>
      <c r="E25" s="5">
        <v>18162</v>
      </c>
      <c r="F25" s="5">
        <v>55</v>
      </c>
      <c r="G25" s="5">
        <v>2217</v>
      </c>
      <c r="H25" s="5">
        <v>558</v>
      </c>
      <c r="I25" s="5">
        <v>579</v>
      </c>
      <c r="J25" s="5">
        <v>964</v>
      </c>
      <c r="K25" s="5">
        <v>23</v>
      </c>
      <c r="L25" s="5">
        <v>0</v>
      </c>
      <c r="M25" s="5">
        <v>0</v>
      </c>
      <c r="N25" s="5">
        <v>0</v>
      </c>
      <c r="O25" s="5">
        <v>20</v>
      </c>
      <c r="P25" s="5">
        <v>13014</v>
      </c>
      <c r="Q25" s="5">
        <v>732</v>
      </c>
    </row>
    <row r="26" spans="1:17">
      <c r="A26" s="5">
        <v>1385</v>
      </c>
      <c r="B26" s="5">
        <v>4</v>
      </c>
      <c r="C26" s="5" t="s">
        <v>202</v>
      </c>
      <c r="D26" s="5" t="s">
        <v>201</v>
      </c>
      <c r="E26" s="5">
        <v>18162</v>
      </c>
      <c r="F26" s="5">
        <v>55</v>
      </c>
      <c r="G26" s="5">
        <v>2217</v>
      </c>
      <c r="H26" s="5">
        <v>558</v>
      </c>
      <c r="I26" s="5">
        <v>579</v>
      </c>
      <c r="J26" s="5">
        <v>964</v>
      </c>
      <c r="K26" s="5">
        <v>23</v>
      </c>
      <c r="L26" s="5">
        <v>0</v>
      </c>
      <c r="M26" s="5">
        <v>0</v>
      </c>
      <c r="N26" s="5">
        <v>0</v>
      </c>
      <c r="O26" s="5">
        <v>20</v>
      </c>
      <c r="P26" s="5">
        <v>13014</v>
      </c>
      <c r="Q26" s="5">
        <v>732</v>
      </c>
    </row>
    <row r="27" spans="1:17">
      <c r="A27" s="5">
        <v>1385</v>
      </c>
      <c r="B27" s="5">
        <v>2</v>
      </c>
      <c r="C27" s="5" t="s">
        <v>203</v>
      </c>
      <c r="D27" s="5" t="s">
        <v>204</v>
      </c>
      <c r="E27" s="5">
        <v>61463</v>
      </c>
      <c r="F27" s="5">
        <v>313</v>
      </c>
      <c r="G27" s="5">
        <v>8313</v>
      </c>
      <c r="H27" s="5">
        <v>612</v>
      </c>
      <c r="I27" s="5">
        <v>5351</v>
      </c>
      <c r="J27" s="5">
        <v>2021</v>
      </c>
      <c r="K27" s="5">
        <v>539</v>
      </c>
      <c r="L27" s="5">
        <v>0</v>
      </c>
      <c r="M27" s="5">
        <v>0</v>
      </c>
      <c r="N27" s="5">
        <v>0</v>
      </c>
      <c r="O27" s="5">
        <v>6</v>
      </c>
      <c r="P27" s="5">
        <v>37327</v>
      </c>
      <c r="Q27" s="5">
        <v>6982</v>
      </c>
    </row>
    <row r="28" spans="1:17">
      <c r="A28" s="5">
        <v>1385</v>
      </c>
      <c r="B28" s="5">
        <v>3</v>
      </c>
      <c r="C28" s="5" t="s">
        <v>205</v>
      </c>
      <c r="D28" s="5" t="s">
        <v>204</v>
      </c>
      <c r="E28" s="5">
        <v>61463</v>
      </c>
      <c r="F28" s="5">
        <v>313</v>
      </c>
      <c r="G28" s="5">
        <v>8313</v>
      </c>
      <c r="H28" s="5">
        <v>612</v>
      </c>
      <c r="I28" s="5">
        <v>5351</v>
      </c>
      <c r="J28" s="5">
        <v>2021</v>
      </c>
      <c r="K28" s="5">
        <v>539</v>
      </c>
      <c r="L28" s="5">
        <v>0</v>
      </c>
      <c r="M28" s="5">
        <v>0</v>
      </c>
      <c r="N28" s="5">
        <v>0</v>
      </c>
      <c r="O28" s="5">
        <v>6</v>
      </c>
      <c r="P28" s="5">
        <v>37327</v>
      </c>
      <c r="Q28" s="5">
        <v>6982</v>
      </c>
    </row>
    <row r="29" spans="1:17">
      <c r="A29" s="5">
        <v>1385</v>
      </c>
      <c r="B29" s="5">
        <v>4</v>
      </c>
      <c r="C29" s="5" t="s">
        <v>206</v>
      </c>
      <c r="D29" s="5" t="s">
        <v>207</v>
      </c>
      <c r="E29" s="5">
        <v>2135</v>
      </c>
      <c r="F29" s="5">
        <v>1</v>
      </c>
      <c r="G29" s="5">
        <v>608</v>
      </c>
      <c r="H29" s="5">
        <v>5</v>
      </c>
      <c r="I29" s="5">
        <v>4</v>
      </c>
      <c r="J29" s="5">
        <v>174</v>
      </c>
      <c r="K29" s="5">
        <v>400</v>
      </c>
      <c r="L29" s="5">
        <v>0</v>
      </c>
      <c r="M29" s="5">
        <v>0</v>
      </c>
      <c r="N29" s="5">
        <v>0</v>
      </c>
      <c r="O29" s="5">
        <v>0</v>
      </c>
      <c r="P29" s="5">
        <v>871</v>
      </c>
      <c r="Q29" s="5">
        <v>72</v>
      </c>
    </row>
    <row r="30" spans="1:17">
      <c r="A30" s="5">
        <v>1385</v>
      </c>
      <c r="B30" s="5">
        <v>4</v>
      </c>
      <c r="C30" s="5" t="s">
        <v>208</v>
      </c>
      <c r="D30" s="5" t="s">
        <v>209</v>
      </c>
      <c r="E30" s="5">
        <v>523</v>
      </c>
      <c r="F30" s="5">
        <v>0</v>
      </c>
      <c r="G30" s="5">
        <v>285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155</v>
      </c>
      <c r="Q30" s="5">
        <v>82</v>
      </c>
    </row>
    <row r="31" spans="1:17">
      <c r="A31" s="5">
        <v>1385</v>
      </c>
      <c r="B31" s="5">
        <v>4</v>
      </c>
      <c r="C31" s="5" t="s">
        <v>210</v>
      </c>
      <c r="D31" s="5" t="s">
        <v>211</v>
      </c>
      <c r="E31" s="5">
        <v>58804</v>
      </c>
      <c r="F31" s="5">
        <v>311</v>
      </c>
      <c r="G31" s="5">
        <v>7420</v>
      </c>
      <c r="H31" s="5">
        <v>607</v>
      </c>
      <c r="I31" s="5">
        <v>5347</v>
      </c>
      <c r="J31" s="5">
        <v>1847</v>
      </c>
      <c r="K31" s="5">
        <v>139</v>
      </c>
      <c r="L31" s="5">
        <v>0</v>
      </c>
      <c r="M31" s="5">
        <v>0</v>
      </c>
      <c r="N31" s="5">
        <v>0</v>
      </c>
      <c r="O31" s="5">
        <v>6</v>
      </c>
      <c r="P31" s="5">
        <v>36301</v>
      </c>
      <c r="Q31" s="5">
        <v>6827</v>
      </c>
    </row>
    <row r="32" spans="1:17">
      <c r="A32" s="5">
        <v>1385</v>
      </c>
      <c r="B32" s="5">
        <v>2</v>
      </c>
      <c r="C32" s="5" t="s">
        <v>212</v>
      </c>
      <c r="D32" s="5" t="s">
        <v>213</v>
      </c>
      <c r="E32" s="5">
        <v>18044</v>
      </c>
      <c r="F32" s="5">
        <v>0</v>
      </c>
      <c r="G32" s="5">
        <v>3209</v>
      </c>
      <c r="H32" s="5">
        <v>0</v>
      </c>
      <c r="I32" s="5">
        <v>0</v>
      </c>
      <c r="J32" s="5">
        <v>1565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10747</v>
      </c>
      <c r="Q32" s="5">
        <v>2524</v>
      </c>
    </row>
    <row r="33" spans="1:17">
      <c r="A33" s="5">
        <v>1385</v>
      </c>
      <c r="B33" s="5">
        <v>3</v>
      </c>
      <c r="C33" s="5" t="s">
        <v>214</v>
      </c>
      <c r="D33" s="5" t="s">
        <v>215</v>
      </c>
      <c r="E33" s="5">
        <v>18044</v>
      </c>
      <c r="F33" s="5">
        <v>0</v>
      </c>
      <c r="G33" s="5">
        <v>3209</v>
      </c>
      <c r="H33" s="5">
        <v>0</v>
      </c>
      <c r="I33" s="5">
        <v>0</v>
      </c>
      <c r="J33" s="5">
        <v>1565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10747</v>
      </c>
      <c r="Q33" s="5">
        <v>2524</v>
      </c>
    </row>
    <row r="34" spans="1:17">
      <c r="A34" s="5">
        <v>1385</v>
      </c>
      <c r="B34" s="5">
        <v>4</v>
      </c>
      <c r="C34" s="5" t="s">
        <v>216</v>
      </c>
      <c r="D34" s="5" t="s">
        <v>217</v>
      </c>
      <c r="E34" s="5">
        <v>18044</v>
      </c>
      <c r="F34" s="5">
        <v>0</v>
      </c>
      <c r="G34" s="5">
        <v>3209</v>
      </c>
      <c r="H34" s="5">
        <v>0</v>
      </c>
      <c r="I34" s="5">
        <v>0</v>
      </c>
      <c r="J34" s="5">
        <v>1565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10747</v>
      </c>
      <c r="Q34" s="5">
        <v>2524</v>
      </c>
    </row>
    <row r="35" spans="1:17">
      <c r="A35" s="5">
        <v>1385</v>
      </c>
      <c r="B35" s="5">
        <v>2</v>
      </c>
      <c r="C35" s="5" t="s">
        <v>218</v>
      </c>
      <c r="D35" s="5" t="s">
        <v>219</v>
      </c>
      <c r="E35" s="5">
        <v>933646</v>
      </c>
      <c r="F35" s="5">
        <v>4026</v>
      </c>
      <c r="G35" s="5">
        <v>52652</v>
      </c>
      <c r="H35" s="5">
        <v>5102</v>
      </c>
      <c r="I35" s="5">
        <v>66446</v>
      </c>
      <c r="J35" s="5">
        <v>13311</v>
      </c>
      <c r="K35" s="5">
        <v>17641</v>
      </c>
      <c r="L35" s="5">
        <v>0</v>
      </c>
      <c r="M35" s="5">
        <v>2</v>
      </c>
      <c r="N35" s="5">
        <v>0</v>
      </c>
      <c r="O35" s="5">
        <v>1380</v>
      </c>
      <c r="P35" s="5">
        <v>736430</v>
      </c>
      <c r="Q35" s="5">
        <v>36656</v>
      </c>
    </row>
    <row r="36" spans="1:17">
      <c r="A36" s="5">
        <v>1385</v>
      </c>
      <c r="B36" s="5">
        <v>3</v>
      </c>
      <c r="C36" s="5" t="s">
        <v>220</v>
      </c>
      <c r="D36" s="5" t="s">
        <v>221</v>
      </c>
      <c r="E36" s="5">
        <v>739970</v>
      </c>
      <c r="F36" s="5">
        <v>3412</v>
      </c>
      <c r="G36" s="5">
        <v>39954</v>
      </c>
      <c r="H36" s="5">
        <v>3005</v>
      </c>
      <c r="I36" s="5">
        <v>55179</v>
      </c>
      <c r="J36" s="5">
        <v>8383</v>
      </c>
      <c r="K36" s="5">
        <v>16259</v>
      </c>
      <c r="L36" s="5">
        <v>0</v>
      </c>
      <c r="M36" s="5">
        <v>2</v>
      </c>
      <c r="N36" s="5">
        <v>0</v>
      </c>
      <c r="O36" s="5">
        <v>1368</v>
      </c>
      <c r="P36" s="5">
        <v>587633</v>
      </c>
      <c r="Q36" s="5">
        <v>24773</v>
      </c>
    </row>
    <row r="37" spans="1:17">
      <c r="A37" s="5">
        <v>1385</v>
      </c>
      <c r="B37" s="5">
        <v>4</v>
      </c>
      <c r="C37" s="5" t="s">
        <v>222</v>
      </c>
      <c r="D37" s="5" t="s">
        <v>223</v>
      </c>
      <c r="E37" s="5">
        <v>471623</v>
      </c>
      <c r="F37" s="5">
        <v>1495</v>
      </c>
      <c r="G37" s="5">
        <v>22674</v>
      </c>
      <c r="H37" s="5">
        <v>2429</v>
      </c>
      <c r="I37" s="5">
        <v>24356</v>
      </c>
      <c r="J37" s="5">
        <v>5803</v>
      </c>
      <c r="K37" s="5">
        <v>10395</v>
      </c>
      <c r="L37" s="5">
        <v>0</v>
      </c>
      <c r="M37" s="5">
        <v>2</v>
      </c>
      <c r="N37" s="5">
        <v>0</v>
      </c>
      <c r="O37" s="5">
        <v>1359</v>
      </c>
      <c r="P37" s="5">
        <v>386079</v>
      </c>
      <c r="Q37" s="5">
        <v>17031</v>
      </c>
    </row>
    <row r="38" spans="1:17">
      <c r="A38" s="5">
        <v>1385</v>
      </c>
      <c r="B38" s="5">
        <v>4</v>
      </c>
      <c r="C38" s="5" t="s">
        <v>224</v>
      </c>
      <c r="D38" s="5" t="s">
        <v>225</v>
      </c>
      <c r="E38" s="5">
        <v>200603</v>
      </c>
      <c r="F38" s="5">
        <v>412</v>
      </c>
      <c r="G38" s="5">
        <v>5357</v>
      </c>
      <c r="H38" s="5">
        <v>272</v>
      </c>
      <c r="I38" s="5">
        <v>18739</v>
      </c>
      <c r="J38" s="5">
        <v>1417</v>
      </c>
      <c r="K38" s="5">
        <v>2244</v>
      </c>
      <c r="L38" s="5">
        <v>0</v>
      </c>
      <c r="M38" s="5">
        <v>0</v>
      </c>
      <c r="N38" s="5">
        <v>0</v>
      </c>
      <c r="O38" s="5">
        <v>9</v>
      </c>
      <c r="P38" s="5">
        <v>167651</v>
      </c>
      <c r="Q38" s="5">
        <v>4502</v>
      </c>
    </row>
    <row r="39" spans="1:17">
      <c r="A39" s="5">
        <v>1385</v>
      </c>
      <c r="B39" s="5">
        <v>4</v>
      </c>
      <c r="C39" s="5" t="s">
        <v>226</v>
      </c>
      <c r="D39" s="5" t="s">
        <v>227</v>
      </c>
      <c r="E39" s="5">
        <v>67744</v>
      </c>
      <c r="F39" s="5">
        <v>1505</v>
      </c>
      <c r="G39" s="5">
        <v>11923</v>
      </c>
      <c r="H39" s="5">
        <v>305</v>
      </c>
      <c r="I39" s="5">
        <v>12084</v>
      </c>
      <c r="J39" s="5">
        <v>1163</v>
      </c>
      <c r="K39" s="5">
        <v>3620</v>
      </c>
      <c r="L39" s="5">
        <v>0</v>
      </c>
      <c r="M39" s="5">
        <v>0</v>
      </c>
      <c r="N39" s="5">
        <v>0</v>
      </c>
      <c r="O39" s="5">
        <v>0</v>
      </c>
      <c r="P39" s="5">
        <v>33903</v>
      </c>
      <c r="Q39" s="5">
        <v>3240</v>
      </c>
    </row>
    <row r="40" spans="1:17">
      <c r="A40" s="5">
        <v>1385</v>
      </c>
      <c r="B40" s="5">
        <v>3</v>
      </c>
      <c r="C40" s="5" t="s">
        <v>228</v>
      </c>
      <c r="D40" s="5" t="s">
        <v>229</v>
      </c>
      <c r="E40" s="5">
        <v>193676</v>
      </c>
      <c r="F40" s="5">
        <v>613</v>
      </c>
      <c r="G40" s="5">
        <v>12698</v>
      </c>
      <c r="H40" s="5">
        <v>2097</v>
      </c>
      <c r="I40" s="5">
        <v>11267</v>
      </c>
      <c r="J40" s="5">
        <v>4927</v>
      </c>
      <c r="K40" s="5">
        <v>1382</v>
      </c>
      <c r="L40" s="5">
        <v>0</v>
      </c>
      <c r="M40" s="5">
        <v>0</v>
      </c>
      <c r="N40" s="5">
        <v>0</v>
      </c>
      <c r="O40" s="5">
        <v>11</v>
      </c>
      <c r="P40" s="5">
        <v>148797</v>
      </c>
      <c r="Q40" s="5">
        <v>11884</v>
      </c>
    </row>
    <row r="41" spans="1:17">
      <c r="A41" s="5">
        <v>1385</v>
      </c>
      <c r="B41" s="5">
        <v>4</v>
      </c>
      <c r="C41" s="5" t="s">
        <v>230</v>
      </c>
      <c r="D41" s="5" t="s">
        <v>231</v>
      </c>
      <c r="E41" s="5">
        <v>3687</v>
      </c>
      <c r="F41" s="5">
        <v>0</v>
      </c>
      <c r="G41" s="5">
        <v>239</v>
      </c>
      <c r="H41" s="5">
        <v>1</v>
      </c>
      <c r="I41" s="5">
        <v>902</v>
      </c>
      <c r="J41" s="5">
        <v>14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2202</v>
      </c>
      <c r="Q41" s="5">
        <v>329</v>
      </c>
    </row>
    <row r="42" spans="1:17">
      <c r="A42" s="5">
        <v>1385</v>
      </c>
      <c r="B42" s="5">
        <v>4</v>
      </c>
      <c r="C42" s="5" t="s">
        <v>232</v>
      </c>
      <c r="D42" s="5" t="s">
        <v>233</v>
      </c>
      <c r="E42" s="5">
        <v>65071</v>
      </c>
      <c r="F42" s="5">
        <v>352</v>
      </c>
      <c r="G42" s="5">
        <v>3650</v>
      </c>
      <c r="H42" s="5">
        <v>1103</v>
      </c>
      <c r="I42" s="5">
        <v>3824</v>
      </c>
      <c r="J42" s="5">
        <v>1554</v>
      </c>
      <c r="K42" s="5">
        <v>904</v>
      </c>
      <c r="L42" s="5">
        <v>0</v>
      </c>
      <c r="M42" s="5">
        <v>0</v>
      </c>
      <c r="N42" s="5">
        <v>0</v>
      </c>
      <c r="O42" s="5">
        <v>5</v>
      </c>
      <c r="P42" s="5">
        <v>48873</v>
      </c>
      <c r="Q42" s="5">
        <v>4807</v>
      </c>
    </row>
    <row r="43" spans="1:17">
      <c r="A43" s="5">
        <v>1385</v>
      </c>
      <c r="B43" s="5">
        <v>4</v>
      </c>
      <c r="C43" s="5" t="s">
        <v>234</v>
      </c>
      <c r="D43" s="5" t="s">
        <v>235</v>
      </c>
      <c r="E43" s="5">
        <v>103003</v>
      </c>
      <c r="F43" s="5">
        <v>191</v>
      </c>
      <c r="G43" s="5">
        <v>6259</v>
      </c>
      <c r="H43" s="5">
        <v>304</v>
      </c>
      <c r="I43" s="5">
        <v>5735</v>
      </c>
      <c r="J43" s="5">
        <v>2536</v>
      </c>
      <c r="K43" s="5">
        <v>322</v>
      </c>
      <c r="L43" s="5">
        <v>0</v>
      </c>
      <c r="M43" s="5">
        <v>0</v>
      </c>
      <c r="N43" s="5">
        <v>0</v>
      </c>
      <c r="O43" s="5">
        <v>6</v>
      </c>
      <c r="P43" s="5">
        <v>82663</v>
      </c>
      <c r="Q43" s="5">
        <v>4986</v>
      </c>
    </row>
    <row r="44" spans="1:17">
      <c r="A44" s="5">
        <v>1385</v>
      </c>
      <c r="B44" s="5">
        <v>4</v>
      </c>
      <c r="C44" s="5" t="s">
        <v>236</v>
      </c>
      <c r="D44" s="5" t="s">
        <v>237</v>
      </c>
      <c r="E44" s="5">
        <v>9931</v>
      </c>
      <c r="F44" s="5">
        <v>4</v>
      </c>
      <c r="G44" s="5">
        <v>1849</v>
      </c>
      <c r="H44" s="5">
        <v>114</v>
      </c>
      <c r="I44" s="5">
        <v>494</v>
      </c>
      <c r="J44" s="5">
        <v>579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6391</v>
      </c>
      <c r="Q44" s="5">
        <v>501</v>
      </c>
    </row>
    <row r="45" spans="1:17">
      <c r="A45" s="5">
        <v>1385</v>
      </c>
      <c r="B45" s="5">
        <v>4</v>
      </c>
      <c r="C45" s="5" t="s">
        <v>238</v>
      </c>
      <c r="D45" s="5" t="s">
        <v>239</v>
      </c>
      <c r="E45" s="5">
        <v>11984</v>
      </c>
      <c r="F45" s="5">
        <v>66</v>
      </c>
      <c r="G45" s="5">
        <v>701</v>
      </c>
      <c r="H45" s="5">
        <v>576</v>
      </c>
      <c r="I45" s="5">
        <v>312</v>
      </c>
      <c r="J45" s="5">
        <v>245</v>
      </c>
      <c r="K45" s="5">
        <v>156</v>
      </c>
      <c r="L45" s="5">
        <v>0</v>
      </c>
      <c r="M45" s="5">
        <v>0</v>
      </c>
      <c r="N45" s="5">
        <v>0</v>
      </c>
      <c r="O45" s="5">
        <v>0</v>
      </c>
      <c r="P45" s="5">
        <v>8668</v>
      </c>
      <c r="Q45" s="5">
        <v>1261</v>
      </c>
    </row>
    <row r="46" spans="1:17">
      <c r="A46" s="5">
        <v>1385</v>
      </c>
      <c r="B46" s="5">
        <v>2</v>
      </c>
      <c r="C46" s="5" t="s">
        <v>240</v>
      </c>
      <c r="D46" s="5" t="s">
        <v>241</v>
      </c>
      <c r="E46" s="5">
        <v>30655</v>
      </c>
      <c r="F46" s="5">
        <v>172</v>
      </c>
      <c r="G46" s="5">
        <v>2933</v>
      </c>
      <c r="H46" s="5">
        <v>278</v>
      </c>
      <c r="I46" s="5">
        <v>4188</v>
      </c>
      <c r="J46" s="5">
        <v>2693</v>
      </c>
      <c r="K46" s="5">
        <v>287</v>
      </c>
      <c r="L46" s="5">
        <v>0</v>
      </c>
      <c r="M46" s="5">
        <v>0</v>
      </c>
      <c r="N46" s="5">
        <v>0</v>
      </c>
      <c r="O46" s="5">
        <v>2</v>
      </c>
      <c r="P46" s="5">
        <v>16359</v>
      </c>
      <c r="Q46" s="5">
        <v>3744</v>
      </c>
    </row>
    <row r="47" spans="1:17">
      <c r="A47" s="5">
        <v>1385</v>
      </c>
      <c r="B47" s="5">
        <v>3</v>
      </c>
      <c r="C47" s="5" t="s">
        <v>242</v>
      </c>
      <c r="D47" s="5" t="s">
        <v>243</v>
      </c>
      <c r="E47" s="5">
        <v>19469</v>
      </c>
      <c r="F47" s="5">
        <v>91</v>
      </c>
      <c r="G47" s="5">
        <v>1852</v>
      </c>
      <c r="H47" s="5">
        <v>211</v>
      </c>
      <c r="I47" s="5">
        <v>2324</v>
      </c>
      <c r="J47" s="5">
        <v>1451</v>
      </c>
      <c r="K47" s="5">
        <v>287</v>
      </c>
      <c r="L47" s="5">
        <v>0</v>
      </c>
      <c r="M47" s="5">
        <v>0</v>
      </c>
      <c r="N47" s="5">
        <v>0</v>
      </c>
      <c r="O47" s="5">
        <v>2</v>
      </c>
      <c r="P47" s="5">
        <v>11686</v>
      </c>
      <c r="Q47" s="5">
        <v>1564</v>
      </c>
    </row>
    <row r="48" spans="1:17">
      <c r="A48" s="5">
        <v>1385</v>
      </c>
      <c r="B48" s="5">
        <v>4</v>
      </c>
      <c r="C48" s="5" t="s">
        <v>244</v>
      </c>
      <c r="D48" s="5" t="s">
        <v>243</v>
      </c>
      <c r="E48" s="5">
        <v>19469</v>
      </c>
      <c r="F48" s="5">
        <v>91</v>
      </c>
      <c r="G48" s="5">
        <v>1852</v>
      </c>
      <c r="H48" s="5">
        <v>211</v>
      </c>
      <c r="I48" s="5">
        <v>2324</v>
      </c>
      <c r="J48" s="5">
        <v>1451</v>
      </c>
      <c r="K48" s="5">
        <v>287</v>
      </c>
      <c r="L48" s="5">
        <v>0</v>
      </c>
      <c r="M48" s="5">
        <v>0</v>
      </c>
      <c r="N48" s="5">
        <v>0</v>
      </c>
      <c r="O48" s="5">
        <v>2</v>
      </c>
      <c r="P48" s="5">
        <v>11686</v>
      </c>
      <c r="Q48" s="5">
        <v>1564</v>
      </c>
    </row>
    <row r="49" spans="1:17">
      <c r="A49" s="5">
        <v>1385</v>
      </c>
      <c r="B49" s="5">
        <v>3</v>
      </c>
      <c r="C49" s="5" t="s">
        <v>245</v>
      </c>
      <c r="D49" s="5" t="s">
        <v>246</v>
      </c>
      <c r="E49" s="5">
        <v>11187</v>
      </c>
      <c r="F49" s="5">
        <v>81</v>
      </c>
      <c r="G49" s="5">
        <v>1081</v>
      </c>
      <c r="H49" s="5">
        <v>67</v>
      </c>
      <c r="I49" s="5">
        <v>1864</v>
      </c>
      <c r="J49" s="5">
        <v>1242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4673</v>
      </c>
      <c r="Q49" s="5">
        <v>2180</v>
      </c>
    </row>
    <row r="50" spans="1:17">
      <c r="A50" s="5">
        <v>1385</v>
      </c>
      <c r="B50" s="5">
        <v>4</v>
      </c>
      <c r="C50" s="5" t="s">
        <v>247</v>
      </c>
      <c r="D50" s="5" t="s">
        <v>246</v>
      </c>
      <c r="E50" s="5">
        <v>11187</v>
      </c>
      <c r="F50" s="5">
        <v>81</v>
      </c>
      <c r="G50" s="5">
        <v>1081</v>
      </c>
      <c r="H50" s="5">
        <v>67</v>
      </c>
      <c r="I50" s="5">
        <v>1864</v>
      </c>
      <c r="J50" s="5">
        <v>1242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4673</v>
      </c>
      <c r="Q50" s="5">
        <v>2180</v>
      </c>
    </row>
    <row r="51" spans="1:17">
      <c r="A51" s="5">
        <v>1385</v>
      </c>
      <c r="B51" s="5">
        <v>2</v>
      </c>
      <c r="C51" s="5" t="s">
        <v>248</v>
      </c>
      <c r="D51" s="5" t="s">
        <v>249</v>
      </c>
      <c r="E51" s="5">
        <v>52930</v>
      </c>
      <c r="F51" s="5">
        <v>211</v>
      </c>
      <c r="G51" s="5">
        <v>9926</v>
      </c>
      <c r="H51" s="5">
        <v>290</v>
      </c>
      <c r="I51" s="5">
        <v>2474</v>
      </c>
      <c r="J51" s="5">
        <v>2513</v>
      </c>
      <c r="K51" s="5">
        <v>41</v>
      </c>
      <c r="L51" s="5">
        <v>0</v>
      </c>
      <c r="M51" s="5">
        <v>0</v>
      </c>
      <c r="N51" s="5">
        <v>0</v>
      </c>
      <c r="O51" s="5">
        <v>21</v>
      </c>
      <c r="P51" s="5">
        <v>32607</v>
      </c>
      <c r="Q51" s="5">
        <v>4846</v>
      </c>
    </row>
    <row r="52" spans="1:17">
      <c r="A52" s="5">
        <v>1385</v>
      </c>
      <c r="B52" s="5">
        <v>3</v>
      </c>
      <c r="C52" s="5" t="s">
        <v>250</v>
      </c>
      <c r="D52" s="5" t="s">
        <v>251</v>
      </c>
      <c r="E52" s="5">
        <v>37798</v>
      </c>
      <c r="F52" s="5">
        <v>167</v>
      </c>
      <c r="G52" s="5">
        <v>9424</v>
      </c>
      <c r="H52" s="5">
        <v>106</v>
      </c>
      <c r="I52" s="5">
        <v>1866</v>
      </c>
      <c r="J52" s="5">
        <v>1812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20428</v>
      </c>
      <c r="Q52" s="5">
        <v>3994</v>
      </c>
    </row>
    <row r="53" spans="1:17">
      <c r="A53" s="5">
        <v>1385</v>
      </c>
      <c r="B53" s="5">
        <v>4</v>
      </c>
      <c r="C53" s="5" t="s">
        <v>252</v>
      </c>
      <c r="D53" s="5" t="s">
        <v>253</v>
      </c>
      <c r="E53" s="5">
        <v>29828</v>
      </c>
      <c r="F53" s="5">
        <v>138</v>
      </c>
      <c r="G53" s="5">
        <v>9304</v>
      </c>
      <c r="H53" s="5">
        <v>89</v>
      </c>
      <c r="I53" s="5">
        <v>1514</v>
      </c>
      <c r="J53" s="5">
        <v>1083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14085</v>
      </c>
      <c r="Q53" s="5">
        <v>3615</v>
      </c>
    </row>
    <row r="54" spans="1:17">
      <c r="A54" s="5">
        <v>1385</v>
      </c>
      <c r="B54" s="5">
        <v>4</v>
      </c>
      <c r="C54" s="5" t="s">
        <v>254</v>
      </c>
      <c r="D54" s="5" t="s">
        <v>255</v>
      </c>
      <c r="E54" s="5">
        <v>7970</v>
      </c>
      <c r="F54" s="5">
        <v>29</v>
      </c>
      <c r="G54" s="5">
        <v>120</v>
      </c>
      <c r="H54" s="5">
        <v>17</v>
      </c>
      <c r="I54" s="5">
        <v>352</v>
      </c>
      <c r="J54" s="5">
        <v>730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6342</v>
      </c>
      <c r="Q54" s="5">
        <v>379</v>
      </c>
    </row>
    <row r="55" spans="1:17">
      <c r="A55" s="5">
        <v>1385</v>
      </c>
      <c r="B55" s="5">
        <v>3</v>
      </c>
      <c r="C55" s="5" t="s">
        <v>256</v>
      </c>
      <c r="D55" s="5" t="s">
        <v>257</v>
      </c>
      <c r="E55" s="5">
        <v>15132</v>
      </c>
      <c r="F55" s="5">
        <v>44</v>
      </c>
      <c r="G55" s="5">
        <v>502</v>
      </c>
      <c r="H55" s="5">
        <v>184</v>
      </c>
      <c r="I55" s="5">
        <v>608</v>
      </c>
      <c r="J55" s="5">
        <v>701</v>
      </c>
      <c r="K55" s="5">
        <v>41</v>
      </c>
      <c r="L55" s="5">
        <v>0</v>
      </c>
      <c r="M55" s="5">
        <v>0</v>
      </c>
      <c r="N55" s="5">
        <v>0</v>
      </c>
      <c r="O55" s="5">
        <v>21</v>
      </c>
      <c r="P55" s="5">
        <v>12180</v>
      </c>
      <c r="Q55" s="5">
        <v>851</v>
      </c>
    </row>
    <row r="56" spans="1:17">
      <c r="A56" s="5">
        <v>1385</v>
      </c>
      <c r="B56" s="5">
        <v>4</v>
      </c>
      <c r="C56" s="5" t="s">
        <v>258</v>
      </c>
      <c r="D56" s="5" t="s">
        <v>257</v>
      </c>
      <c r="E56" s="5">
        <v>15132</v>
      </c>
      <c r="F56" s="5">
        <v>44</v>
      </c>
      <c r="G56" s="5">
        <v>502</v>
      </c>
      <c r="H56" s="5">
        <v>184</v>
      </c>
      <c r="I56" s="5">
        <v>608</v>
      </c>
      <c r="J56" s="5">
        <v>701</v>
      </c>
      <c r="K56" s="5">
        <v>41</v>
      </c>
      <c r="L56" s="5">
        <v>0</v>
      </c>
      <c r="M56" s="5">
        <v>0</v>
      </c>
      <c r="N56" s="5">
        <v>0</v>
      </c>
      <c r="O56" s="5">
        <v>21</v>
      </c>
      <c r="P56" s="5">
        <v>12180</v>
      </c>
      <c r="Q56" s="5">
        <v>851</v>
      </c>
    </row>
    <row r="57" spans="1:17">
      <c r="A57" s="5">
        <v>1385</v>
      </c>
      <c r="B57" s="5">
        <v>2</v>
      </c>
      <c r="C57" s="5" t="s">
        <v>259</v>
      </c>
      <c r="D57" s="5" t="s">
        <v>260</v>
      </c>
      <c r="E57" s="5">
        <v>89940</v>
      </c>
      <c r="F57" s="5">
        <v>99</v>
      </c>
      <c r="G57" s="5">
        <v>13294</v>
      </c>
      <c r="H57" s="5">
        <v>307</v>
      </c>
      <c r="I57" s="5">
        <v>9966</v>
      </c>
      <c r="J57" s="5">
        <v>3607</v>
      </c>
      <c r="K57" s="5">
        <v>207</v>
      </c>
      <c r="L57" s="5">
        <v>0</v>
      </c>
      <c r="M57" s="5">
        <v>9</v>
      </c>
      <c r="N57" s="5">
        <v>0</v>
      </c>
      <c r="O57" s="5">
        <v>1</v>
      </c>
      <c r="P57" s="5">
        <v>59625</v>
      </c>
      <c r="Q57" s="5">
        <v>2826</v>
      </c>
    </row>
    <row r="58" spans="1:17">
      <c r="A58" s="5">
        <v>1385</v>
      </c>
      <c r="B58" s="5">
        <v>3</v>
      </c>
      <c r="C58" s="5" t="s">
        <v>261</v>
      </c>
      <c r="D58" s="5" t="s">
        <v>262</v>
      </c>
      <c r="E58" s="5">
        <v>7706</v>
      </c>
      <c r="F58" s="5">
        <v>39</v>
      </c>
      <c r="G58" s="5">
        <v>1596</v>
      </c>
      <c r="H58" s="5">
        <v>37</v>
      </c>
      <c r="I58" s="5">
        <v>52</v>
      </c>
      <c r="J58" s="5">
        <v>1023</v>
      </c>
      <c r="K58" s="5">
        <v>176</v>
      </c>
      <c r="L58" s="5">
        <v>0</v>
      </c>
      <c r="M58" s="5">
        <v>0</v>
      </c>
      <c r="N58" s="5">
        <v>0</v>
      </c>
      <c r="O58" s="5">
        <v>1</v>
      </c>
      <c r="P58" s="5">
        <v>4328</v>
      </c>
      <c r="Q58" s="5">
        <v>455</v>
      </c>
    </row>
    <row r="59" spans="1:17">
      <c r="A59" s="5">
        <v>1385</v>
      </c>
      <c r="B59" s="5">
        <v>4</v>
      </c>
      <c r="C59" s="5" t="s">
        <v>263</v>
      </c>
      <c r="D59" s="5" t="s">
        <v>262</v>
      </c>
      <c r="E59" s="5">
        <v>7706</v>
      </c>
      <c r="F59" s="5">
        <v>39</v>
      </c>
      <c r="G59" s="5">
        <v>1596</v>
      </c>
      <c r="H59" s="5">
        <v>37</v>
      </c>
      <c r="I59" s="5">
        <v>52</v>
      </c>
      <c r="J59" s="5">
        <v>1023</v>
      </c>
      <c r="K59" s="5">
        <v>176</v>
      </c>
      <c r="L59" s="5">
        <v>0</v>
      </c>
      <c r="M59" s="5">
        <v>0</v>
      </c>
      <c r="N59" s="5">
        <v>0</v>
      </c>
      <c r="O59" s="5">
        <v>1</v>
      </c>
      <c r="P59" s="5">
        <v>4328</v>
      </c>
      <c r="Q59" s="5">
        <v>455</v>
      </c>
    </row>
    <row r="60" spans="1:17">
      <c r="A60" s="5">
        <v>1385</v>
      </c>
      <c r="B60" s="5">
        <v>3</v>
      </c>
      <c r="C60" s="5" t="s">
        <v>264</v>
      </c>
      <c r="D60" s="5" t="s">
        <v>265</v>
      </c>
      <c r="E60" s="5">
        <v>82235</v>
      </c>
      <c r="F60" s="5">
        <v>60</v>
      </c>
      <c r="G60" s="5">
        <v>11698</v>
      </c>
      <c r="H60" s="5">
        <v>270</v>
      </c>
      <c r="I60" s="5">
        <v>9914</v>
      </c>
      <c r="J60" s="5">
        <v>2584</v>
      </c>
      <c r="K60" s="5">
        <v>31</v>
      </c>
      <c r="L60" s="5">
        <v>0</v>
      </c>
      <c r="M60" s="5">
        <v>9</v>
      </c>
      <c r="N60" s="5">
        <v>0</v>
      </c>
      <c r="O60" s="5">
        <v>0</v>
      </c>
      <c r="P60" s="5">
        <v>55298</v>
      </c>
      <c r="Q60" s="5">
        <v>2371</v>
      </c>
    </row>
    <row r="61" spans="1:17">
      <c r="A61" s="5">
        <v>1385</v>
      </c>
      <c r="B61" s="5">
        <v>4</v>
      </c>
      <c r="C61" s="5" t="s">
        <v>266</v>
      </c>
      <c r="D61" s="5" t="s">
        <v>267</v>
      </c>
      <c r="E61" s="5">
        <v>58349</v>
      </c>
      <c r="F61" s="5">
        <v>20</v>
      </c>
      <c r="G61" s="5">
        <v>6685</v>
      </c>
      <c r="H61" s="5">
        <v>97</v>
      </c>
      <c r="I61" s="5">
        <v>9062</v>
      </c>
      <c r="J61" s="5">
        <v>1152</v>
      </c>
      <c r="K61" s="5">
        <v>31</v>
      </c>
      <c r="L61" s="5">
        <v>0</v>
      </c>
      <c r="M61" s="5">
        <v>9</v>
      </c>
      <c r="N61" s="5">
        <v>0</v>
      </c>
      <c r="O61" s="5">
        <v>0</v>
      </c>
      <c r="P61" s="5">
        <v>40421</v>
      </c>
      <c r="Q61" s="5">
        <v>870</v>
      </c>
    </row>
    <row r="62" spans="1:17">
      <c r="A62" s="5">
        <v>1385</v>
      </c>
      <c r="B62" s="5">
        <v>4</v>
      </c>
      <c r="C62" s="5" t="s">
        <v>268</v>
      </c>
      <c r="D62" s="5" t="s">
        <v>269</v>
      </c>
      <c r="E62" s="5">
        <v>18076</v>
      </c>
      <c r="F62" s="5">
        <v>10</v>
      </c>
      <c r="G62" s="5">
        <v>4352</v>
      </c>
      <c r="H62" s="5">
        <v>64</v>
      </c>
      <c r="I62" s="5">
        <v>562</v>
      </c>
      <c r="J62" s="5">
        <v>848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11113</v>
      </c>
      <c r="Q62" s="5">
        <v>1126</v>
      </c>
    </row>
    <row r="63" spans="1:17">
      <c r="A63" s="5">
        <v>1385</v>
      </c>
      <c r="B63" s="5">
        <v>4</v>
      </c>
      <c r="C63" s="5" t="s">
        <v>270</v>
      </c>
      <c r="D63" s="5" t="s">
        <v>271</v>
      </c>
      <c r="E63" s="5">
        <v>4072</v>
      </c>
      <c r="F63" s="5">
        <v>29</v>
      </c>
      <c r="G63" s="5">
        <v>494</v>
      </c>
      <c r="H63" s="5">
        <v>89</v>
      </c>
      <c r="I63" s="5">
        <v>280</v>
      </c>
      <c r="J63" s="5">
        <v>385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2500</v>
      </c>
      <c r="Q63" s="5">
        <v>294</v>
      </c>
    </row>
    <row r="64" spans="1:17">
      <c r="A64" s="5">
        <v>1385</v>
      </c>
      <c r="B64" s="5">
        <v>4</v>
      </c>
      <c r="C64" s="5" t="s">
        <v>272</v>
      </c>
      <c r="D64" s="5" t="s">
        <v>273</v>
      </c>
      <c r="E64" s="5">
        <v>1737</v>
      </c>
      <c r="F64" s="5">
        <v>0</v>
      </c>
      <c r="G64" s="5">
        <v>166</v>
      </c>
      <c r="H64" s="5">
        <v>20</v>
      </c>
      <c r="I64" s="5">
        <v>10</v>
      </c>
      <c r="J64" s="5">
        <v>198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1263</v>
      </c>
      <c r="Q64" s="5">
        <v>81</v>
      </c>
    </row>
    <row r="65" spans="1:17">
      <c r="A65" s="5">
        <v>1385</v>
      </c>
      <c r="B65" s="5">
        <v>2</v>
      </c>
      <c r="C65" s="5" t="s">
        <v>274</v>
      </c>
      <c r="D65" s="5" t="s">
        <v>275</v>
      </c>
      <c r="E65" s="5">
        <v>280423</v>
      </c>
      <c r="F65" s="5">
        <v>202</v>
      </c>
      <c r="G65" s="5">
        <v>15353</v>
      </c>
      <c r="H65" s="5">
        <v>874</v>
      </c>
      <c r="I65" s="5">
        <v>51524</v>
      </c>
      <c r="J65" s="5">
        <v>4523</v>
      </c>
      <c r="K65" s="5">
        <v>8390</v>
      </c>
      <c r="L65" s="5">
        <v>0</v>
      </c>
      <c r="M65" s="5">
        <v>0</v>
      </c>
      <c r="N65" s="5">
        <v>0</v>
      </c>
      <c r="O65" s="5">
        <v>73</v>
      </c>
      <c r="P65" s="5">
        <v>176982</v>
      </c>
      <c r="Q65" s="5">
        <v>22502</v>
      </c>
    </row>
    <row r="66" spans="1:17">
      <c r="A66" s="5">
        <v>1385</v>
      </c>
      <c r="B66" s="5">
        <v>3</v>
      </c>
      <c r="C66" s="5" t="s">
        <v>276</v>
      </c>
      <c r="D66" s="5" t="s">
        <v>275</v>
      </c>
      <c r="E66" s="5">
        <v>280423</v>
      </c>
      <c r="F66" s="5">
        <v>202</v>
      </c>
      <c r="G66" s="5">
        <v>15353</v>
      </c>
      <c r="H66" s="5">
        <v>874</v>
      </c>
      <c r="I66" s="5">
        <v>51524</v>
      </c>
      <c r="J66" s="5">
        <v>4523</v>
      </c>
      <c r="K66" s="5">
        <v>8390</v>
      </c>
      <c r="L66" s="5">
        <v>0</v>
      </c>
      <c r="M66" s="5">
        <v>0</v>
      </c>
      <c r="N66" s="5">
        <v>0</v>
      </c>
      <c r="O66" s="5">
        <v>73</v>
      </c>
      <c r="P66" s="5">
        <v>176982</v>
      </c>
      <c r="Q66" s="5">
        <v>22502</v>
      </c>
    </row>
    <row r="67" spans="1:17">
      <c r="A67" s="5">
        <v>1385</v>
      </c>
      <c r="B67" s="5">
        <v>4</v>
      </c>
      <c r="C67" s="5" t="s">
        <v>277</v>
      </c>
      <c r="D67" s="5" t="s">
        <v>278</v>
      </c>
      <c r="E67" s="5">
        <v>209063</v>
      </c>
      <c r="F67" s="5">
        <v>10</v>
      </c>
      <c r="G67" s="5">
        <v>6134</v>
      </c>
      <c r="H67" s="5">
        <v>240</v>
      </c>
      <c r="I67" s="5">
        <v>42822</v>
      </c>
      <c r="J67" s="5">
        <v>1583</v>
      </c>
      <c r="K67" s="5">
        <v>7876</v>
      </c>
      <c r="L67" s="5">
        <v>0</v>
      </c>
      <c r="M67" s="5">
        <v>0</v>
      </c>
      <c r="N67" s="5">
        <v>0</v>
      </c>
      <c r="O67" s="5">
        <v>0</v>
      </c>
      <c r="P67" s="5">
        <v>132032</v>
      </c>
      <c r="Q67" s="5">
        <v>18366</v>
      </c>
    </row>
    <row r="68" spans="1:17">
      <c r="A68" s="5">
        <v>1385</v>
      </c>
      <c r="B68" s="5">
        <v>4</v>
      </c>
      <c r="C68" s="5" t="s">
        <v>279</v>
      </c>
      <c r="D68" s="5" t="s">
        <v>280</v>
      </c>
      <c r="E68" s="5">
        <v>32189</v>
      </c>
      <c r="F68" s="5">
        <v>64</v>
      </c>
      <c r="G68" s="5">
        <v>5968</v>
      </c>
      <c r="H68" s="5">
        <v>454</v>
      </c>
      <c r="I68" s="5">
        <v>3714</v>
      </c>
      <c r="J68" s="5">
        <v>1555</v>
      </c>
      <c r="K68" s="5">
        <v>456</v>
      </c>
      <c r="L68" s="5">
        <v>0</v>
      </c>
      <c r="M68" s="5">
        <v>0</v>
      </c>
      <c r="N68" s="5">
        <v>0</v>
      </c>
      <c r="O68" s="5">
        <v>0</v>
      </c>
      <c r="P68" s="5">
        <v>17438</v>
      </c>
      <c r="Q68" s="5">
        <v>2541</v>
      </c>
    </row>
    <row r="69" spans="1:17">
      <c r="A69" s="5">
        <v>1385</v>
      </c>
      <c r="B69" s="5">
        <v>4</v>
      </c>
      <c r="C69" s="5" t="s">
        <v>281</v>
      </c>
      <c r="D69" s="5" t="s">
        <v>282</v>
      </c>
      <c r="E69" s="5">
        <v>39170</v>
      </c>
      <c r="F69" s="5">
        <v>129</v>
      </c>
      <c r="G69" s="5">
        <v>3250</v>
      </c>
      <c r="H69" s="5">
        <v>180</v>
      </c>
      <c r="I69" s="5">
        <v>4988</v>
      </c>
      <c r="J69" s="5">
        <v>1384</v>
      </c>
      <c r="K69" s="5">
        <v>59</v>
      </c>
      <c r="L69" s="5">
        <v>0</v>
      </c>
      <c r="M69" s="5">
        <v>0</v>
      </c>
      <c r="N69" s="5">
        <v>0</v>
      </c>
      <c r="O69" s="5">
        <v>73</v>
      </c>
      <c r="P69" s="5">
        <v>27513</v>
      </c>
      <c r="Q69" s="5">
        <v>1595</v>
      </c>
    </row>
    <row r="70" spans="1:17">
      <c r="A70" s="5">
        <v>1385</v>
      </c>
      <c r="B70" s="5">
        <v>2</v>
      </c>
      <c r="C70" s="5" t="s">
        <v>283</v>
      </c>
      <c r="D70" s="5" t="s">
        <v>284</v>
      </c>
      <c r="E70" s="5">
        <v>43829</v>
      </c>
      <c r="F70" s="5">
        <v>582</v>
      </c>
      <c r="G70" s="5">
        <v>1928</v>
      </c>
      <c r="H70" s="5">
        <v>2023</v>
      </c>
      <c r="I70" s="5">
        <v>5824</v>
      </c>
      <c r="J70" s="5">
        <v>3113</v>
      </c>
      <c r="K70" s="5">
        <v>4</v>
      </c>
      <c r="L70" s="5">
        <v>0</v>
      </c>
      <c r="M70" s="5">
        <v>0</v>
      </c>
      <c r="N70" s="5">
        <v>0</v>
      </c>
      <c r="O70" s="5">
        <v>47</v>
      </c>
      <c r="P70" s="5">
        <v>27452</v>
      </c>
      <c r="Q70" s="5">
        <v>2856</v>
      </c>
    </row>
    <row r="71" spans="1:17">
      <c r="A71" s="5">
        <v>1385</v>
      </c>
      <c r="B71" s="5">
        <v>7</v>
      </c>
      <c r="C71" s="5" t="s">
        <v>285</v>
      </c>
      <c r="D71" s="5" t="s">
        <v>286</v>
      </c>
      <c r="E71" s="5">
        <v>43829</v>
      </c>
      <c r="F71" s="5">
        <v>582</v>
      </c>
      <c r="G71" s="5">
        <v>1928</v>
      </c>
      <c r="H71" s="5">
        <v>2023</v>
      </c>
      <c r="I71" s="5">
        <v>5824</v>
      </c>
      <c r="J71" s="5">
        <v>3113</v>
      </c>
      <c r="K71" s="5">
        <v>4</v>
      </c>
      <c r="L71" s="5">
        <v>0</v>
      </c>
      <c r="M71" s="5">
        <v>0</v>
      </c>
      <c r="N71" s="5">
        <v>0</v>
      </c>
      <c r="O71" s="5">
        <v>47</v>
      </c>
      <c r="P71" s="5">
        <v>27452</v>
      </c>
      <c r="Q71" s="5">
        <v>2856</v>
      </c>
    </row>
    <row r="72" spans="1:17">
      <c r="A72" s="5">
        <v>1385</v>
      </c>
      <c r="B72" s="5">
        <v>4</v>
      </c>
      <c r="C72" s="5" t="s">
        <v>287</v>
      </c>
      <c r="D72" s="5" t="s">
        <v>288</v>
      </c>
      <c r="E72" s="5">
        <v>34362</v>
      </c>
      <c r="F72" s="5">
        <v>432</v>
      </c>
      <c r="G72" s="5">
        <v>1850</v>
      </c>
      <c r="H72" s="5">
        <v>527</v>
      </c>
      <c r="I72" s="5">
        <v>4970</v>
      </c>
      <c r="J72" s="5">
        <v>2371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>
        <v>22248</v>
      </c>
      <c r="Q72" s="5">
        <v>1963</v>
      </c>
    </row>
    <row r="73" spans="1:17">
      <c r="A73" s="5">
        <v>1385</v>
      </c>
      <c r="B73" s="5">
        <v>9</v>
      </c>
      <c r="C73" s="5" t="s">
        <v>289</v>
      </c>
      <c r="D73" s="5" t="s">
        <v>290</v>
      </c>
      <c r="E73" s="5">
        <v>9467</v>
      </c>
      <c r="F73" s="5">
        <v>149</v>
      </c>
      <c r="G73" s="5">
        <v>78</v>
      </c>
      <c r="H73" s="5">
        <v>1496</v>
      </c>
      <c r="I73" s="5">
        <v>855</v>
      </c>
      <c r="J73" s="5">
        <v>742</v>
      </c>
      <c r="K73" s="5">
        <v>4</v>
      </c>
      <c r="L73" s="5">
        <v>0</v>
      </c>
      <c r="M73" s="5">
        <v>0</v>
      </c>
      <c r="N73" s="5">
        <v>0</v>
      </c>
      <c r="O73" s="5">
        <v>46</v>
      </c>
      <c r="P73" s="5">
        <v>5204</v>
      </c>
      <c r="Q73" s="5">
        <v>893</v>
      </c>
    </row>
    <row r="74" spans="1:17">
      <c r="A74" s="5">
        <v>1385</v>
      </c>
      <c r="B74" s="5">
        <v>2</v>
      </c>
      <c r="C74" s="5" t="s">
        <v>291</v>
      </c>
      <c r="D74" s="5" t="s">
        <v>292</v>
      </c>
      <c r="E74" s="5">
        <v>622002</v>
      </c>
      <c r="F74" s="5">
        <v>2454</v>
      </c>
      <c r="G74" s="5">
        <v>18968</v>
      </c>
      <c r="H74" s="5">
        <v>31962</v>
      </c>
      <c r="I74" s="5">
        <v>179253</v>
      </c>
      <c r="J74" s="5">
        <v>2266</v>
      </c>
      <c r="K74" s="5">
        <v>127390</v>
      </c>
      <c r="L74" s="5">
        <v>0</v>
      </c>
      <c r="M74" s="5">
        <v>0</v>
      </c>
      <c r="N74" s="5">
        <v>0</v>
      </c>
      <c r="O74" s="5">
        <v>19655</v>
      </c>
      <c r="P74" s="5">
        <v>170926</v>
      </c>
      <c r="Q74" s="5">
        <v>69130</v>
      </c>
    </row>
    <row r="75" spans="1:17">
      <c r="A75" s="5">
        <v>1385</v>
      </c>
      <c r="B75" s="5">
        <v>3</v>
      </c>
      <c r="C75" s="5" t="s">
        <v>293</v>
      </c>
      <c r="D75" s="5" t="s">
        <v>294</v>
      </c>
      <c r="E75" s="5">
        <v>2047</v>
      </c>
      <c r="F75" s="5">
        <v>43</v>
      </c>
      <c r="G75" s="5">
        <v>662</v>
      </c>
      <c r="H75" s="5">
        <v>17</v>
      </c>
      <c r="I75" s="5">
        <v>3</v>
      </c>
      <c r="J75" s="5">
        <v>79</v>
      </c>
      <c r="K75" s="5">
        <v>0</v>
      </c>
      <c r="L75" s="5">
        <v>0</v>
      </c>
      <c r="M75" s="5">
        <v>0</v>
      </c>
      <c r="N75" s="5">
        <v>0</v>
      </c>
      <c r="O75" s="5">
        <v>10</v>
      </c>
      <c r="P75" s="5">
        <v>1091</v>
      </c>
      <c r="Q75" s="5">
        <v>141</v>
      </c>
    </row>
    <row r="76" spans="1:17">
      <c r="A76" s="5">
        <v>1385</v>
      </c>
      <c r="B76" s="5">
        <v>4</v>
      </c>
      <c r="C76" s="5" t="s">
        <v>295</v>
      </c>
      <c r="D76" s="5" t="s">
        <v>296</v>
      </c>
      <c r="E76" s="5">
        <v>2047</v>
      </c>
      <c r="F76" s="5">
        <v>43</v>
      </c>
      <c r="G76" s="5">
        <v>662</v>
      </c>
      <c r="H76" s="5">
        <v>17</v>
      </c>
      <c r="I76" s="5">
        <v>3</v>
      </c>
      <c r="J76" s="5">
        <v>79</v>
      </c>
      <c r="K76" s="5">
        <v>0</v>
      </c>
      <c r="L76" s="5">
        <v>0</v>
      </c>
      <c r="M76" s="5">
        <v>0</v>
      </c>
      <c r="N76" s="5">
        <v>0</v>
      </c>
      <c r="O76" s="5">
        <v>10</v>
      </c>
      <c r="P76" s="5">
        <v>1091</v>
      </c>
      <c r="Q76" s="5">
        <v>141</v>
      </c>
    </row>
    <row r="77" spans="1:17">
      <c r="A77" s="5">
        <v>1385</v>
      </c>
      <c r="B77" s="5">
        <v>3</v>
      </c>
      <c r="C77" s="5" t="s">
        <v>297</v>
      </c>
      <c r="D77" s="5" t="s">
        <v>298</v>
      </c>
      <c r="E77" s="5">
        <v>619955</v>
      </c>
      <c r="F77" s="5">
        <v>2410</v>
      </c>
      <c r="G77" s="5">
        <v>18305</v>
      </c>
      <c r="H77" s="5">
        <v>31944</v>
      </c>
      <c r="I77" s="5">
        <v>179250</v>
      </c>
      <c r="J77" s="5">
        <v>2187</v>
      </c>
      <c r="K77" s="5">
        <v>127390</v>
      </c>
      <c r="L77" s="5">
        <v>0</v>
      </c>
      <c r="M77" s="5">
        <v>0</v>
      </c>
      <c r="N77" s="5">
        <v>0</v>
      </c>
      <c r="O77" s="5">
        <v>19645</v>
      </c>
      <c r="P77" s="5">
        <v>169835</v>
      </c>
      <c r="Q77" s="5">
        <v>68988</v>
      </c>
    </row>
    <row r="78" spans="1:17">
      <c r="A78" s="5">
        <v>1385</v>
      </c>
      <c r="B78" s="5">
        <v>4</v>
      </c>
      <c r="C78" s="5" t="s">
        <v>299</v>
      </c>
      <c r="D78" s="5" t="s">
        <v>298</v>
      </c>
      <c r="E78" s="5">
        <v>619955</v>
      </c>
      <c r="F78" s="5">
        <v>2410</v>
      </c>
      <c r="G78" s="5">
        <v>18305</v>
      </c>
      <c r="H78" s="5">
        <v>31944</v>
      </c>
      <c r="I78" s="5">
        <v>179250</v>
      </c>
      <c r="J78" s="5">
        <v>2187</v>
      </c>
      <c r="K78" s="5">
        <v>127390</v>
      </c>
      <c r="L78" s="5">
        <v>0</v>
      </c>
      <c r="M78" s="5">
        <v>0</v>
      </c>
      <c r="N78" s="5">
        <v>0</v>
      </c>
      <c r="O78" s="5">
        <v>19645</v>
      </c>
      <c r="P78" s="5">
        <v>169835</v>
      </c>
      <c r="Q78" s="5">
        <v>68988</v>
      </c>
    </row>
    <row r="79" spans="1:17">
      <c r="A79" s="5">
        <v>1385</v>
      </c>
      <c r="B79" s="5">
        <v>2</v>
      </c>
      <c r="C79" s="5" t="s">
        <v>300</v>
      </c>
      <c r="D79" s="5" t="s">
        <v>301</v>
      </c>
      <c r="E79" s="5">
        <v>1879789</v>
      </c>
      <c r="F79" s="5">
        <v>6795</v>
      </c>
      <c r="G79" s="5">
        <v>71359</v>
      </c>
      <c r="H79" s="5">
        <v>7796</v>
      </c>
      <c r="I79" s="5">
        <v>543601</v>
      </c>
      <c r="J79" s="5">
        <v>26811</v>
      </c>
      <c r="K79" s="5">
        <v>10797</v>
      </c>
      <c r="L79" s="5">
        <v>0</v>
      </c>
      <c r="M79" s="5">
        <v>1068</v>
      </c>
      <c r="N79" s="5">
        <v>0</v>
      </c>
      <c r="O79" s="5">
        <v>3278</v>
      </c>
      <c r="P79" s="5">
        <v>813132</v>
      </c>
      <c r="Q79" s="5">
        <v>395152</v>
      </c>
    </row>
    <row r="80" spans="1:17">
      <c r="A80" s="5">
        <v>1385</v>
      </c>
      <c r="B80" s="5">
        <v>3</v>
      </c>
      <c r="C80" s="5" t="s">
        <v>302</v>
      </c>
      <c r="D80" s="5" t="s">
        <v>303</v>
      </c>
      <c r="E80" s="5">
        <v>1502272</v>
      </c>
      <c r="F80" s="5">
        <v>508</v>
      </c>
      <c r="G80" s="5">
        <v>44958</v>
      </c>
      <c r="H80" s="5">
        <v>2432</v>
      </c>
      <c r="I80" s="5">
        <v>434574</v>
      </c>
      <c r="J80" s="5">
        <v>13554</v>
      </c>
      <c r="K80" s="5">
        <v>8543</v>
      </c>
      <c r="L80" s="5">
        <v>0</v>
      </c>
      <c r="M80" s="5">
        <v>1068</v>
      </c>
      <c r="N80" s="5">
        <v>0</v>
      </c>
      <c r="O80" s="5">
        <v>1862</v>
      </c>
      <c r="P80" s="5">
        <v>679811</v>
      </c>
      <c r="Q80" s="5">
        <v>314964</v>
      </c>
    </row>
    <row r="81" spans="1:17">
      <c r="A81" s="5">
        <v>1385</v>
      </c>
      <c r="B81" s="5">
        <v>4</v>
      </c>
      <c r="C81" s="5" t="s">
        <v>304</v>
      </c>
      <c r="D81" s="5" t="s">
        <v>305</v>
      </c>
      <c r="E81" s="5">
        <v>547110</v>
      </c>
      <c r="F81" s="5">
        <v>437</v>
      </c>
      <c r="G81" s="5">
        <v>36929</v>
      </c>
      <c r="H81" s="5">
        <v>977</v>
      </c>
      <c r="I81" s="5">
        <v>192992</v>
      </c>
      <c r="J81" s="5">
        <v>10910</v>
      </c>
      <c r="K81" s="5">
        <v>6472</v>
      </c>
      <c r="L81" s="5">
        <v>0</v>
      </c>
      <c r="M81" s="5">
        <v>1068</v>
      </c>
      <c r="N81" s="5">
        <v>0</v>
      </c>
      <c r="O81" s="5">
        <v>643</v>
      </c>
      <c r="P81" s="5">
        <v>258197</v>
      </c>
      <c r="Q81" s="5">
        <v>38485</v>
      </c>
    </row>
    <row r="82" spans="1:17">
      <c r="A82" s="5">
        <v>1385</v>
      </c>
      <c r="B82" s="5">
        <v>4</v>
      </c>
      <c r="C82" s="5" t="s">
        <v>306</v>
      </c>
      <c r="D82" s="5" t="s">
        <v>307</v>
      </c>
      <c r="E82" s="5">
        <v>122188</v>
      </c>
      <c r="F82" s="5">
        <v>40</v>
      </c>
      <c r="G82" s="5">
        <v>1107</v>
      </c>
      <c r="H82" s="5">
        <v>734</v>
      </c>
      <c r="I82" s="5">
        <v>27314</v>
      </c>
      <c r="J82" s="5">
        <v>1106</v>
      </c>
      <c r="K82" s="5">
        <v>1982</v>
      </c>
      <c r="L82" s="5">
        <v>0</v>
      </c>
      <c r="M82" s="5">
        <v>0</v>
      </c>
      <c r="N82" s="5">
        <v>0</v>
      </c>
      <c r="O82" s="5">
        <v>0</v>
      </c>
      <c r="P82" s="5">
        <v>30559</v>
      </c>
      <c r="Q82" s="5">
        <v>59347</v>
      </c>
    </row>
    <row r="83" spans="1:17">
      <c r="A83" s="5">
        <v>1385</v>
      </c>
      <c r="B83" s="5">
        <v>4</v>
      </c>
      <c r="C83" s="5" t="s">
        <v>308</v>
      </c>
      <c r="D83" s="5" t="s">
        <v>309</v>
      </c>
      <c r="E83" s="5">
        <v>832975</v>
      </c>
      <c r="F83" s="5">
        <v>32</v>
      </c>
      <c r="G83" s="5">
        <v>6922</v>
      </c>
      <c r="H83" s="5">
        <v>722</v>
      </c>
      <c r="I83" s="5">
        <v>214267</v>
      </c>
      <c r="J83" s="5">
        <v>1538</v>
      </c>
      <c r="K83" s="5">
        <v>89</v>
      </c>
      <c r="L83" s="5">
        <v>0</v>
      </c>
      <c r="M83" s="5">
        <v>0</v>
      </c>
      <c r="N83" s="5">
        <v>0</v>
      </c>
      <c r="O83" s="5">
        <v>1218</v>
      </c>
      <c r="P83" s="5">
        <v>391054</v>
      </c>
      <c r="Q83" s="5">
        <v>217132</v>
      </c>
    </row>
    <row r="84" spans="1:17">
      <c r="A84" s="5">
        <v>1385</v>
      </c>
      <c r="B84" s="5">
        <v>3</v>
      </c>
      <c r="C84" s="5" t="s">
        <v>310</v>
      </c>
      <c r="D84" s="5" t="s">
        <v>311</v>
      </c>
      <c r="E84" s="5">
        <v>321843</v>
      </c>
      <c r="F84" s="5">
        <v>6267</v>
      </c>
      <c r="G84" s="5">
        <v>25784</v>
      </c>
      <c r="H84" s="5">
        <v>5210</v>
      </c>
      <c r="I84" s="5">
        <v>78441</v>
      </c>
      <c r="J84" s="5">
        <v>12847</v>
      </c>
      <c r="K84" s="5">
        <v>2254</v>
      </c>
      <c r="L84" s="5">
        <v>0</v>
      </c>
      <c r="M84" s="5">
        <v>0</v>
      </c>
      <c r="N84" s="5">
        <v>0</v>
      </c>
      <c r="O84" s="5">
        <v>1366</v>
      </c>
      <c r="P84" s="5">
        <v>112631</v>
      </c>
      <c r="Q84" s="5">
        <v>77043</v>
      </c>
    </row>
    <row r="85" spans="1:17">
      <c r="A85" s="5">
        <v>1385</v>
      </c>
      <c r="B85" s="5">
        <v>4</v>
      </c>
      <c r="C85" s="5" t="s">
        <v>312</v>
      </c>
      <c r="D85" s="5" t="s">
        <v>313</v>
      </c>
      <c r="E85" s="5">
        <v>10794</v>
      </c>
      <c r="F85" s="5">
        <v>344</v>
      </c>
      <c r="G85" s="5">
        <v>1346</v>
      </c>
      <c r="H85" s="5">
        <v>538</v>
      </c>
      <c r="I85" s="5">
        <v>235</v>
      </c>
      <c r="J85" s="5">
        <v>925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5658</v>
      </c>
      <c r="Q85" s="5">
        <v>1748</v>
      </c>
    </row>
    <row r="86" spans="1:17">
      <c r="A86" s="5">
        <v>1385</v>
      </c>
      <c r="B86" s="5">
        <v>4</v>
      </c>
      <c r="C86" s="5" t="s">
        <v>314</v>
      </c>
      <c r="D86" s="5" t="s">
        <v>315</v>
      </c>
      <c r="E86" s="5">
        <v>162035</v>
      </c>
      <c r="F86" s="5">
        <v>5806</v>
      </c>
      <c r="G86" s="5">
        <v>16677</v>
      </c>
      <c r="H86" s="5">
        <v>4207</v>
      </c>
      <c r="I86" s="5">
        <v>59586</v>
      </c>
      <c r="J86" s="5">
        <v>9114</v>
      </c>
      <c r="K86" s="5">
        <v>1222</v>
      </c>
      <c r="L86" s="5">
        <v>0</v>
      </c>
      <c r="M86" s="5">
        <v>0</v>
      </c>
      <c r="N86" s="5">
        <v>0</v>
      </c>
      <c r="O86" s="5">
        <v>227</v>
      </c>
      <c r="P86" s="5">
        <v>51499</v>
      </c>
      <c r="Q86" s="5">
        <v>13697</v>
      </c>
    </row>
    <row r="87" spans="1:17">
      <c r="A87" s="5">
        <v>1385</v>
      </c>
      <c r="B87" s="5">
        <v>4</v>
      </c>
      <c r="C87" s="5" t="s">
        <v>316</v>
      </c>
      <c r="D87" s="5" t="s">
        <v>317</v>
      </c>
      <c r="E87" s="5">
        <v>60217</v>
      </c>
      <c r="F87" s="5">
        <v>33</v>
      </c>
      <c r="G87" s="5">
        <v>4432</v>
      </c>
      <c r="H87" s="5">
        <v>372</v>
      </c>
      <c r="I87" s="5">
        <v>13576</v>
      </c>
      <c r="J87" s="5">
        <v>1527</v>
      </c>
      <c r="K87" s="5">
        <v>850</v>
      </c>
      <c r="L87" s="5">
        <v>0</v>
      </c>
      <c r="M87" s="5">
        <v>0</v>
      </c>
      <c r="N87" s="5">
        <v>0</v>
      </c>
      <c r="O87" s="5">
        <v>998</v>
      </c>
      <c r="P87" s="5">
        <v>32064</v>
      </c>
      <c r="Q87" s="5">
        <v>6364</v>
      </c>
    </row>
    <row r="88" spans="1:17">
      <c r="A88" s="5">
        <v>1385</v>
      </c>
      <c r="B88" s="5">
        <v>4</v>
      </c>
      <c r="C88" s="5" t="s">
        <v>318</v>
      </c>
      <c r="D88" s="5" t="s">
        <v>319</v>
      </c>
      <c r="E88" s="5">
        <v>88797</v>
      </c>
      <c r="F88" s="5">
        <v>83</v>
      </c>
      <c r="G88" s="5">
        <v>3329</v>
      </c>
      <c r="H88" s="5">
        <v>93</v>
      </c>
      <c r="I88" s="5">
        <v>5044</v>
      </c>
      <c r="J88" s="5">
        <v>1281</v>
      </c>
      <c r="K88" s="5">
        <v>182</v>
      </c>
      <c r="L88" s="5">
        <v>0</v>
      </c>
      <c r="M88" s="5">
        <v>0</v>
      </c>
      <c r="N88" s="5">
        <v>0</v>
      </c>
      <c r="O88" s="5">
        <v>141</v>
      </c>
      <c r="P88" s="5">
        <v>23411</v>
      </c>
      <c r="Q88" s="5">
        <v>55234</v>
      </c>
    </row>
    <row r="89" spans="1:17">
      <c r="A89" s="5">
        <v>1385</v>
      </c>
      <c r="B89" s="5">
        <v>3</v>
      </c>
      <c r="C89" s="5" t="s">
        <v>320</v>
      </c>
      <c r="D89" s="5" t="s">
        <v>321</v>
      </c>
      <c r="E89" s="5">
        <v>55674</v>
      </c>
      <c r="F89" s="5">
        <v>21</v>
      </c>
      <c r="G89" s="5">
        <v>617</v>
      </c>
      <c r="H89" s="5">
        <v>154</v>
      </c>
      <c r="I89" s="5">
        <v>30587</v>
      </c>
      <c r="J89" s="5">
        <v>410</v>
      </c>
      <c r="K89" s="5">
        <v>0</v>
      </c>
      <c r="L89" s="5">
        <v>0</v>
      </c>
      <c r="M89" s="5">
        <v>0</v>
      </c>
      <c r="N89" s="5">
        <v>0</v>
      </c>
      <c r="O89" s="5">
        <v>50</v>
      </c>
      <c r="P89" s="5">
        <v>20690</v>
      </c>
      <c r="Q89" s="5">
        <v>3145</v>
      </c>
    </row>
    <row r="90" spans="1:17">
      <c r="A90" s="5">
        <v>1385</v>
      </c>
      <c r="B90" s="5">
        <v>4</v>
      </c>
      <c r="C90" s="5" t="s">
        <v>322</v>
      </c>
      <c r="D90" s="5" t="s">
        <v>321</v>
      </c>
      <c r="E90" s="5">
        <v>55674</v>
      </c>
      <c r="F90" s="5">
        <v>21</v>
      </c>
      <c r="G90" s="5">
        <v>617</v>
      </c>
      <c r="H90" s="5">
        <v>154</v>
      </c>
      <c r="I90" s="5">
        <v>30587</v>
      </c>
      <c r="J90" s="5">
        <v>410</v>
      </c>
      <c r="K90" s="5">
        <v>0</v>
      </c>
      <c r="L90" s="5">
        <v>0</v>
      </c>
      <c r="M90" s="5">
        <v>0</v>
      </c>
      <c r="N90" s="5">
        <v>0</v>
      </c>
      <c r="O90" s="5">
        <v>50</v>
      </c>
      <c r="P90" s="5">
        <v>20690</v>
      </c>
      <c r="Q90" s="5">
        <v>3145</v>
      </c>
    </row>
    <row r="91" spans="1:17">
      <c r="A91" s="5">
        <v>1385</v>
      </c>
      <c r="B91" s="5">
        <v>2</v>
      </c>
      <c r="C91" s="5" t="s">
        <v>323</v>
      </c>
      <c r="D91" s="5" t="s">
        <v>324</v>
      </c>
      <c r="E91" s="5">
        <v>72844</v>
      </c>
      <c r="F91" s="5">
        <v>546</v>
      </c>
      <c r="G91" s="5">
        <v>2768</v>
      </c>
      <c r="H91" s="5">
        <v>192</v>
      </c>
      <c r="I91" s="5">
        <v>11447</v>
      </c>
      <c r="J91" s="5">
        <v>2189</v>
      </c>
      <c r="K91" s="5">
        <v>47</v>
      </c>
      <c r="L91" s="5">
        <v>0</v>
      </c>
      <c r="M91" s="5">
        <v>0</v>
      </c>
      <c r="N91" s="5">
        <v>0</v>
      </c>
      <c r="O91" s="5">
        <v>118</v>
      </c>
      <c r="P91" s="5">
        <v>48697</v>
      </c>
      <c r="Q91" s="5">
        <v>6839</v>
      </c>
    </row>
    <row r="92" spans="1:17">
      <c r="A92" s="5">
        <v>1385</v>
      </c>
      <c r="B92" s="5">
        <v>3</v>
      </c>
      <c r="C92" s="5" t="s">
        <v>325</v>
      </c>
      <c r="D92" s="5" t="s">
        <v>324</v>
      </c>
      <c r="E92" s="5">
        <v>72844</v>
      </c>
      <c r="F92" s="5">
        <v>546</v>
      </c>
      <c r="G92" s="5">
        <v>2768</v>
      </c>
      <c r="H92" s="5">
        <v>192</v>
      </c>
      <c r="I92" s="5">
        <v>11447</v>
      </c>
      <c r="J92" s="5">
        <v>2189</v>
      </c>
      <c r="K92" s="5">
        <v>47</v>
      </c>
      <c r="L92" s="5">
        <v>0</v>
      </c>
      <c r="M92" s="5">
        <v>0</v>
      </c>
      <c r="N92" s="5">
        <v>0</v>
      </c>
      <c r="O92" s="5">
        <v>118</v>
      </c>
      <c r="P92" s="5">
        <v>48697</v>
      </c>
      <c r="Q92" s="5">
        <v>6839</v>
      </c>
    </row>
    <row r="93" spans="1:17">
      <c r="A93" s="5">
        <v>1385</v>
      </c>
      <c r="B93" s="5">
        <v>4</v>
      </c>
      <c r="C93" s="5" t="s">
        <v>326</v>
      </c>
      <c r="D93" s="5" t="s">
        <v>324</v>
      </c>
      <c r="E93" s="5">
        <v>72844</v>
      </c>
      <c r="F93" s="5">
        <v>546</v>
      </c>
      <c r="G93" s="5">
        <v>2768</v>
      </c>
      <c r="H93" s="5">
        <v>192</v>
      </c>
      <c r="I93" s="5">
        <v>11447</v>
      </c>
      <c r="J93" s="5">
        <v>2189</v>
      </c>
      <c r="K93" s="5">
        <v>47</v>
      </c>
      <c r="L93" s="5">
        <v>0</v>
      </c>
      <c r="M93" s="5">
        <v>0</v>
      </c>
      <c r="N93" s="5">
        <v>0</v>
      </c>
      <c r="O93" s="5">
        <v>118</v>
      </c>
      <c r="P93" s="5">
        <v>48697</v>
      </c>
      <c r="Q93" s="5">
        <v>6839</v>
      </c>
    </row>
    <row r="94" spans="1:17">
      <c r="A94" s="5">
        <v>1385</v>
      </c>
      <c r="B94" s="5">
        <v>2</v>
      </c>
      <c r="C94" s="5" t="s">
        <v>327</v>
      </c>
      <c r="D94" s="5" t="s">
        <v>328</v>
      </c>
      <c r="E94" s="5">
        <v>501881</v>
      </c>
      <c r="F94" s="5">
        <v>1499</v>
      </c>
      <c r="G94" s="5">
        <v>25436</v>
      </c>
      <c r="H94" s="5">
        <v>7157</v>
      </c>
      <c r="I94" s="5">
        <v>56484</v>
      </c>
      <c r="J94" s="5">
        <v>18399</v>
      </c>
      <c r="K94" s="5">
        <v>5132</v>
      </c>
      <c r="L94" s="5">
        <v>0</v>
      </c>
      <c r="M94" s="5">
        <v>0</v>
      </c>
      <c r="N94" s="5">
        <v>0</v>
      </c>
      <c r="O94" s="5">
        <v>492</v>
      </c>
      <c r="P94" s="5">
        <v>363727</v>
      </c>
      <c r="Q94" s="5">
        <v>23554</v>
      </c>
    </row>
    <row r="95" spans="1:17">
      <c r="A95" s="5">
        <v>1385</v>
      </c>
      <c r="B95" s="5">
        <v>3</v>
      </c>
      <c r="C95" s="5" t="s">
        <v>329</v>
      </c>
      <c r="D95" s="5" t="s">
        <v>330</v>
      </c>
      <c r="E95" s="5">
        <v>151987</v>
      </c>
      <c r="F95" s="5">
        <v>80</v>
      </c>
      <c r="G95" s="5">
        <v>9472</v>
      </c>
      <c r="H95" s="5">
        <v>1297</v>
      </c>
      <c r="I95" s="5">
        <v>28019</v>
      </c>
      <c r="J95" s="5">
        <v>4842</v>
      </c>
      <c r="K95" s="5">
        <v>2704</v>
      </c>
      <c r="L95" s="5">
        <v>0</v>
      </c>
      <c r="M95" s="5">
        <v>0</v>
      </c>
      <c r="N95" s="5">
        <v>0</v>
      </c>
      <c r="O95" s="5">
        <v>0</v>
      </c>
      <c r="P95" s="5">
        <v>99556</v>
      </c>
      <c r="Q95" s="5">
        <v>6017</v>
      </c>
    </row>
    <row r="96" spans="1:17">
      <c r="A96" s="5">
        <v>1385</v>
      </c>
      <c r="B96" s="5">
        <v>4</v>
      </c>
      <c r="C96" s="5" t="s">
        <v>331</v>
      </c>
      <c r="D96" s="5" t="s">
        <v>332</v>
      </c>
      <c r="E96" s="5">
        <v>100556</v>
      </c>
      <c r="F96" s="5">
        <v>17</v>
      </c>
      <c r="G96" s="5">
        <v>2004</v>
      </c>
      <c r="H96" s="5">
        <v>376</v>
      </c>
      <c r="I96" s="5">
        <v>21969</v>
      </c>
      <c r="J96" s="5">
        <v>1950</v>
      </c>
      <c r="K96" s="5">
        <v>1865</v>
      </c>
      <c r="L96" s="5">
        <v>0</v>
      </c>
      <c r="M96" s="5">
        <v>0</v>
      </c>
      <c r="N96" s="5">
        <v>0</v>
      </c>
      <c r="O96" s="5">
        <v>0</v>
      </c>
      <c r="P96" s="5">
        <v>67812</v>
      </c>
      <c r="Q96" s="5">
        <v>4565</v>
      </c>
    </row>
    <row r="97" spans="1:17">
      <c r="A97" s="5">
        <v>1385</v>
      </c>
      <c r="B97" s="5">
        <v>4</v>
      </c>
      <c r="C97" s="5" t="s">
        <v>333</v>
      </c>
      <c r="D97" s="5" t="s">
        <v>334</v>
      </c>
      <c r="E97" s="5">
        <v>51430</v>
      </c>
      <c r="F97" s="5">
        <v>64</v>
      </c>
      <c r="G97" s="5">
        <v>7468</v>
      </c>
      <c r="H97" s="5">
        <v>922</v>
      </c>
      <c r="I97" s="5">
        <v>6049</v>
      </c>
      <c r="J97" s="5">
        <v>2892</v>
      </c>
      <c r="K97" s="5">
        <v>839</v>
      </c>
      <c r="L97" s="5">
        <v>0</v>
      </c>
      <c r="M97" s="5">
        <v>0</v>
      </c>
      <c r="N97" s="5">
        <v>0</v>
      </c>
      <c r="O97" s="5">
        <v>0</v>
      </c>
      <c r="P97" s="5">
        <v>31744</v>
      </c>
      <c r="Q97" s="5">
        <v>1452</v>
      </c>
    </row>
    <row r="98" spans="1:17">
      <c r="A98" s="5">
        <v>1385</v>
      </c>
      <c r="B98" s="5">
        <v>3</v>
      </c>
      <c r="C98" s="5" t="s">
        <v>335</v>
      </c>
      <c r="D98" s="5" t="s">
        <v>336</v>
      </c>
      <c r="E98" s="5">
        <v>349895</v>
      </c>
      <c r="F98" s="5">
        <v>1419</v>
      </c>
      <c r="G98" s="5">
        <v>15965</v>
      </c>
      <c r="H98" s="5">
        <v>5860</v>
      </c>
      <c r="I98" s="5">
        <v>28465</v>
      </c>
      <c r="J98" s="5">
        <v>13558</v>
      </c>
      <c r="K98" s="5">
        <v>2428</v>
      </c>
      <c r="L98" s="5">
        <v>0</v>
      </c>
      <c r="M98" s="5">
        <v>0</v>
      </c>
      <c r="N98" s="5">
        <v>0</v>
      </c>
      <c r="O98" s="5">
        <v>492</v>
      </c>
      <c r="P98" s="5">
        <v>264171</v>
      </c>
      <c r="Q98" s="5">
        <v>17537</v>
      </c>
    </row>
    <row r="99" spans="1:17">
      <c r="A99" s="5">
        <v>1385</v>
      </c>
      <c r="B99" s="5">
        <v>4</v>
      </c>
      <c r="C99" s="5" t="s">
        <v>337</v>
      </c>
      <c r="D99" s="5" t="s">
        <v>336</v>
      </c>
      <c r="E99" s="5">
        <v>349895</v>
      </c>
      <c r="F99" s="5">
        <v>1419</v>
      </c>
      <c r="G99" s="5">
        <v>15965</v>
      </c>
      <c r="H99" s="5">
        <v>5860</v>
      </c>
      <c r="I99" s="5">
        <v>28465</v>
      </c>
      <c r="J99" s="5">
        <v>13558</v>
      </c>
      <c r="K99" s="5">
        <v>2428</v>
      </c>
      <c r="L99" s="5">
        <v>0</v>
      </c>
      <c r="M99" s="5">
        <v>0</v>
      </c>
      <c r="N99" s="5">
        <v>0</v>
      </c>
      <c r="O99" s="5">
        <v>492</v>
      </c>
      <c r="P99" s="5">
        <v>264171</v>
      </c>
      <c r="Q99" s="5">
        <v>17537</v>
      </c>
    </row>
    <row r="100" spans="1:17">
      <c r="A100" s="5">
        <v>1385</v>
      </c>
      <c r="B100" s="5">
        <v>2</v>
      </c>
      <c r="C100" s="5" t="s">
        <v>338</v>
      </c>
      <c r="D100" s="5" t="s">
        <v>339</v>
      </c>
      <c r="E100" s="5">
        <v>4341900</v>
      </c>
      <c r="F100" s="5">
        <v>11971</v>
      </c>
      <c r="G100" s="5">
        <v>243175</v>
      </c>
      <c r="H100" s="5">
        <v>194891</v>
      </c>
      <c r="I100" s="5">
        <v>996229</v>
      </c>
      <c r="J100" s="5">
        <v>58834</v>
      </c>
      <c r="K100" s="5">
        <v>953594</v>
      </c>
      <c r="L100" s="5">
        <v>9</v>
      </c>
      <c r="M100" s="5">
        <v>0</v>
      </c>
      <c r="N100" s="5">
        <v>0</v>
      </c>
      <c r="O100" s="5">
        <v>9300</v>
      </c>
      <c r="P100" s="5">
        <v>1765276</v>
      </c>
      <c r="Q100" s="5">
        <v>108619</v>
      </c>
    </row>
    <row r="101" spans="1:17">
      <c r="A101" s="5">
        <v>1385</v>
      </c>
      <c r="B101" s="5">
        <v>3</v>
      </c>
      <c r="C101" s="5" t="s">
        <v>340</v>
      </c>
      <c r="D101" s="5" t="s">
        <v>341</v>
      </c>
      <c r="E101" s="5">
        <v>298640</v>
      </c>
      <c r="F101" s="5">
        <v>136</v>
      </c>
      <c r="G101" s="5">
        <v>5276</v>
      </c>
      <c r="H101" s="5">
        <v>15761</v>
      </c>
      <c r="I101" s="5">
        <v>115990</v>
      </c>
      <c r="J101" s="5">
        <v>1904</v>
      </c>
      <c r="K101" s="5">
        <v>4075</v>
      </c>
      <c r="L101" s="5">
        <v>0</v>
      </c>
      <c r="M101" s="5">
        <v>0</v>
      </c>
      <c r="N101" s="5">
        <v>0</v>
      </c>
      <c r="O101" s="5">
        <v>1542</v>
      </c>
      <c r="P101" s="5">
        <v>142990</v>
      </c>
      <c r="Q101" s="5">
        <v>10966</v>
      </c>
    </row>
    <row r="102" spans="1:17">
      <c r="A102" s="5">
        <v>1385</v>
      </c>
      <c r="B102" s="5">
        <v>4</v>
      </c>
      <c r="C102" s="5" t="s">
        <v>342</v>
      </c>
      <c r="D102" s="5" t="s">
        <v>341</v>
      </c>
      <c r="E102" s="5">
        <v>298640</v>
      </c>
      <c r="F102" s="5">
        <v>136</v>
      </c>
      <c r="G102" s="5">
        <v>5276</v>
      </c>
      <c r="H102" s="5">
        <v>15761</v>
      </c>
      <c r="I102" s="5">
        <v>115990</v>
      </c>
      <c r="J102" s="5">
        <v>1904</v>
      </c>
      <c r="K102" s="5">
        <v>4075</v>
      </c>
      <c r="L102" s="5">
        <v>0</v>
      </c>
      <c r="M102" s="5">
        <v>0</v>
      </c>
      <c r="N102" s="5">
        <v>0</v>
      </c>
      <c r="O102" s="5">
        <v>1542</v>
      </c>
      <c r="P102" s="5">
        <v>142990</v>
      </c>
      <c r="Q102" s="5">
        <v>10966</v>
      </c>
    </row>
    <row r="103" spans="1:17">
      <c r="A103" s="5">
        <v>1385</v>
      </c>
      <c r="B103" s="5">
        <v>3</v>
      </c>
      <c r="C103" s="5" t="s">
        <v>343</v>
      </c>
      <c r="D103" s="5" t="s">
        <v>344</v>
      </c>
      <c r="E103" s="5">
        <v>4043260</v>
      </c>
      <c r="F103" s="5">
        <v>11836</v>
      </c>
      <c r="G103" s="5">
        <v>237899</v>
      </c>
      <c r="H103" s="5">
        <v>179130</v>
      </c>
      <c r="I103" s="5">
        <v>880239</v>
      </c>
      <c r="J103" s="5">
        <v>56930</v>
      </c>
      <c r="K103" s="5">
        <v>949518</v>
      </c>
      <c r="L103" s="5">
        <v>9</v>
      </c>
      <c r="M103" s="5">
        <v>0</v>
      </c>
      <c r="N103" s="5">
        <v>0</v>
      </c>
      <c r="O103" s="5">
        <v>7758</v>
      </c>
      <c r="P103" s="5">
        <v>1622287</v>
      </c>
      <c r="Q103" s="5">
        <v>97654</v>
      </c>
    </row>
    <row r="104" spans="1:17">
      <c r="A104" s="5">
        <v>1385</v>
      </c>
      <c r="B104" s="5">
        <v>4</v>
      </c>
      <c r="C104" s="5" t="s">
        <v>345</v>
      </c>
      <c r="D104" s="5" t="s">
        <v>346</v>
      </c>
      <c r="E104" s="5">
        <v>120177</v>
      </c>
      <c r="F104" s="5">
        <v>65</v>
      </c>
      <c r="G104" s="5">
        <v>31981</v>
      </c>
      <c r="H104" s="5">
        <v>1907</v>
      </c>
      <c r="I104" s="5">
        <v>31522</v>
      </c>
      <c r="J104" s="5">
        <v>2550</v>
      </c>
      <c r="K104" s="5">
        <v>23595</v>
      </c>
      <c r="L104" s="5">
        <v>0</v>
      </c>
      <c r="M104" s="5">
        <v>0</v>
      </c>
      <c r="N104" s="5">
        <v>0</v>
      </c>
      <c r="O104" s="5">
        <v>30</v>
      </c>
      <c r="P104" s="5">
        <v>27480</v>
      </c>
      <c r="Q104" s="5">
        <v>1047</v>
      </c>
    </row>
    <row r="105" spans="1:17">
      <c r="A105" s="5">
        <v>1385</v>
      </c>
      <c r="B105" s="5">
        <v>4</v>
      </c>
      <c r="C105" s="5" t="s">
        <v>347</v>
      </c>
      <c r="D105" s="5" t="s">
        <v>348</v>
      </c>
      <c r="E105" s="5">
        <v>1661935</v>
      </c>
      <c r="F105" s="5">
        <v>7943</v>
      </c>
      <c r="G105" s="5">
        <v>66996</v>
      </c>
      <c r="H105" s="5">
        <v>166682</v>
      </c>
      <c r="I105" s="5">
        <v>392005</v>
      </c>
      <c r="J105" s="5">
        <v>19340</v>
      </c>
      <c r="K105" s="5">
        <v>499587</v>
      </c>
      <c r="L105" s="5">
        <v>0</v>
      </c>
      <c r="M105" s="5">
        <v>0</v>
      </c>
      <c r="N105" s="5">
        <v>0</v>
      </c>
      <c r="O105" s="5">
        <v>3139</v>
      </c>
      <c r="P105" s="5">
        <v>479954</v>
      </c>
      <c r="Q105" s="5">
        <v>26290</v>
      </c>
    </row>
    <row r="106" spans="1:17">
      <c r="A106" s="5">
        <v>1385</v>
      </c>
      <c r="B106" s="5">
        <v>4</v>
      </c>
      <c r="C106" s="5" t="s">
        <v>349</v>
      </c>
      <c r="D106" s="5" t="s">
        <v>350</v>
      </c>
      <c r="E106" s="5">
        <v>57716</v>
      </c>
      <c r="F106" s="5">
        <v>34</v>
      </c>
      <c r="G106" s="5">
        <v>1707</v>
      </c>
      <c r="H106" s="5">
        <v>2908</v>
      </c>
      <c r="I106" s="5">
        <v>24079</v>
      </c>
      <c r="J106" s="5">
        <v>649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25940</v>
      </c>
      <c r="Q106" s="5">
        <v>2399</v>
      </c>
    </row>
    <row r="107" spans="1:17">
      <c r="A107" s="5">
        <v>1385</v>
      </c>
      <c r="B107" s="5">
        <v>4</v>
      </c>
      <c r="C107" s="5" t="s">
        <v>351</v>
      </c>
      <c r="D107" s="5" t="s">
        <v>352</v>
      </c>
      <c r="E107" s="5">
        <v>1566441</v>
      </c>
      <c r="F107" s="5">
        <v>344</v>
      </c>
      <c r="G107" s="5">
        <v>14840</v>
      </c>
      <c r="H107" s="5">
        <v>726</v>
      </c>
      <c r="I107" s="5">
        <v>395860</v>
      </c>
      <c r="J107" s="5">
        <v>3623</v>
      </c>
      <c r="K107" s="5">
        <v>375417</v>
      </c>
      <c r="L107" s="5">
        <v>9</v>
      </c>
      <c r="M107" s="5">
        <v>0</v>
      </c>
      <c r="N107" s="5">
        <v>0</v>
      </c>
      <c r="O107" s="5">
        <v>3797</v>
      </c>
      <c r="P107" s="5">
        <v>762790</v>
      </c>
      <c r="Q107" s="5">
        <v>9034</v>
      </c>
    </row>
    <row r="108" spans="1:17">
      <c r="A108" s="5">
        <v>1385</v>
      </c>
      <c r="B108" s="5">
        <v>4</v>
      </c>
      <c r="C108" s="5" t="s">
        <v>353</v>
      </c>
      <c r="D108" s="5" t="s">
        <v>354</v>
      </c>
      <c r="E108" s="5">
        <v>199203</v>
      </c>
      <c r="F108" s="5">
        <v>753</v>
      </c>
      <c r="G108" s="5">
        <v>37363</v>
      </c>
      <c r="H108" s="5">
        <v>1893</v>
      </c>
      <c r="I108" s="5">
        <v>19820</v>
      </c>
      <c r="J108" s="5">
        <v>12224</v>
      </c>
      <c r="K108" s="5">
        <v>8410</v>
      </c>
      <c r="L108" s="5">
        <v>0</v>
      </c>
      <c r="M108" s="5">
        <v>0</v>
      </c>
      <c r="N108" s="5">
        <v>0</v>
      </c>
      <c r="O108" s="5">
        <v>477</v>
      </c>
      <c r="P108" s="5">
        <v>93829</v>
      </c>
      <c r="Q108" s="5">
        <v>24436</v>
      </c>
    </row>
    <row r="109" spans="1:17">
      <c r="A109" s="5">
        <v>1385</v>
      </c>
      <c r="B109" s="5">
        <v>4</v>
      </c>
      <c r="C109" s="5" t="s">
        <v>355</v>
      </c>
      <c r="D109" s="5" t="s">
        <v>356</v>
      </c>
      <c r="E109" s="5">
        <v>185666</v>
      </c>
      <c r="F109" s="5">
        <v>805</v>
      </c>
      <c r="G109" s="5">
        <v>8394</v>
      </c>
      <c r="H109" s="5">
        <v>2020</v>
      </c>
      <c r="I109" s="5">
        <v>7018</v>
      </c>
      <c r="J109" s="5">
        <v>11397</v>
      </c>
      <c r="K109" s="5">
        <v>65</v>
      </c>
      <c r="L109" s="5">
        <v>0</v>
      </c>
      <c r="M109" s="5">
        <v>0</v>
      </c>
      <c r="N109" s="5">
        <v>0</v>
      </c>
      <c r="O109" s="5">
        <v>106</v>
      </c>
      <c r="P109" s="5">
        <v>139389</v>
      </c>
      <c r="Q109" s="5">
        <v>16471</v>
      </c>
    </row>
    <row r="110" spans="1:17">
      <c r="A110" s="5">
        <v>1385</v>
      </c>
      <c r="B110" s="5">
        <v>4</v>
      </c>
      <c r="C110" s="5" t="s">
        <v>357</v>
      </c>
      <c r="D110" s="5" t="s">
        <v>358</v>
      </c>
      <c r="E110" s="5">
        <v>252122</v>
      </c>
      <c r="F110" s="5">
        <v>1893</v>
      </c>
      <c r="G110" s="5">
        <v>76617</v>
      </c>
      <c r="H110" s="5">
        <v>2995</v>
      </c>
      <c r="I110" s="5">
        <v>9935</v>
      </c>
      <c r="J110" s="5">
        <v>7147</v>
      </c>
      <c r="K110" s="5">
        <v>42444</v>
      </c>
      <c r="L110" s="5">
        <v>0</v>
      </c>
      <c r="M110" s="5">
        <v>0</v>
      </c>
      <c r="N110" s="5">
        <v>0</v>
      </c>
      <c r="O110" s="5">
        <v>209</v>
      </c>
      <c r="P110" s="5">
        <v>92904</v>
      </c>
      <c r="Q110" s="5">
        <v>17976</v>
      </c>
    </row>
    <row r="111" spans="1:17">
      <c r="A111" s="5">
        <v>1385</v>
      </c>
      <c r="B111" s="5">
        <v>2</v>
      </c>
      <c r="C111" s="5" t="s">
        <v>359</v>
      </c>
      <c r="D111" s="5" t="s">
        <v>360</v>
      </c>
      <c r="E111" s="5">
        <v>4402280</v>
      </c>
      <c r="F111" s="5">
        <v>491</v>
      </c>
      <c r="G111" s="5">
        <v>44746</v>
      </c>
      <c r="H111" s="5">
        <v>4022</v>
      </c>
      <c r="I111" s="5">
        <v>830708</v>
      </c>
      <c r="J111" s="5">
        <v>12523</v>
      </c>
      <c r="K111" s="5">
        <v>44593</v>
      </c>
      <c r="L111" s="5">
        <v>0</v>
      </c>
      <c r="M111" s="5">
        <v>739</v>
      </c>
      <c r="N111" s="5">
        <v>0</v>
      </c>
      <c r="O111" s="5">
        <v>589</v>
      </c>
      <c r="P111" s="5">
        <v>3399226</v>
      </c>
      <c r="Q111" s="5">
        <v>64643</v>
      </c>
    </row>
    <row r="112" spans="1:17">
      <c r="A112" s="5">
        <v>1385</v>
      </c>
      <c r="B112" s="5">
        <v>3</v>
      </c>
      <c r="C112" s="5" t="s">
        <v>361</v>
      </c>
      <c r="D112" s="5" t="s">
        <v>362</v>
      </c>
      <c r="E112" s="5">
        <v>2768316</v>
      </c>
      <c r="F112" s="5">
        <v>84</v>
      </c>
      <c r="G112" s="5">
        <v>16774</v>
      </c>
      <c r="H112" s="5">
        <v>1342</v>
      </c>
      <c r="I112" s="5">
        <v>721715</v>
      </c>
      <c r="J112" s="5">
        <v>5044</v>
      </c>
      <c r="K112" s="5">
        <v>6494</v>
      </c>
      <c r="L112" s="5">
        <v>0</v>
      </c>
      <c r="M112" s="5">
        <v>0</v>
      </c>
      <c r="N112" s="5">
        <v>0</v>
      </c>
      <c r="O112" s="5">
        <v>111</v>
      </c>
      <c r="P112" s="5">
        <v>1980505</v>
      </c>
      <c r="Q112" s="5">
        <v>36246</v>
      </c>
    </row>
    <row r="113" spans="1:17">
      <c r="A113" s="5">
        <v>1385</v>
      </c>
      <c r="B113" s="5">
        <v>4</v>
      </c>
      <c r="C113" s="5" t="s">
        <v>363</v>
      </c>
      <c r="D113" s="5" t="s">
        <v>362</v>
      </c>
      <c r="E113" s="5">
        <v>2768316</v>
      </c>
      <c r="F113" s="5">
        <v>84</v>
      </c>
      <c r="G113" s="5">
        <v>16774</v>
      </c>
      <c r="H113" s="5">
        <v>1342</v>
      </c>
      <c r="I113" s="5">
        <v>721715</v>
      </c>
      <c r="J113" s="5">
        <v>5044</v>
      </c>
      <c r="K113" s="5">
        <v>6494</v>
      </c>
      <c r="L113" s="5">
        <v>0</v>
      </c>
      <c r="M113" s="5">
        <v>0</v>
      </c>
      <c r="N113" s="5">
        <v>0</v>
      </c>
      <c r="O113" s="5">
        <v>111</v>
      </c>
      <c r="P113" s="5">
        <v>1980505</v>
      </c>
      <c r="Q113" s="5">
        <v>36246</v>
      </c>
    </row>
    <row r="114" spans="1:17">
      <c r="A114" s="5">
        <v>1385</v>
      </c>
      <c r="B114" s="5">
        <v>3</v>
      </c>
      <c r="C114" s="5" t="s">
        <v>364</v>
      </c>
      <c r="D114" s="5" t="s">
        <v>365</v>
      </c>
      <c r="E114" s="5">
        <v>1372508</v>
      </c>
      <c r="F114" s="5">
        <v>118</v>
      </c>
      <c r="G114" s="5">
        <v>21670</v>
      </c>
      <c r="H114" s="5">
        <v>1553</v>
      </c>
      <c r="I114" s="5">
        <v>94851</v>
      </c>
      <c r="J114" s="5">
        <v>4567</v>
      </c>
      <c r="K114" s="5">
        <v>34807</v>
      </c>
      <c r="L114" s="5">
        <v>0</v>
      </c>
      <c r="M114" s="5">
        <v>704</v>
      </c>
      <c r="N114" s="5">
        <v>0</v>
      </c>
      <c r="O114" s="5">
        <v>118</v>
      </c>
      <c r="P114" s="5">
        <v>1196207</v>
      </c>
      <c r="Q114" s="5">
        <v>17912</v>
      </c>
    </row>
    <row r="115" spans="1:17">
      <c r="A115" s="5">
        <v>1385</v>
      </c>
      <c r="B115" s="5">
        <v>4</v>
      </c>
      <c r="C115" s="5" t="s">
        <v>366</v>
      </c>
      <c r="D115" s="5" t="s">
        <v>365</v>
      </c>
      <c r="E115" s="5">
        <v>1372508</v>
      </c>
      <c r="F115" s="5">
        <v>118</v>
      </c>
      <c r="G115" s="5">
        <v>21670</v>
      </c>
      <c r="H115" s="5">
        <v>1553</v>
      </c>
      <c r="I115" s="5">
        <v>94851</v>
      </c>
      <c r="J115" s="5">
        <v>4567</v>
      </c>
      <c r="K115" s="5">
        <v>34807</v>
      </c>
      <c r="L115" s="5">
        <v>0</v>
      </c>
      <c r="M115" s="5">
        <v>704</v>
      </c>
      <c r="N115" s="5">
        <v>0</v>
      </c>
      <c r="O115" s="5">
        <v>118</v>
      </c>
      <c r="P115" s="5">
        <v>1196207</v>
      </c>
      <c r="Q115" s="5">
        <v>17912</v>
      </c>
    </row>
    <row r="116" spans="1:17">
      <c r="A116" s="5">
        <v>1385</v>
      </c>
      <c r="B116" s="5">
        <v>3</v>
      </c>
      <c r="C116" s="5" t="s">
        <v>367</v>
      </c>
      <c r="D116" s="5" t="s">
        <v>368</v>
      </c>
      <c r="E116" s="5">
        <v>261457</v>
      </c>
      <c r="F116" s="5">
        <v>289</v>
      </c>
      <c r="G116" s="5">
        <v>6303</v>
      </c>
      <c r="H116" s="5">
        <v>1126</v>
      </c>
      <c r="I116" s="5">
        <v>14142</v>
      </c>
      <c r="J116" s="5">
        <v>2912</v>
      </c>
      <c r="K116" s="5">
        <v>3291</v>
      </c>
      <c r="L116" s="5">
        <v>0</v>
      </c>
      <c r="M116" s="5">
        <v>35</v>
      </c>
      <c r="N116" s="5">
        <v>0</v>
      </c>
      <c r="O116" s="5">
        <v>360</v>
      </c>
      <c r="P116" s="5">
        <v>222514</v>
      </c>
      <c r="Q116" s="5">
        <v>10485</v>
      </c>
    </row>
    <row r="117" spans="1:17">
      <c r="A117" s="5">
        <v>1385</v>
      </c>
      <c r="B117" s="5">
        <v>4</v>
      </c>
      <c r="C117" s="5" t="s">
        <v>369</v>
      </c>
      <c r="D117" s="5" t="s">
        <v>370</v>
      </c>
      <c r="E117" s="5">
        <v>243390</v>
      </c>
      <c r="F117" s="5">
        <v>74</v>
      </c>
      <c r="G117" s="5">
        <v>4346</v>
      </c>
      <c r="H117" s="5">
        <v>951</v>
      </c>
      <c r="I117" s="5">
        <v>12871</v>
      </c>
      <c r="J117" s="5">
        <v>2453</v>
      </c>
      <c r="K117" s="5">
        <v>3003</v>
      </c>
      <c r="L117" s="5">
        <v>0</v>
      </c>
      <c r="M117" s="5">
        <v>2</v>
      </c>
      <c r="N117" s="5">
        <v>0</v>
      </c>
      <c r="O117" s="5">
        <v>358</v>
      </c>
      <c r="P117" s="5">
        <v>209624</v>
      </c>
      <c r="Q117" s="5">
        <v>9707</v>
      </c>
    </row>
    <row r="118" spans="1:17">
      <c r="A118" s="5">
        <v>1385</v>
      </c>
      <c r="B118" s="5">
        <v>4</v>
      </c>
      <c r="C118" s="5" t="s">
        <v>371</v>
      </c>
      <c r="D118" s="5" t="s">
        <v>372</v>
      </c>
      <c r="E118" s="5">
        <v>18066</v>
      </c>
      <c r="F118" s="5">
        <v>215</v>
      </c>
      <c r="G118" s="5">
        <v>1956</v>
      </c>
      <c r="H118" s="5">
        <v>175</v>
      </c>
      <c r="I118" s="5">
        <v>1270</v>
      </c>
      <c r="J118" s="5">
        <v>459</v>
      </c>
      <c r="K118" s="5">
        <v>288</v>
      </c>
      <c r="L118" s="5">
        <v>0</v>
      </c>
      <c r="M118" s="5">
        <v>33</v>
      </c>
      <c r="N118" s="5">
        <v>0</v>
      </c>
      <c r="O118" s="5">
        <v>2</v>
      </c>
      <c r="P118" s="5">
        <v>12890</v>
      </c>
      <c r="Q118" s="5">
        <v>778</v>
      </c>
    </row>
    <row r="119" spans="1:17">
      <c r="A119" s="5">
        <v>1385</v>
      </c>
      <c r="B119" s="5">
        <v>2</v>
      </c>
      <c r="C119" s="5" t="s">
        <v>373</v>
      </c>
      <c r="D119" s="5" t="s">
        <v>374</v>
      </c>
      <c r="E119" s="5">
        <v>440386</v>
      </c>
      <c r="F119" s="5">
        <v>1806</v>
      </c>
      <c r="G119" s="5">
        <v>29077</v>
      </c>
      <c r="H119" s="5">
        <v>14073</v>
      </c>
      <c r="I119" s="5">
        <v>48428</v>
      </c>
      <c r="J119" s="5">
        <v>19283</v>
      </c>
      <c r="K119" s="5">
        <v>1568</v>
      </c>
      <c r="L119" s="5">
        <v>40</v>
      </c>
      <c r="M119" s="5">
        <v>98</v>
      </c>
      <c r="N119" s="5">
        <v>0</v>
      </c>
      <c r="O119" s="5">
        <v>1907</v>
      </c>
      <c r="P119" s="5">
        <v>296524</v>
      </c>
      <c r="Q119" s="5">
        <v>27581</v>
      </c>
    </row>
    <row r="120" spans="1:17">
      <c r="A120" s="5">
        <v>1385</v>
      </c>
      <c r="B120" s="5">
        <v>3</v>
      </c>
      <c r="C120" s="5" t="s">
        <v>375</v>
      </c>
      <c r="D120" s="5" t="s">
        <v>376</v>
      </c>
      <c r="E120" s="5">
        <v>179440</v>
      </c>
      <c r="F120" s="5">
        <v>501</v>
      </c>
      <c r="G120" s="5">
        <v>10154</v>
      </c>
      <c r="H120" s="5">
        <v>7623</v>
      </c>
      <c r="I120" s="5">
        <v>25267</v>
      </c>
      <c r="J120" s="5">
        <v>7640</v>
      </c>
      <c r="K120" s="5">
        <v>536</v>
      </c>
      <c r="L120" s="5">
        <v>0</v>
      </c>
      <c r="M120" s="5">
        <v>0</v>
      </c>
      <c r="N120" s="5">
        <v>0</v>
      </c>
      <c r="O120" s="5">
        <v>446</v>
      </c>
      <c r="P120" s="5">
        <v>112308</v>
      </c>
      <c r="Q120" s="5">
        <v>14966</v>
      </c>
    </row>
    <row r="121" spans="1:17">
      <c r="A121" s="5">
        <v>1385</v>
      </c>
      <c r="B121" s="5">
        <v>4</v>
      </c>
      <c r="C121" s="5" t="s">
        <v>377</v>
      </c>
      <c r="D121" s="5" t="s">
        <v>378</v>
      </c>
      <c r="E121" s="5">
        <v>78956</v>
      </c>
      <c r="F121" s="5">
        <v>270</v>
      </c>
      <c r="G121" s="5">
        <v>5038</v>
      </c>
      <c r="H121" s="5">
        <v>4493</v>
      </c>
      <c r="I121" s="5">
        <v>8116</v>
      </c>
      <c r="J121" s="5">
        <v>5222</v>
      </c>
      <c r="K121" s="5">
        <v>25</v>
      </c>
      <c r="L121" s="5">
        <v>0</v>
      </c>
      <c r="M121" s="5">
        <v>0</v>
      </c>
      <c r="N121" s="5">
        <v>0</v>
      </c>
      <c r="O121" s="5">
        <v>256</v>
      </c>
      <c r="P121" s="5">
        <v>50562</v>
      </c>
      <c r="Q121" s="5">
        <v>4974</v>
      </c>
    </row>
    <row r="122" spans="1:17">
      <c r="A122" s="5">
        <v>1385</v>
      </c>
      <c r="B122" s="5">
        <v>4</v>
      </c>
      <c r="C122" s="5" t="s">
        <v>379</v>
      </c>
      <c r="D122" s="5" t="s">
        <v>380</v>
      </c>
      <c r="E122" s="5">
        <v>99842</v>
      </c>
      <c r="F122" s="5">
        <v>231</v>
      </c>
      <c r="G122" s="5">
        <v>5008</v>
      </c>
      <c r="H122" s="5">
        <v>3120</v>
      </c>
      <c r="I122" s="5">
        <v>17137</v>
      </c>
      <c r="J122" s="5">
        <v>2361</v>
      </c>
      <c r="K122" s="5">
        <v>511</v>
      </c>
      <c r="L122" s="5">
        <v>0</v>
      </c>
      <c r="M122" s="5">
        <v>0</v>
      </c>
      <c r="N122" s="5">
        <v>0</v>
      </c>
      <c r="O122" s="5">
        <v>191</v>
      </c>
      <c r="P122" s="5">
        <v>61365</v>
      </c>
      <c r="Q122" s="5">
        <v>9919</v>
      </c>
    </row>
    <row r="123" spans="1:17">
      <c r="A123" s="5">
        <v>1385</v>
      </c>
      <c r="B123" s="5">
        <v>4</v>
      </c>
      <c r="C123" s="5" t="s">
        <v>381</v>
      </c>
      <c r="D123" s="5" t="s">
        <v>382</v>
      </c>
      <c r="E123" s="5">
        <v>642</v>
      </c>
      <c r="F123" s="5">
        <v>0</v>
      </c>
      <c r="G123" s="5">
        <v>107</v>
      </c>
      <c r="H123" s="5">
        <v>10</v>
      </c>
      <c r="I123" s="5">
        <v>13</v>
      </c>
      <c r="J123" s="5">
        <v>57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381</v>
      </c>
      <c r="Q123" s="5">
        <v>73</v>
      </c>
    </row>
    <row r="124" spans="1:17">
      <c r="A124" s="5">
        <v>1385</v>
      </c>
      <c r="B124" s="5">
        <v>3</v>
      </c>
      <c r="C124" s="5" t="s">
        <v>383</v>
      </c>
      <c r="D124" s="5" t="s">
        <v>384</v>
      </c>
      <c r="E124" s="5">
        <v>260946</v>
      </c>
      <c r="F124" s="5">
        <v>1305</v>
      </c>
      <c r="G124" s="5">
        <v>18924</v>
      </c>
      <c r="H124" s="5">
        <v>6449</v>
      </c>
      <c r="I124" s="5">
        <v>23161</v>
      </c>
      <c r="J124" s="5">
        <v>11643</v>
      </c>
      <c r="K124" s="5">
        <v>1032</v>
      </c>
      <c r="L124" s="5">
        <v>40</v>
      </c>
      <c r="M124" s="5">
        <v>98</v>
      </c>
      <c r="N124" s="5">
        <v>0</v>
      </c>
      <c r="O124" s="5">
        <v>1461</v>
      </c>
      <c r="P124" s="5">
        <v>184217</v>
      </c>
      <c r="Q124" s="5">
        <v>12616</v>
      </c>
    </row>
    <row r="125" spans="1:17">
      <c r="A125" s="5">
        <v>1385</v>
      </c>
      <c r="B125" s="5">
        <v>4</v>
      </c>
      <c r="C125" s="5" t="s">
        <v>385</v>
      </c>
      <c r="D125" s="5" t="s">
        <v>386</v>
      </c>
      <c r="E125" s="5">
        <v>11522</v>
      </c>
      <c r="F125" s="5">
        <v>168</v>
      </c>
      <c r="G125" s="5">
        <v>494</v>
      </c>
      <c r="H125" s="5">
        <v>446</v>
      </c>
      <c r="I125" s="5">
        <v>440</v>
      </c>
      <c r="J125" s="5">
        <v>802</v>
      </c>
      <c r="K125" s="5">
        <v>0</v>
      </c>
      <c r="L125" s="5">
        <v>0</v>
      </c>
      <c r="M125" s="5">
        <v>0</v>
      </c>
      <c r="N125" s="5">
        <v>0</v>
      </c>
      <c r="O125" s="5">
        <v>388</v>
      </c>
      <c r="P125" s="5">
        <v>7811</v>
      </c>
      <c r="Q125" s="5">
        <v>973</v>
      </c>
    </row>
    <row r="126" spans="1:17">
      <c r="A126" s="5">
        <v>1385</v>
      </c>
      <c r="B126" s="5">
        <v>4</v>
      </c>
      <c r="C126" s="5" t="s">
        <v>387</v>
      </c>
      <c r="D126" s="5" t="s">
        <v>388</v>
      </c>
      <c r="E126" s="5">
        <v>61234</v>
      </c>
      <c r="F126" s="5">
        <v>560</v>
      </c>
      <c r="G126" s="5">
        <v>4699</v>
      </c>
      <c r="H126" s="5">
        <v>519</v>
      </c>
      <c r="I126" s="5">
        <v>7364</v>
      </c>
      <c r="J126" s="5">
        <v>3256</v>
      </c>
      <c r="K126" s="5">
        <v>170</v>
      </c>
      <c r="L126" s="5">
        <v>0</v>
      </c>
      <c r="M126" s="5">
        <v>96</v>
      </c>
      <c r="N126" s="5">
        <v>0</v>
      </c>
      <c r="O126" s="5">
        <v>84</v>
      </c>
      <c r="P126" s="5">
        <v>40051</v>
      </c>
      <c r="Q126" s="5">
        <v>4435</v>
      </c>
    </row>
    <row r="127" spans="1:17">
      <c r="A127" s="5">
        <v>1385</v>
      </c>
      <c r="B127" s="5">
        <v>4</v>
      </c>
      <c r="C127" s="5" t="s">
        <v>389</v>
      </c>
      <c r="D127" s="5" t="s">
        <v>390</v>
      </c>
      <c r="E127" s="5">
        <v>20560</v>
      </c>
      <c r="F127" s="5">
        <v>57</v>
      </c>
      <c r="G127" s="5">
        <v>1739</v>
      </c>
      <c r="H127" s="5">
        <v>305</v>
      </c>
      <c r="I127" s="5">
        <v>2494</v>
      </c>
      <c r="J127" s="5">
        <v>996</v>
      </c>
      <c r="K127" s="5">
        <v>21</v>
      </c>
      <c r="L127" s="5">
        <v>0</v>
      </c>
      <c r="M127" s="5">
        <v>2</v>
      </c>
      <c r="N127" s="5">
        <v>0</v>
      </c>
      <c r="O127" s="5">
        <v>11</v>
      </c>
      <c r="P127" s="5">
        <v>14171</v>
      </c>
      <c r="Q127" s="5">
        <v>763</v>
      </c>
    </row>
    <row r="128" spans="1:17">
      <c r="A128" s="5">
        <v>1385</v>
      </c>
      <c r="B128" s="5">
        <v>4</v>
      </c>
      <c r="C128" s="5" t="s">
        <v>391</v>
      </c>
      <c r="D128" s="5" t="s">
        <v>392</v>
      </c>
      <c r="E128" s="5">
        <v>167630</v>
      </c>
      <c r="F128" s="5">
        <v>519</v>
      </c>
      <c r="G128" s="5">
        <v>11992</v>
      </c>
      <c r="H128" s="5">
        <v>5180</v>
      </c>
      <c r="I128" s="5">
        <v>12864</v>
      </c>
      <c r="J128" s="5">
        <v>6589</v>
      </c>
      <c r="K128" s="5">
        <v>841</v>
      </c>
      <c r="L128" s="5">
        <v>40</v>
      </c>
      <c r="M128" s="5">
        <v>0</v>
      </c>
      <c r="N128" s="5">
        <v>0</v>
      </c>
      <c r="O128" s="5">
        <v>978</v>
      </c>
      <c r="P128" s="5">
        <v>122184</v>
      </c>
      <c r="Q128" s="5">
        <v>6443</v>
      </c>
    </row>
    <row r="129" spans="1:17">
      <c r="A129" s="5">
        <v>1385</v>
      </c>
      <c r="B129" s="5">
        <v>2</v>
      </c>
      <c r="C129" s="5" t="s">
        <v>393</v>
      </c>
      <c r="D129" s="5" t="s">
        <v>394</v>
      </c>
      <c r="E129" s="5">
        <v>88840</v>
      </c>
      <c r="F129" s="5">
        <v>203</v>
      </c>
      <c r="G129" s="5">
        <v>5753</v>
      </c>
      <c r="H129" s="5">
        <v>617</v>
      </c>
      <c r="I129" s="5">
        <v>10305</v>
      </c>
      <c r="J129" s="5">
        <v>7214</v>
      </c>
      <c r="K129" s="5">
        <v>0</v>
      </c>
      <c r="L129" s="5">
        <v>0</v>
      </c>
      <c r="M129" s="5">
        <v>1916</v>
      </c>
      <c r="N129" s="5">
        <v>0</v>
      </c>
      <c r="O129" s="5">
        <v>65</v>
      </c>
      <c r="P129" s="5">
        <v>55495</v>
      </c>
      <c r="Q129" s="5">
        <v>7272</v>
      </c>
    </row>
    <row r="130" spans="1:17">
      <c r="A130" s="5">
        <v>1385</v>
      </c>
      <c r="B130" s="5">
        <v>3</v>
      </c>
      <c r="C130" s="5" t="s">
        <v>395</v>
      </c>
      <c r="D130" s="5" t="s">
        <v>396</v>
      </c>
      <c r="E130" s="5">
        <v>33405</v>
      </c>
      <c r="F130" s="5">
        <v>102</v>
      </c>
      <c r="G130" s="5">
        <v>3880</v>
      </c>
      <c r="H130" s="5">
        <v>236</v>
      </c>
      <c r="I130" s="5">
        <v>2276</v>
      </c>
      <c r="J130" s="5">
        <v>2772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22124</v>
      </c>
      <c r="Q130" s="5">
        <v>2015</v>
      </c>
    </row>
    <row r="131" spans="1:17">
      <c r="A131" s="5">
        <v>1385</v>
      </c>
      <c r="B131" s="5">
        <v>4</v>
      </c>
      <c r="C131" s="5" t="s">
        <v>397</v>
      </c>
      <c r="D131" s="5" t="s">
        <v>396</v>
      </c>
      <c r="E131" s="5">
        <v>33405</v>
      </c>
      <c r="F131" s="5">
        <v>102</v>
      </c>
      <c r="G131" s="5">
        <v>3880</v>
      </c>
      <c r="H131" s="5">
        <v>236</v>
      </c>
      <c r="I131" s="5">
        <v>2276</v>
      </c>
      <c r="J131" s="5">
        <v>2772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22124</v>
      </c>
      <c r="Q131" s="5">
        <v>2015</v>
      </c>
    </row>
    <row r="132" spans="1:17">
      <c r="A132" s="5">
        <v>1385</v>
      </c>
      <c r="B132" s="5">
        <v>3</v>
      </c>
      <c r="C132" s="5" t="s">
        <v>398</v>
      </c>
      <c r="D132" s="5" t="s">
        <v>399</v>
      </c>
      <c r="E132" s="5">
        <v>6258</v>
      </c>
      <c r="F132" s="5">
        <v>5</v>
      </c>
      <c r="G132" s="5">
        <v>90</v>
      </c>
      <c r="H132" s="5">
        <v>21</v>
      </c>
      <c r="I132" s="5">
        <v>714</v>
      </c>
      <c r="J132" s="5">
        <v>604</v>
      </c>
      <c r="K132" s="5">
        <v>0</v>
      </c>
      <c r="L132" s="5">
        <v>0</v>
      </c>
      <c r="M132" s="5">
        <v>0</v>
      </c>
      <c r="N132" s="5">
        <v>0</v>
      </c>
      <c r="O132" s="5">
        <v>30</v>
      </c>
      <c r="P132" s="5">
        <v>3164</v>
      </c>
      <c r="Q132" s="5">
        <v>1631</v>
      </c>
    </row>
    <row r="133" spans="1:17">
      <c r="A133" s="5">
        <v>1385</v>
      </c>
      <c r="B133" s="5">
        <v>4</v>
      </c>
      <c r="C133" s="5" t="s">
        <v>400</v>
      </c>
      <c r="D133" s="5" t="s">
        <v>399</v>
      </c>
      <c r="E133" s="5">
        <v>6258</v>
      </c>
      <c r="F133" s="5">
        <v>5</v>
      </c>
      <c r="G133" s="5">
        <v>90</v>
      </c>
      <c r="H133" s="5">
        <v>21</v>
      </c>
      <c r="I133" s="5">
        <v>714</v>
      </c>
      <c r="J133" s="5">
        <v>604</v>
      </c>
      <c r="K133" s="5">
        <v>0</v>
      </c>
      <c r="L133" s="5">
        <v>0</v>
      </c>
      <c r="M133" s="5">
        <v>0</v>
      </c>
      <c r="N133" s="5">
        <v>0</v>
      </c>
      <c r="O133" s="5">
        <v>30</v>
      </c>
      <c r="P133" s="5">
        <v>3164</v>
      </c>
      <c r="Q133" s="5">
        <v>1631</v>
      </c>
    </row>
    <row r="134" spans="1:17">
      <c r="A134" s="5">
        <v>1385</v>
      </c>
      <c r="B134" s="5">
        <v>3</v>
      </c>
      <c r="C134" s="5" t="s">
        <v>401</v>
      </c>
      <c r="D134" s="5" t="s">
        <v>402</v>
      </c>
      <c r="E134" s="5">
        <v>13180</v>
      </c>
      <c r="F134" s="5">
        <v>85</v>
      </c>
      <c r="G134" s="5">
        <v>496</v>
      </c>
      <c r="H134" s="5">
        <v>7</v>
      </c>
      <c r="I134" s="5">
        <v>1032</v>
      </c>
      <c r="J134" s="5">
        <v>433</v>
      </c>
      <c r="K134" s="5">
        <v>0</v>
      </c>
      <c r="L134" s="5">
        <v>0</v>
      </c>
      <c r="M134" s="5">
        <v>0</v>
      </c>
      <c r="N134" s="5">
        <v>0</v>
      </c>
      <c r="O134" s="5">
        <v>17</v>
      </c>
      <c r="P134" s="5">
        <v>10205</v>
      </c>
      <c r="Q134" s="5">
        <v>904</v>
      </c>
    </row>
    <row r="135" spans="1:17">
      <c r="A135" s="5">
        <v>1385</v>
      </c>
      <c r="B135" s="5">
        <v>4</v>
      </c>
      <c r="C135" s="5" t="s">
        <v>403</v>
      </c>
      <c r="D135" s="5" t="s">
        <v>402</v>
      </c>
      <c r="E135" s="5">
        <v>13180</v>
      </c>
      <c r="F135" s="5">
        <v>85</v>
      </c>
      <c r="G135" s="5">
        <v>496</v>
      </c>
      <c r="H135" s="5">
        <v>7</v>
      </c>
      <c r="I135" s="5">
        <v>1032</v>
      </c>
      <c r="J135" s="5">
        <v>433</v>
      </c>
      <c r="K135" s="5">
        <v>0</v>
      </c>
      <c r="L135" s="5">
        <v>0</v>
      </c>
      <c r="M135" s="5">
        <v>0</v>
      </c>
      <c r="N135" s="5">
        <v>0</v>
      </c>
      <c r="O135" s="5">
        <v>17</v>
      </c>
      <c r="P135" s="5">
        <v>10205</v>
      </c>
      <c r="Q135" s="5">
        <v>904</v>
      </c>
    </row>
    <row r="136" spans="1:17">
      <c r="A136" s="5">
        <v>1385</v>
      </c>
      <c r="B136" s="5">
        <v>3</v>
      </c>
      <c r="C136" s="5" t="s">
        <v>404</v>
      </c>
      <c r="D136" s="5" t="s">
        <v>405</v>
      </c>
      <c r="E136" s="5">
        <v>10918</v>
      </c>
      <c r="F136" s="5">
        <v>7</v>
      </c>
      <c r="G136" s="5">
        <v>167</v>
      </c>
      <c r="H136" s="5">
        <v>26</v>
      </c>
      <c r="I136" s="5">
        <v>1888</v>
      </c>
      <c r="J136" s="5">
        <v>692</v>
      </c>
      <c r="K136" s="5">
        <v>0</v>
      </c>
      <c r="L136" s="5">
        <v>0</v>
      </c>
      <c r="M136" s="5">
        <v>0</v>
      </c>
      <c r="N136" s="5">
        <v>0</v>
      </c>
      <c r="O136" s="5">
        <v>2</v>
      </c>
      <c r="P136" s="5">
        <v>7195</v>
      </c>
      <c r="Q136" s="5">
        <v>941</v>
      </c>
    </row>
    <row r="137" spans="1:17">
      <c r="A137" s="5">
        <v>1385</v>
      </c>
      <c r="B137" s="5">
        <v>4</v>
      </c>
      <c r="C137" s="5" t="s">
        <v>406</v>
      </c>
      <c r="D137" s="5" t="s">
        <v>405</v>
      </c>
      <c r="E137" s="5">
        <v>10918</v>
      </c>
      <c r="F137" s="5">
        <v>7</v>
      </c>
      <c r="G137" s="5">
        <v>167</v>
      </c>
      <c r="H137" s="5">
        <v>26</v>
      </c>
      <c r="I137" s="5">
        <v>1888</v>
      </c>
      <c r="J137" s="5">
        <v>692</v>
      </c>
      <c r="K137" s="5">
        <v>0</v>
      </c>
      <c r="L137" s="5">
        <v>0</v>
      </c>
      <c r="M137" s="5">
        <v>0</v>
      </c>
      <c r="N137" s="5">
        <v>0</v>
      </c>
      <c r="O137" s="5">
        <v>2</v>
      </c>
      <c r="P137" s="5">
        <v>7195</v>
      </c>
      <c r="Q137" s="5">
        <v>941</v>
      </c>
    </row>
    <row r="138" spans="1:17">
      <c r="A138" s="5">
        <v>1385</v>
      </c>
      <c r="B138" s="5">
        <v>3</v>
      </c>
      <c r="C138" s="5" t="s">
        <v>407</v>
      </c>
      <c r="D138" s="5" t="s">
        <v>408</v>
      </c>
      <c r="E138" s="5">
        <v>16435</v>
      </c>
      <c r="F138" s="5">
        <v>2</v>
      </c>
      <c r="G138" s="5">
        <v>633</v>
      </c>
      <c r="H138" s="5">
        <v>257</v>
      </c>
      <c r="I138" s="5">
        <v>3539</v>
      </c>
      <c r="J138" s="5">
        <v>2175</v>
      </c>
      <c r="K138" s="5">
        <v>0</v>
      </c>
      <c r="L138" s="5">
        <v>0</v>
      </c>
      <c r="M138" s="5">
        <v>11</v>
      </c>
      <c r="N138" s="5">
        <v>0</v>
      </c>
      <c r="O138" s="5">
        <v>16</v>
      </c>
      <c r="P138" s="5">
        <v>9066</v>
      </c>
      <c r="Q138" s="5">
        <v>736</v>
      </c>
    </row>
    <row r="139" spans="1:17">
      <c r="A139" s="5">
        <v>1385</v>
      </c>
      <c r="B139" s="5">
        <v>4</v>
      </c>
      <c r="C139" s="5" t="s">
        <v>409</v>
      </c>
      <c r="D139" s="5" t="s">
        <v>410</v>
      </c>
      <c r="E139" s="5">
        <v>9960</v>
      </c>
      <c r="F139" s="5">
        <v>2</v>
      </c>
      <c r="G139" s="5">
        <v>404</v>
      </c>
      <c r="H139" s="5">
        <v>181</v>
      </c>
      <c r="I139" s="5">
        <v>1245</v>
      </c>
      <c r="J139" s="5">
        <v>536</v>
      </c>
      <c r="K139" s="5">
        <v>0</v>
      </c>
      <c r="L139" s="5">
        <v>0</v>
      </c>
      <c r="M139" s="5">
        <v>11</v>
      </c>
      <c r="N139" s="5">
        <v>0</v>
      </c>
      <c r="O139" s="5">
        <v>16</v>
      </c>
      <c r="P139" s="5">
        <v>7150</v>
      </c>
      <c r="Q139" s="5">
        <v>415</v>
      </c>
    </row>
    <row r="140" spans="1:17">
      <c r="A140" s="5">
        <v>1385</v>
      </c>
      <c r="B140" s="5">
        <v>4</v>
      </c>
      <c r="C140" s="5" t="s">
        <v>411</v>
      </c>
      <c r="D140" s="5" t="s">
        <v>412</v>
      </c>
      <c r="E140" s="5">
        <v>6475</v>
      </c>
      <c r="F140" s="5">
        <v>0</v>
      </c>
      <c r="G140" s="5">
        <v>230</v>
      </c>
      <c r="H140" s="5">
        <v>75</v>
      </c>
      <c r="I140" s="5">
        <v>2294</v>
      </c>
      <c r="J140" s="5">
        <v>1638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1916</v>
      </c>
      <c r="Q140" s="5">
        <v>321</v>
      </c>
    </row>
    <row r="141" spans="1:17">
      <c r="A141" s="5">
        <v>1385</v>
      </c>
      <c r="B141" s="5">
        <v>3</v>
      </c>
      <c r="C141" s="5" t="s">
        <v>413</v>
      </c>
      <c r="D141" s="5" t="s">
        <v>414</v>
      </c>
      <c r="E141" s="5">
        <v>3471</v>
      </c>
      <c r="F141" s="5">
        <v>0</v>
      </c>
      <c r="G141" s="5">
        <v>452</v>
      </c>
      <c r="H141" s="5">
        <v>39</v>
      </c>
      <c r="I141" s="5">
        <v>331</v>
      </c>
      <c r="J141" s="5">
        <v>474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1493</v>
      </c>
      <c r="Q141" s="5">
        <v>682</v>
      </c>
    </row>
    <row r="142" spans="1:17">
      <c r="A142" s="5">
        <v>1385</v>
      </c>
      <c r="B142" s="5">
        <v>4</v>
      </c>
      <c r="C142" s="5" t="s">
        <v>415</v>
      </c>
      <c r="D142" s="5" t="s">
        <v>414</v>
      </c>
      <c r="E142" s="5">
        <v>3471</v>
      </c>
      <c r="F142" s="5">
        <v>0</v>
      </c>
      <c r="G142" s="5">
        <v>452</v>
      </c>
      <c r="H142" s="5">
        <v>39</v>
      </c>
      <c r="I142" s="5">
        <v>331</v>
      </c>
      <c r="J142" s="5">
        <v>474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1493</v>
      </c>
      <c r="Q142" s="5">
        <v>682</v>
      </c>
    </row>
    <row r="143" spans="1:17">
      <c r="A143" s="5">
        <v>1385</v>
      </c>
      <c r="B143" s="5">
        <v>7</v>
      </c>
      <c r="C143" s="5" t="s">
        <v>416</v>
      </c>
      <c r="D143" s="5" t="s">
        <v>417</v>
      </c>
      <c r="E143" s="5">
        <v>5175</v>
      </c>
      <c r="F143" s="5">
        <v>2</v>
      </c>
      <c r="G143" s="5">
        <v>35</v>
      </c>
      <c r="H143" s="5">
        <v>32</v>
      </c>
      <c r="I143" s="5">
        <v>524</v>
      </c>
      <c r="J143" s="5">
        <v>64</v>
      </c>
      <c r="K143" s="5">
        <v>0</v>
      </c>
      <c r="L143" s="5">
        <v>0</v>
      </c>
      <c r="M143" s="5">
        <v>1905</v>
      </c>
      <c r="N143" s="5">
        <v>0</v>
      </c>
      <c r="O143" s="5">
        <v>0</v>
      </c>
      <c r="P143" s="5">
        <v>2249</v>
      </c>
      <c r="Q143" s="5">
        <v>364</v>
      </c>
    </row>
    <row r="144" spans="1:17">
      <c r="A144" s="5">
        <v>1385</v>
      </c>
      <c r="B144" s="5">
        <v>9</v>
      </c>
      <c r="C144" s="5" t="s">
        <v>418</v>
      </c>
      <c r="D144" s="5" t="s">
        <v>417</v>
      </c>
      <c r="E144" s="5">
        <v>5175</v>
      </c>
      <c r="F144" s="5">
        <v>2</v>
      </c>
      <c r="G144" s="5">
        <v>35</v>
      </c>
      <c r="H144" s="5">
        <v>32</v>
      </c>
      <c r="I144" s="5">
        <v>524</v>
      </c>
      <c r="J144" s="5">
        <v>64</v>
      </c>
      <c r="K144" s="5">
        <v>0</v>
      </c>
      <c r="L144" s="5">
        <v>0</v>
      </c>
      <c r="M144" s="5">
        <v>1905</v>
      </c>
      <c r="N144" s="5">
        <v>0</v>
      </c>
      <c r="O144" s="5">
        <v>0</v>
      </c>
      <c r="P144" s="5">
        <v>2249</v>
      </c>
      <c r="Q144" s="5">
        <v>364</v>
      </c>
    </row>
    <row r="145" spans="1:17">
      <c r="A145" s="5">
        <v>1385</v>
      </c>
      <c r="B145" s="5">
        <v>2</v>
      </c>
      <c r="C145" s="5" t="s">
        <v>419</v>
      </c>
      <c r="D145" s="5" t="s">
        <v>420</v>
      </c>
      <c r="E145" s="5">
        <v>270332</v>
      </c>
      <c r="F145" s="5">
        <v>603</v>
      </c>
      <c r="G145" s="5">
        <v>15424</v>
      </c>
      <c r="H145" s="5">
        <v>4769</v>
      </c>
      <c r="I145" s="5">
        <v>34840</v>
      </c>
      <c r="J145" s="5">
        <v>11082</v>
      </c>
      <c r="K145" s="5">
        <v>209</v>
      </c>
      <c r="L145" s="5">
        <v>0</v>
      </c>
      <c r="M145" s="5">
        <v>0</v>
      </c>
      <c r="N145" s="5">
        <v>0</v>
      </c>
      <c r="O145" s="5">
        <v>632</v>
      </c>
      <c r="P145" s="5">
        <v>177242</v>
      </c>
      <c r="Q145" s="5">
        <v>25531</v>
      </c>
    </row>
    <row r="146" spans="1:17">
      <c r="A146" s="5">
        <v>1385</v>
      </c>
      <c r="B146" s="5">
        <v>3</v>
      </c>
      <c r="C146" s="5" t="s">
        <v>421</v>
      </c>
      <c r="D146" s="5" t="s">
        <v>422</v>
      </c>
      <c r="E146" s="5">
        <v>39338</v>
      </c>
      <c r="F146" s="5">
        <v>86</v>
      </c>
      <c r="G146" s="5">
        <v>1648</v>
      </c>
      <c r="H146" s="5">
        <v>791</v>
      </c>
      <c r="I146" s="5">
        <v>4262</v>
      </c>
      <c r="J146" s="5">
        <v>2197</v>
      </c>
      <c r="K146" s="5">
        <v>26</v>
      </c>
      <c r="L146" s="5">
        <v>0</v>
      </c>
      <c r="M146" s="5">
        <v>0</v>
      </c>
      <c r="N146" s="5">
        <v>0</v>
      </c>
      <c r="O146" s="5">
        <v>357</v>
      </c>
      <c r="P146" s="5">
        <v>27778</v>
      </c>
      <c r="Q146" s="5">
        <v>2195</v>
      </c>
    </row>
    <row r="147" spans="1:17">
      <c r="A147" s="5">
        <v>1385</v>
      </c>
      <c r="B147" s="5">
        <v>4</v>
      </c>
      <c r="C147" s="5" t="s">
        <v>423</v>
      </c>
      <c r="D147" s="5" t="s">
        <v>422</v>
      </c>
      <c r="E147" s="5">
        <v>39338</v>
      </c>
      <c r="F147" s="5">
        <v>86</v>
      </c>
      <c r="G147" s="5">
        <v>1648</v>
      </c>
      <c r="H147" s="5">
        <v>791</v>
      </c>
      <c r="I147" s="5">
        <v>4262</v>
      </c>
      <c r="J147" s="5">
        <v>2197</v>
      </c>
      <c r="K147" s="5">
        <v>26</v>
      </c>
      <c r="L147" s="5">
        <v>0</v>
      </c>
      <c r="M147" s="5">
        <v>0</v>
      </c>
      <c r="N147" s="5">
        <v>0</v>
      </c>
      <c r="O147" s="5">
        <v>357</v>
      </c>
      <c r="P147" s="5">
        <v>27778</v>
      </c>
      <c r="Q147" s="5">
        <v>2195</v>
      </c>
    </row>
    <row r="148" spans="1:17">
      <c r="A148" s="5">
        <v>1385</v>
      </c>
      <c r="B148" s="5">
        <v>3</v>
      </c>
      <c r="C148" s="5" t="s">
        <v>424</v>
      </c>
      <c r="D148" s="5" t="s">
        <v>425</v>
      </c>
      <c r="E148" s="5">
        <v>25775</v>
      </c>
      <c r="F148" s="5">
        <v>13</v>
      </c>
      <c r="G148" s="5">
        <v>1707</v>
      </c>
      <c r="H148" s="5">
        <v>251</v>
      </c>
      <c r="I148" s="5">
        <v>1295</v>
      </c>
      <c r="J148" s="5">
        <v>395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19603</v>
      </c>
      <c r="Q148" s="5">
        <v>2512</v>
      </c>
    </row>
    <row r="149" spans="1:17">
      <c r="A149" s="5">
        <v>1385</v>
      </c>
      <c r="B149" s="5">
        <v>4</v>
      </c>
      <c r="C149" s="5" t="s">
        <v>426</v>
      </c>
      <c r="D149" s="5" t="s">
        <v>425</v>
      </c>
      <c r="E149" s="5">
        <v>25775</v>
      </c>
      <c r="F149" s="5">
        <v>13</v>
      </c>
      <c r="G149" s="5">
        <v>1707</v>
      </c>
      <c r="H149" s="5">
        <v>251</v>
      </c>
      <c r="I149" s="5">
        <v>1295</v>
      </c>
      <c r="J149" s="5">
        <v>395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19603</v>
      </c>
      <c r="Q149" s="5">
        <v>2512</v>
      </c>
    </row>
    <row r="150" spans="1:17">
      <c r="A150" s="5">
        <v>1385</v>
      </c>
      <c r="B150" s="5">
        <v>3</v>
      </c>
      <c r="C150" s="5" t="s">
        <v>427</v>
      </c>
      <c r="D150" s="5" t="s">
        <v>428</v>
      </c>
      <c r="E150" s="5">
        <v>75658</v>
      </c>
      <c r="F150" s="5">
        <v>197</v>
      </c>
      <c r="G150" s="5">
        <v>3071</v>
      </c>
      <c r="H150" s="5">
        <v>998</v>
      </c>
      <c r="I150" s="5">
        <v>5568</v>
      </c>
      <c r="J150" s="5">
        <v>2234</v>
      </c>
      <c r="K150" s="5">
        <v>0</v>
      </c>
      <c r="L150" s="5">
        <v>0</v>
      </c>
      <c r="M150" s="5">
        <v>0</v>
      </c>
      <c r="N150" s="5">
        <v>0</v>
      </c>
      <c r="O150" s="5">
        <v>55</v>
      </c>
      <c r="P150" s="5">
        <v>53395</v>
      </c>
      <c r="Q150" s="5">
        <v>10140</v>
      </c>
    </row>
    <row r="151" spans="1:17">
      <c r="A151" s="5">
        <v>1385</v>
      </c>
      <c r="B151" s="5">
        <v>14</v>
      </c>
      <c r="C151" s="5" t="s">
        <v>429</v>
      </c>
      <c r="D151" s="5" t="s">
        <v>430</v>
      </c>
      <c r="E151" s="5">
        <v>75658</v>
      </c>
      <c r="F151" s="5">
        <v>197</v>
      </c>
      <c r="G151" s="5">
        <v>3071</v>
      </c>
      <c r="H151" s="5">
        <v>998</v>
      </c>
      <c r="I151" s="5">
        <v>5568</v>
      </c>
      <c r="J151" s="5">
        <v>2234</v>
      </c>
      <c r="K151" s="5">
        <v>0</v>
      </c>
      <c r="L151" s="5">
        <v>0</v>
      </c>
      <c r="M151" s="5">
        <v>0</v>
      </c>
      <c r="N151" s="5">
        <v>0</v>
      </c>
      <c r="O151" s="5">
        <v>55</v>
      </c>
      <c r="P151" s="5">
        <v>53395</v>
      </c>
      <c r="Q151" s="5">
        <v>10140</v>
      </c>
    </row>
    <row r="152" spans="1:17">
      <c r="A152" s="5">
        <v>1385</v>
      </c>
      <c r="B152" s="5">
        <v>3</v>
      </c>
      <c r="C152" s="5" t="s">
        <v>431</v>
      </c>
      <c r="D152" s="5" t="s">
        <v>432</v>
      </c>
      <c r="E152" s="5">
        <v>23203</v>
      </c>
      <c r="F152" s="5">
        <v>150</v>
      </c>
      <c r="G152" s="5">
        <v>1081</v>
      </c>
      <c r="H152" s="5">
        <v>1347</v>
      </c>
      <c r="I152" s="5">
        <v>4833</v>
      </c>
      <c r="J152" s="5">
        <v>778</v>
      </c>
      <c r="K152" s="5">
        <v>0</v>
      </c>
      <c r="L152" s="5">
        <v>0</v>
      </c>
      <c r="M152" s="5">
        <v>0</v>
      </c>
      <c r="N152" s="5">
        <v>0</v>
      </c>
      <c r="O152" s="5">
        <v>168</v>
      </c>
      <c r="P152" s="5">
        <v>13503</v>
      </c>
      <c r="Q152" s="5">
        <v>1342</v>
      </c>
    </row>
    <row r="153" spans="1:17">
      <c r="A153" s="5">
        <v>1385</v>
      </c>
      <c r="B153" s="5">
        <v>4</v>
      </c>
      <c r="C153" s="5" t="s">
        <v>433</v>
      </c>
      <c r="D153" s="5" t="s">
        <v>432</v>
      </c>
      <c r="E153" s="5">
        <v>23203</v>
      </c>
      <c r="F153" s="5">
        <v>150</v>
      </c>
      <c r="G153" s="5">
        <v>1081</v>
      </c>
      <c r="H153" s="5">
        <v>1347</v>
      </c>
      <c r="I153" s="5">
        <v>4833</v>
      </c>
      <c r="J153" s="5">
        <v>778</v>
      </c>
      <c r="K153" s="5">
        <v>0</v>
      </c>
      <c r="L153" s="5">
        <v>0</v>
      </c>
      <c r="M153" s="5">
        <v>0</v>
      </c>
      <c r="N153" s="5">
        <v>0</v>
      </c>
      <c r="O153" s="5">
        <v>168</v>
      </c>
      <c r="P153" s="5">
        <v>13503</v>
      </c>
      <c r="Q153" s="5">
        <v>1342</v>
      </c>
    </row>
    <row r="154" spans="1:17">
      <c r="A154" s="5">
        <v>1385</v>
      </c>
      <c r="B154" s="5">
        <v>3</v>
      </c>
      <c r="C154" s="5" t="s">
        <v>434</v>
      </c>
      <c r="D154" s="5" t="s">
        <v>435</v>
      </c>
      <c r="E154" s="5">
        <v>91068</v>
      </c>
      <c r="F154" s="5">
        <v>158</v>
      </c>
      <c r="G154" s="5">
        <v>6839</v>
      </c>
      <c r="H154" s="5">
        <v>1330</v>
      </c>
      <c r="I154" s="5">
        <v>17219</v>
      </c>
      <c r="J154" s="5">
        <v>4210</v>
      </c>
      <c r="K154" s="5">
        <v>183</v>
      </c>
      <c r="L154" s="5">
        <v>0</v>
      </c>
      <c r="M154" s="5">
        <v>0</v>
      </c>
      <c r="N154" s="5">
        <v>0</v>
      </c>
      <c r="O154" s="5">
        <v>52</v>
      </c>
      <c r="P154" s="5">
        <v>52565</v>
      </c>
      <c r="Q154" s="5">
        <v>8512</v>
      </c>
    </row>
    <row r="155" spans="1:17">
      <c r="A155" s="5">
        <v>1385</v>
      </c>
      <c r="B155" s="5">
        <v>4</v>
      </c>
      <c r="C155" s="5" t="s">
        <v>436</v>
      </c>
      <c r="D155" s="5" t="s">
        <v>435</v>
      </c>
      <c r="E155" s="5">
        <v>91068</v>
      </c>
      <c r="F155" s="5">
        <v>158</v>
      </c>
      <c r="G155" s="5">
        <v>6839</v>
      </c>
      <c r="H155" s="5">
        <v>1330</v>
      </c>
      <c r="I155" s="5">
        <v>17219</v>
      </c>
      <c r="J155" s="5">
        <v>4210</v>
      </c>
      <c r="K155" s="5">
        <v>183</v>
      </c>
      <c r="L155" s="5">
        <v>0</v>
      </c>
      <c r="M155" s="5">
        <v>0</v>
      </c>
      <c r="N155" s="5">
        <v>0</v>
      </c>
      <c r="O155" s="5">
        <v>52</v>
      </c>
      <c r="P155" s="5">
        <v>52565</v>
      </c>
      <c r="Q155" s="5">
        <v>8512</v>
      </c>
    </row>
    <row r="156" spans="1:17">
      <c r="A156" s="5">
        <v>1385</v>
      </c>
      <c r="B156" s="5">
        <v>3</v>
      </c>
      <c r="C156" s="5" t="s">
        <v>437</v>
      </c>
      <c r="D156" s="5" t="s">
        <v>438</v>
      </c>
      <c r="E156" s="5">
        <v>15289</v>
      </c>
      <c r="F156" s="5">
        <v>0</v>
      </c>
      <c r="G156" s="5">
        <v>1079</v>
      </c>
      <c r="H156" s="5">
        <v>52</v>
      </c>
      <c r="I156" s="5">
        <v>1663</v>
      </c>
      <c r="J156" s="5">
        <v>1267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10398</v>
      </c>
      <c r="Q156" s="5">
        <v>830</v>
      </c>
    </row>
    <row r="157" spans="1:17">
      <c r="A157" s="5">
        <v>1385</v>
      </c>
      <c r="B157" s="5">
        <v>4</v>
      </c>
      <c r="C157" s="5" t="s">
        <v>439</v>
      </c>
      <c r="D157" s="5" t="s">
        <v>438</v>
      </c>
      <c r="E157" s="5">
        <v>15289</v>
      </c>
      <c r="F157" s="5">
        <v>0</v>
      </c>
      <c r="G157" s="5">
        <v>1079</v>
      </c>
      <c r="H157" s="5">
        <v>52</v>
      </c>
      <c r="I157" s="5">
        <v>1663</v>
      </c>
      <c r="J157" s="5">
        <v>1267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10398</v>
      </c>
      <c r="Q157" s="5">
        <v>830</v>
      </c>
    </row>
    <row r="158" spans="1:17">
      <c r="A158" s="5">
        <v>1385</v>
      </c>
      <c r="B158" s="5">
        <v>2</v>
      </c>
      <c r="C158" s="5" t="s">
        <v>440</v>
      </c>
      <c r="D158" s="5" t="s">
        <v>441</v>
      </c>
      <c r="E158" s="5">
        <v>284274</v>
      </c>
      <c r="F158" s="5">
        <v>951</v>
      </c>
      <c r="G158" s="5">
        <v>16305</v>
      </c>
      <c r="H158" s="5">
        <v>5552</v>
      </c>
      <c r="I158" s="5">
        <v>47160</v>
      </c>
      <c r="J158" s="5">
        <v>15800</v>
      </c>
      <c r="K158" s="5">
        <v>1008</v>
      </c>
      <c r="L158" s="5">
        <v>0</v>
      </c>
      <c r="M158" s="5">
        <v>0</v>
      </c>
      <c r="N158" s="5">
        <v>0</v>
      </c>
      <c r="O158" s="5">
        <v>5656</v>
      </c>
      <c r="P158" s="5">
        <v>169582</v>
      </c>
      <c r="Q158" s="5">
        <v>22260</v>
      </c>
    </row>
    <row r="159" spans="1:17">
      <c r="A159" s="5">
        <v>1385</v>
      </c>
      <c r="B159" s="5">
        <v>3</v>
      </c>
      <c r="C159" s="5" t="s">
        <v>442</v>
      </c>
      <c r="D159" s="5" t="s">
        <v>443</v>
      </c>
      <c r="E159" s="5">
        <v>160898</v>
      </c>
      <c r="F159" s="5">
        <v>477</v>
      </c>
      <c r="G159" s="5">
        <v>7513</v>
      </c>
      <c r="H159" s="5">
        <v>3363</v>
      </c>
      <c r="I159" s="5">
        <v>19210</v>
      </c>
      <c r="J159" s="5">
        <v>7733</v>
      </c>
      <c r="K159" s="5">
        <v>272</v>
      </c>
      <c r="L159" s="5">
        <v>0</v>
      </c>
      <c r="M159" s="5">
        <v>0</v>
      </c>
      <c r="N159" s="5">
        <v>0</v>
      </c>
      <c r="O159" s="5">
        <v>5337</v>
      </c>
      <c r="P159" s="5">
        <v>105479</v>
      </c>
      <c r="Q159" s="5">
        <v>11514</v>
      </c>
    </row>
    <row r="160" spans="1:17">
      <c r="A160" s="5">
        <v>1385</v>
      </c>
      <c r="B160" s="5">
        <v>4</v>
      </c>
      <c r="C160" s="5" t="s">
        <v>444</v>
      </c>
      <c r="D160" s="5" t="s">
        <v>445</v>
      </c>
      <c r="E160" s="5">
        <v>33642</v>
      </c>
      <c r="F160" s="5">
        <v>60</v>
      </c>
      <c r="G160" s="5">
        <v>184</v>
      </c>
      <c r="H160" s="5">
        <v>66</v>
      </c>
      <c r="I160" s="5">
        <v>2239</v>
      </c>
      <c r="J160" s="5">
        <v>328</v>
      </c>
      <c r="K160" s="5">
        <v>9</v>
      </c>
      <c r="L160" s="5">
        <v>0</v>
      </c>
      <c r="M160" s="5">
        <v>0</v>
      </c>
      <c r="N160" s="5">
        <v>0</v>
      </c>
      <c r="O160" s="5">
        <v>4967</v>
      </c>
      <c r="P160" s="5">
        <v>23939</v>
      </c>
      <c r="Q160" s="5">
        <v>1849</v>
      </c>
    </row>
    <row r="161" spans="1:17">
      <c r="A161" s="5">
        <v>1385</v>
      </c>
      <c r="B161" s="5">
        <v>4</v>
      </c>
      <c r="C161" s="5" t="s">
        <v>446</v>
      </c>
      <c r="D161" s="5" t="s">
        <v>447</v>
      </c>
      <c r="E161" s="5">
        <v>804</v>
      </c>
      <c r="F161" s="5">
        <v>18</v>
      </c>
      <c r="G161" s="5">
        <v>85</v>
      </c>
      <c r="H161" s="5">
        <v>1</v>
      </c>
      <c r="I161" s="5">
        <v>38</v>
      </c>
      <c r="J161" s="5">
        <v>22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603</v>
      </c>
      <c r="Q161" s="5">
        <v>36</v>
      </c>
    </row>
    <row r="162" spans="1:17">
      <c r="A162" s="5">
        <v>1385</v>
      </c>
      <c r="B162" s="5">
        <v>4</v>
      </c>
      <c r="C162" s="5" t="s">
        <v>448</v>
      </c>
      <c r="D162" s="5" t="s">
        <v>449</v>
      </c>
      <c r="E162" s="5">
        <v>40272</v>
      </c>
      <c r="F162" s="5">
        <v>156</v>
      </c>
      <c r="G162" s="5">
        <v>2250</v>
      </c>
      <c r="H162" s="5">
        <v>1517</v>
      </c>
      <c r="I162" s="5">
        <v>4749</v>
      </c>
      <c r="J162" s="5">
        <v>1398</v>
      </c>
      <c r="K162" s="5">
        <v>186</v>
      </c>
      <c r="L162" s="5">
        <v>0</v>
      </c>
      <c r="M162" s="5">
        <v>0</v>
      </c>
      <c r="N162" s="5">
        <v>0</v>
      </c>
      <c r="O162" s="5">
        <v>112</v>
      </c>
      <c r="P162" s="5">
        <v>27875</v>
      </c>
      <c r="Q162" s="5">
        <v>2030</v>
      </c>
    </row>
    <row r="163" spans="1:17">
      <c r="A163" s="5">
        <v>1385</v>
      </c>
      <c r="B163" s="5">
        <v>4</v>
      </c>
      <c r="C163" s="5" t="s">
        <v>450</v>
      </c>
      <c r="D163" s="5" t="s">
        <v>451</v>
      </c>
      <c r="E163" s="5">
        <v>10483</v>
      </c>
      <c r="F163" s="5">
        <v>29</v>
      </c>
      <c r="G163" s="5">
        <v>790</v>
      </c>
      <c r="H163" s="5">
        <v>55</v>
      </c>
      <c r="I163" s="5">
        <v>1046</v>
      </c>
      <c r="J163" s="5">
        <v>547</v>
      </c>
      <c r="K163" s="5">
        <v>30</v>
      </c>
      <c r="L163" s="5">
        <v>0</v>
      </c>
      <c r="M163" s="5">
        <v>0</v>
      </c>
      <c r="N163" s="5">
        <v>0</v>
      </c>
      <c r="O163" s="5">
        <v>7</v>
      </c>
      <c r="P163" s="5">
        <v>7645</v>
      </c>
      <c r="Q163" s="5">
        <v>334</v>
      </c>
    </row>
    <row r="164" spans="1:17">
      <c r="A164" s="5">
        <v>1385</v>
      </c>
      <c r="B164" s="5">
        <v>4</v>
      </c>
      <c r="C164" s="5" t="s">
        <v>452</v>
      </c>
      <c r="D164" s="5" t="s">
        <v>453</v>
      </c>
      <c r="E164" s="5">
        <v>8252</v>
      </c>
      <c r="F164" s="5">
        <v>10</v>
      </c>
      <c r="G164" s="5">
        <v>187</v>
      </c>
      <c r="H164" s="5">
        <v>275</v>
      </c>
      <c r="I164" s="5">
        <v>1490</v>
      </c>
      <c r="J164" s="5">
        <v>294</v>
      </c>
      <c r="K164" s="5">
        <v>0</v>
      </c>
      <c r="L164" s="5">
        <v>0</v>
      </c>
      <c r="M164" s="5">
        <v>0</v>
      </c>
      <c r="N164" s="5">
        <v>0</v>
      </c>
      <c r="O164" s="5">
        <v>80</v>
      </c>
      <c r="P164" s="5">
        <v>5635</v>
      </c>
      <c r="Q164" s="5">
        <v>281</v>
      </c>
    </row>
    <row r="165" spans="1:17">
      <c r="A165" s="5">
        <v>1385</v>
      </c>
      <c r="B165" s="5">
        <v>4</v>
      </c>
      <c r="C165" s="5" t="s">
        <v>454</v>
      </c>
      <c r="D165" s="5" t="s">
        <v>455</v>
      </c>
      <c r="E165" s="5">
        <v>18405</v>
      </c>
      <c r="F165" s="5">
        <v>37</v>
      </c>
      <c r="G165" s="5">
        <v>1013</v>
      </c>
      <c r="H165" s="5">
        <v>300</v>
      </c>
      <c r="I165" s="5">
        <v>1947</v>
      </c>
      <c r="J165" s="5">
        <v>1615</v>
      </c>
      <c r="K165" s="5">
        <v>18</v>
      </c>
      <c r="L165" s="5">
        <v>0</v>
      </c>
      <c r="M165" s="5">
        <v>0</v>
      </c>
      <c r="N165" s="5">
        <v>0</v>
      </c>
      <c r="O165" s="5">
        <v>16</v>
      </c>
      <c r="P165" s="5">
        <v>10332</v>
      </c>
      <c r="Q165" s="5">
        <v>3126</v>
      </c>
    </row>
    <row r="166" spans="1:17">
      <c r="A166" s="5">
        <v>1385</v>
      </c>
      <c r="B166" s="5">
        <v>4</v>
      </c>
      <c r="C166" s="5" t="s">
        <v>456</v>
      </c>
      <c r="D166" s="5" t="s">
        <v>457</v>
      </c>
      <c r="E166" s="5">
        <v>252</v>
      </c>
      <c r="F166" s="5">
        <v>4</v>
      </c>
      <c r="G166" s="5">
        <v>0</v>
      </c>
      <c r="H166" s="5">
        <v>0</v>
      </c>
      <c r="I166" s="5">
        <v>10</v>
      </c>
      <c r="J166" s="5">
        <v>30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202</v>
      </c>
      <c r="Q166" s="5">
        <v>6</v>
      </c>
    </row>
    <row r="167" spans="1:17">
      <c r="A167" s="5">
        <v>1385</v>
      </c>
      <c r="B167" s="5">
        <v>9</v>
      </c>
      <c r="C167" s="5" t="s">
        <v>458</v>
      </c>
      <c r="D167" s="5" t="s">
        <v>459</v>
      </c>
      <c r="E167" s="5">
        <v>48789</v>
      </c>
      <c r="F167" s="5">
        <v>163</v>
      </c>
      <c r="G167" s="5">
        <v>3004</v>
      </c>
      <c r="H167" s="5">
        <v>1149</v>
      </c>
      <c r="I167" s="5">
        <v>7691</v>
      </c>
      <c r="J167" s="5">
        <v>3499</v>
      </c>
      <c r="K167" s="5">
        <v>28</v>
      </c>
      <c r="L167" s="5">
        <v>0</v>
      </c>
      <c r="M167" s="5">
        <v>0</v>
      </c>
      <c r="N167" s="5">
        <v>0</v>
      </c>
      <c r="O167" s="5">
        <v>156</v>
      </c>
      <c r="P167" s="5">
        <v>29248</v>
      </c>
      <c r="Q167" s="5">
        <v>3852</v>
      </c>
    </row>
    <row r="168" spans="1:17">
      <c r="A168" s="5">
        <v>1385</v>
      </c>
      <c r="B168" s="5">
        <v>3</v>
      </c>
      <c r="C168" s="5" t="s">
        <v>460</v>
      </c>
      <c r="D168" s="5" t="s">
        <v>461</v>
      </c>
      <c r="E168" s="5">
        <v>123376</v>
      </c>
      <c r="F168" s="5">
        <v>474</v>
      </c>
      <c r="G168" s="5">
        <v>8792</v>
      </c>
      <c r="H168" s="5">
        <v>2189</v>
      </c>
      <c r="I168" s="5">
        <v>27950</v>
      </c>
      <c r="J168" s="5">
        <v>8067</v>
      </c>
      <c r="K168" s="5">
        <v>736</v>
      </c>
      <c r="L168" s="5">
        <v>0</v>
      </c>
      <c r="M168" s="5">
        <v>0</v>
      </c>
      <c r="N168" s="5">
        <v>0</v>
      </c>
      <c r="O168" s="5">
        <v>318</v>
      </c>
      <c r="P168" s="5">
        <v>64103</v>
      </c>
      <c r="Q168" s="5">
        <v>10746</v>
      </c>
    </row>
    <row r="169" spans="1:17">
      <c r="A169" s="5">
        <v>1385</v>
      </c>
      <c r="B169" s="5">
        <v>4</v>
      </c>
      <c r="C169" s="5" t="s">
        <v>462</v>
      </c>
      <c r="D169" s="5" t="s">
        <v>463</v>
      </c>
      <c r="E169" s="5">
        <v>27298</v>
      </c>
      <c r="F169" s="5">
        <v>121</v>
      </c>
      <c r="G169" s="5">
        <v>2120</v>
      </c>
      <c r="H169" s="5">
        <v>321</v>
      </c>
      <c r="I169" s="5">
        <v>7303</v>
      </c>
      <c r="J169" s="5">
        <v>1625</v>
      </c>
      <c r="K169" s="5">
        <v>164</v>
      </c>
      <c r="L169" s="5">
        <v>0</v>
      </c>
      <c r="M169" s="5">
        <v>0</v>
      </c>
      <c r="N169" s="5">
        <v>0</v>
      </c>
      <c r="O169" s="5">
        <v>7</v>
      </c>
      <c r="P169" s="5">
        <v>13791</v>
      </c>
      <c r="Q169" s="5">
        <v>1847</v>
      </c>
    </row>
    <row r="170" spans="1:17">
      <c r="A170" s="5">
        <v>1385</v>
      </c>
      <c r="B170" s="5">
        <v>4</v>
      </c>
      <c r="C170" s="5" t="s">
        <v>464</v>
      </c>
      <c r="D170" s="5" t="s">
        <v>465</v>
      </c>
      <c r="E170" s="5">
        <v>25946</v>
      </c>
      <c r="F170" s="5">
        <v>30</v>
      </c>
      <c r="G170" s="5">
        <v>461</v>
      </c>
      <c r="H170" s="5">
        <v>338</v>
      </c>
      <c r="I170" s="5">
        <v>10005</v>
      </c>
      <c r="J170" s="5">
        <v>546</v>
      </c>
      <c r="K170" s="5">
        <v>555</v>
      </c>
      <c r="L170" s="5">
        <v>0</v>
      </c>
      <c r="M170" s="5">
        <v>0</v>
      </c>
      <c r="N170" s="5">
        <v>0</v>
      </c>
      <c r="O170" s="5">
        <v>45</v>
      </c>
      <c r="P170" s="5">
        <v>12623</v>
      </c>
      <c r="Q170" s="5">
        <v>1343</v>
      </c>
    </row>
    <row r="171" spans="1:17">
      <c r="A171" s="5">
        <v>1385</v>
      </c>
      <c r="B171" s="5">
        <v>4</v>
      </c>
      <c r="C171" s="5" t="s">
        <v>466</v>
      </c>
      <c r="D171" s="5" t="s">
        <v>467</v>
      </c>
      <c r="E171" s="5">
        <v>3776</v>
      </c>
      <c r="F171" s="5">
        <v>11</v>
      </c>
      <c r="G171" s="5">
        <v>111</v>
      </c>
      <c r="H171" s="5">
        <v>87</v>
      </c>
      <c r="I171" s="5">
        <v>545</v>
      </c>
      <c r="J171" s="5">
        <v>348</v>
      </c>
      <c r="K171" s="5">
        <v>0</v>
      </c>
      <c r="L171" s="5">
        <v>0</v>
      </c>
      <c r="M171" s="5">
        <v>0</v>
      </c>
      <c r="N171" s="5">
        <v>0</v>
      </c>
      <c r="O171" s="5">
        <v>1</v>
      </c>
      <c r="P171" s="5">
        <v>2455</v>
      </c>
      <c r="Q171" s="5">
        <v>219</v>
      </c>
    </row>
    <row r="172" spans="1:17">
      <c r="A172" s="5">
        <v>1385</v>
      </c>
      <c r="B172" s="5">
        <v>4</v>
      </c>
      <c r="C172" s="5" t="s">
        <v>468</v>
      </c>
      <c r="D172" s="5" t="s">
        <v>469</v>
      </c>
      <c r="E172" s="5">
        <v>28537</v>
      </c>
      <c r="F172" s="5">
        <v>61</v>
      </c>
      <c r="G172" s="5">
        <v>2808</v>
      </c>
      <c r="H172" s="5">
        <v>567</v>
      </c>
      <c r="I172" s="5">
        <v>3952</v>
      </c>
      <c r="J172" s="5">
        <v>1558</v>
      </c>
      <c r="K172" s="5">
        <v>0</v>
      </c>
      <c r="L172" s="5">
        <v>0</v>
      </c>
      <c r="M172" s="5">
        <v>0</v>
      </c>
      <c r="N172" s="5">
        <v>0</v>
      </c>
      <c r="O172" s="5">
        <v>216</v>
      </c>
      <c r="P172" s="5">
        <v>16303</v>
      </c>
      <c r="Q172" s="5">
        <v>3071</v>
      </c>
    </row>
    <row r="173" spans="1:17">
      <c r="A173" s="5">
        <v>1385</v>
      </c>
      <c r="B173" s="5">
        <v>4</v>
      </c>
      <c r="C173" s="5" t="s">
        <v>470</v>
      </c>
      <c r="D173" s="5" t="s">
        <v>471</v>
      </c>
      <c r="E173" s="5">
        <v>18002</v>
      </c>
      <c r="F173" s="5">
        <v>202</v>
      </c>
      <c r="G173" s="5">
        <v>2294</v>
      </c>
      <c r="H173" s="5">
        <v>722</v>
      </c>
      <c r="I173" s="5">
        <v>2579</v>
      </c>
      <c r="J173" s="5">
        <v>3086</v>
      </c>
      <c r="K173" s="5">
        <v>18</v>
      </c>
      <c r="L173" s="5">
        <v>0</v>
      </c>
      <c r="M173" s="5">
        <v>0</v>
      </c>
      <c r="N173" s="5">
        <v>0</v>
      </c>
      <c r="O173" s="5">
        <v>3</v>
      </c>
      <c r="P173" s="5">
        <v>6624</v>
      </c>
      <c r="Q173" s="5">
        <v>2475</v>
      </c>
    </row>
    <row r="174" spans="1:17">
      <c r="A174" s="5">
        <v>1385</v>
      </c>
      <c r="B174" s="5">
        <v>4</v>
      </c>
      <c r="C174" s="5" t="s">
        <v>472</v>
      </c>
      <c r="D174" s="5" t="s">
        <v>473</v>
      </c>
      <c r="E174" s="5">
        <v>3189</v>
      </c>
      <c r="F174" s="5">
        <v>1</v>
      </c>
      <c r="G174" s="5">
        <v>73</v>
      </c>
      <c r="H174" s="5">
        <v>23</v>
      </c>
      <c r="I174" s="5">
        <v>648</v>
      </c>
      <c r="J174" s="5">
        <v>201</v>
      </c>
      <c r="K174" s="5">
        <v>0</v>
      </c>
      <c r="L174" s="5">
        <v>0</v>
      </c>
      <c r="M174" s="5">
        <v>0</v>
      </c>
      <c r="N174" s="5">
        <v>0</v>
      </c>
      <c r="O174" s="5">
        <v>37</v>
      </c>
      <c r="P174" s="5">
        <v>1685</v>
      </c>
      <c r="Q174" s="5">
        <v>522</v>
      </c>
    </row>
    <row r="175" spans="1:17">
      <c r="A175" s="5">
        <v>1385</v>
      </c>
      <c r="B175" s="5">
        <v>4</v>
      </c>
      <c r="C175" s="5" t="s">
        <v>474</v>
      </c>
      <c r="D175" s="5" t="s">
        <v>475</v>
      </c>
      <c r="E175" s="5">
        <v>16628</v>
      </c>
      <c r="F175" s="5">
        <v>50</v>
      </c>
      <c r="G175" s="5">
        <v>926</v>
      </c>
      <c r="H175" s="5">
        <v>130</v>
      </c>
      <c r="I175" s="5">
        <v>2918</v>
      </c>
      <c r="J175" s="5">
        <v>703</v>
      </c>
      <c r="K175" s="5">
        <v>0</v>
      </c>
      <c r="L175" s="5">
        <v>0</v>
      </c>
      <c r="M175" s="5">
        <v>0</v>
      </c>
      <c r="N175" s="5">
        <v>0</v>
      </c>
      <c r="O175" s="5">
        <v>10</v>
      </c>
      <c r="P175" s="5">
        <v>10623</v>
      </c>
      <c r="Q175" s="5">
        <v>1269</v>
      </c>
    </row>
    <row r="176" spans="1:17">
      <c r="A176" s="5">
        <v>1385</v>
      </c>
      <c r="B176" s="5">
        <v>2</v>
      </c>
      <c r="C176" s="5" t="s">
        <v>476</v>
      </c>
      <c r="D176" s="5" t="s">
        <v>477</v>
      </c>
      <c r="E176" s="5">
        <v>496247</v>
      </c>
      <c r="F176" s="5">
        <v>1436</v>
      </c>
      <c r="G176" s="5">
        <v>30305</v>
      </c>
      <c r="H176" s="5">
        <v>10072</v>
      </c>
      <c r="I176" s="5">
        <v>57764</v>
      </c>
      <c r="J176" s="5">
        <v>25266</v>
      </c>
      <c r="K176" s="5">
        <v>2523</v>
      </c>
      <c r="L176" s="5">
        <v>0</v>
      </c>
      <c r="M176" s="5">
        <v>0</v>
      </c>
      <c r="N176" s="5">
        <v>0</v>
      </c>
      <c r="O176" s="5">
        <v>7787</v>
      </c>
      <c r="P176" s="5">
        <v>341215</v>
      </c>
      <c r="Q176" s="5">
        <v>19879</v>
      </c>
    </row>
    <row r="177" spans="1:17">
      <c r="A177" s="5">
        <v>1385</v>
      </c>
      <c r="B177" s="5">
        <v>3</v>
      </c>
      <c r="C177" s="5" t="s">
        <v>478</v>
      </c>
      <c r="D177" s="5" t="s">
        <v>479</v>
      </c>
      <c r="E177" s="5">
        <v>222971</v>
      </c>
      <c r="F177" s="5">
        <v>185</v>
      </c>
      <c r="G177" s="5">
        <v>4628</v>
      </c>
      <c r="H177" s="5">
        <v>1440</v>
      </c>
      <c r="I177" s="5">
        <v>28503</v>
      </c>
      <c r="J177" s="5">
        <v>11799</v>
      </c>
      <c r="K177" s="5">
        <v>0</v>
      </c>
      <c r="L177" s="5">
        <v>0</v>
      </c>
      <c r="M177" s="5">
        <v>0</v>
      </c>
      <c r="N177" s="5">
        <v>0</v>
      </c>
      <c r="O177" s="5">
        <v>7182</v>
      </c>
      <c r="P177" s="5">
        <v>163987</v>
      </c>
      <c r="Q177" s="5">
        <v>5247</v>
      </c>
    </row>
    <row r="178" spans="1:17">
      <c r="A178" s="5">
        <v>1385</v>
      </c>
      <c r="B178" s="5">
        <v>4</v>
      </c>
      <c r="C178" s="5" t="s">
        <v>480</v>
      </c>
      <c r="D178" s="5" t="s">
        <v>479</v>
      </c>
      <c r="E178" s="5">
        <v>222971</v>
      </c>
      <c r="F178" s="5">
        <v>185</v>
      </c>
      <c r="G178" s="5">
        <v>4628</v>
      </c>
      <c r="H178" s="5">
        <v>1440</v>
      </c>
      <c r="I178" s="5">
        <v>28503</v>
      </c>
      <c r="J178" s="5">
        <v>11799</v>
      </c>
      <c r="K178" s="5">
        <v>0</v>
      </c>
      <c r="L178" s="5">
        <v>0</v>
      </c>
      <c r="M178" s="5">
        <v>0</v>
      </c>
      <c r="N178" s="5">
        <v>0</v>
      </c>
      <c r="O178" s="5">
        <v>7182</v>
      </c>
      <c r="P178" s="5">
        <v>163987</v>
      </c>
      <c r="Q178" s="5">
        <v>5247</v>
      </c>
    </row>
    <row r="179" spans="1:17">
      <c r="A179" s="5">
        <v>1385</v>
      </c>
      <c r="B179" s="5">
        <v>3</v>
      </c>
      <c r="C179" s="5" t="s">
        <v>481</v>
      </c>
      <c r="D179" s="5" t="s">
        <v>482</v>
      </c>
      <c r="E179" s="5">
        <v>28765</v>
      </c>
      <c r="F179" s="5">
        <v>90</v>
      </c>
      <c r="G179" s="5">
        <v>7401</v>
      </c>
      <c r="H179" s="5">
        <v>3326</v>
      </c>
      <c r="I179" s="5">
        <v>2563</v>
      </c>
      <c r="J179" s="5">
        <v>3213</v>
      </c>
      <c r="K179" s="5">
        <v>0</v>
      </c>
      <c r="L179" s="5">
        <v>0</v>
      </c>
      <c r="M179" s="5">
        <v>0</v>
      </c>
      <c r="N179" s="5">
        <v>0</v>
      </c>
      <c r="O179" s="5">
        <v>71</v>
      </c>
      <c r="P179" s="5">
        <v>10776</v>
      </c>
      <c r="Q179" s="5">
        <v>1323</v>
      </c>
    </row>
    <row r="180" spans="1:17">
      <c r="A180" s="5">
        <v>1385</v>
      </c>
      <c r="B180" s="5">
        <v>4</v>
      </c>
      <c r="C180" s="5" t="s">
        <v>483</v>
      </c>
      <c r="D180" s="5" t="s">
        <v>482</v>
      </c>
      <c r="E180" s="5">
        <v>28765</v>
      </c>
      <c r="F180" s="5">
        <v>90</v>
      </c>
      <c r="G180" s="5">
        <v>7401</v>
      </c>
      <c r="H180" s="5">
        <v>3326</v>
      </c>
      <c r="I180" s="5">
        <v>2563</v>
      </c>
      <c r="J180" s="5">
        <v>3213</v>
      </c>
      <c r="K180" s="5">
        <v>0</v>
      </c>
      <c r="L180" s="5">
        <v>0</v>
      </c>
      <c r="M180" s="5">
        <v>0</v>
      </c>
      <c r="N180" s="5">
        <v>0</v>
      </c>
      <c r="O180" s="5">
        <v>71</v>
      </c>
      <c r="P180" s="5">
        <v>10776</v>
      </c>
      <c r="Q180" s="5">
        <v>1323</v>
      </c>
    </row>
    <row r="181" spans="1:17">
      <c r="A181" s="5">
        <v>1385</v>
      </c>
      <c r="B181" s="5">
        <v>3</v>
      </c>
      <c r="C181" s="5" t="s">
        <v>484</v>
      </c>
      <c r="D181" s="5" t="s">
        <v>485</v>
      </c>
      <c r="E181" s="5">
        <v>244511</v>
      </c>
      <c r="F181" s="5">
        <v>1161</v>
      </c>
      <c r="G181" s="5">
        <v>18275</v>
      </c>
      <c r="H181" s="5">
        <v>5306</v>
      </c>
      <c r="I181" s="5">
        <v>26698</v>
      </c>
      <c r="J181" s="5">
        <v>10254</v>
      </c>
      <c r="K181" s="5">
        <v>2523</v>
      </c>
      <c r="L181" s="5">
        <v>0</v>
      </c>
      <c r="M181" s="5">
        <v>0</v>
      </c>
      <c r="N181" s="5">
        <v>0</v>
      </c>
      <c r="O181" s="5">
        <v>533</v>
      </c>
      <c r="P181" s="5">
        <v>166452</v>
      </c>
      <c r="Q181" s="5">
        <v>13308</v>
      </c>
    </row>
    <row r="182" spans="1:17">
      <c r="A182" s="5">
        <v>1385</v>
      </c>
      <c r="B182" s="5">
        <v>4</v>
      </c>
      <c r="C182" s="5" t="s">
        <v>486</v>
      </c>
      <c r="D182" s="5" t="s">
        <v>485</v>
      </c>
      <c r="E182" s="5">
        <v>244511</v>
      </c>
      <c r="F182" s="5">
        <v>1161</v>
      </c>
      <c r="G182" s="5">
        <v>18275</v>
      </c>
      <c r="H182" s="5">
        <v>5306</v>
      </c>
      <c r="I182" s="5">
        <v>26698</v>
      </c>
      <c r="J182" s="5">
        <v>10254</v>
      </c>
      <c r="K182" s="5">
        <v>2523</v>
      </c>
      <c r="L182" s="5">
        <v>0</v>
      </c>
      <c r="M182" s="5">
        <v>0</v>
      </c>
      <c r="N182" s="5">
        <v>0</v>
      </c>
      <c r="O182" s="5">
        <v>533</v>
      </c>
      <c r="P182" s="5">
        <v>166452</v>
      </c>
      <c r="Q182" s="5">
        <v>13308</v>
      </c>
    </row>
    <row r="183" spans="1:17">
      <c r="A183" s="5">
        <v>1385</v>
      </c>
      <c r="B183" s="5">
        <v>2</v>
      </c>
      <c r="C183" s="5" t="s">
        <v>487</v>
      </c>
      <c r="D183" s="5" t="s">
        <v>488</v>
      </c>
      <c r="E183" s="5">
        <v>75171</v>
      </c>
      <c r="F183" s="5">
        <v>90</v>
      </c>
      <c r="G183" s="5">
        <v>5303</v>
      </c>
      <c r="H183" s="5">
        <v>1098</v>
      </c>
      <c r="I183" s="5">
        <v>8209</v>
      </c>
      <c r="J183" s="5">
        <v>7008</v>
      </c>
      <c r="K183" s="5">
        <v>0</v>
      </c>
      <c r="L183" s="5">
        <v>0</v>
      </c>
      <c r="M183" s="5">
        <v>0</v>
      </c>
      <c r="N183" s="5">
        <v>0</v>
      </c>
      <c r="O183" s="5">
        <v>20</v>
      </c>
      <c r="P183" s="5">
        <v>45900</v>
      </c>
      <c r="Q183" s="5">
        <v>7544</v>
      </c>
    </row>
    <row r="184" spans="1:17">
      <c r="A184" s="5">
        <v>1385</v>
      </c>
      <c r="B184" s="5">
        <v>3</v>
      </c>
      <c r="C184" s="5" t="s">
        <v>489</v>
      </c>
      <c r="D184" s="5" t="s">
        <v>490</v>
      </c>
      <c r="E184" s="5">
        <v>32836</v>
      </c>
      <c r="F184" s="5">
        <v>5</v>
      </c>
      <c r="G184" s="5">
        <v>4436</v>
      </c>
      <c r="H184" s="5">
        <v>863</v>
      </c>
      <c r="I184" s="5">
        <v>1480</v>
      </c>
      <c r="J184" s="5">
        <v>4627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17955</v>
      </c>
      <c r="Q184" s="5">
        <v>3469</v>
      </c>
    </row>
    <row r="185" spans="1:17">
      <c r="A185" s="5">
        <v>1385</v>
      </c>
      <c r="B185" s="5">
        <v>4</v>
      </c>
      <c r="C185" s="5" t="s">
        <v>491</v>
      </c>
      <c r="D185" s="5" t="s">
        <v>492</v>
      </c>
      <c r="E185" s="5">
        <v>32452</v>
      </c>
      <c r="F185" s="5">
        <v>5</v>
      </c>
      <c r="G185" s="5">
        <v>4404</v>
      </c>
      <c r="H185" s="5">
        <v>858</v>
      </c>
      <c r="I185" s="5">
        <v>1480</v>
      </c>
      <c r="J185" s="5">
        <v>4593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17842</v>
      </c>
      <c r="Q185" s="5">
        <v>3269</v>
      </c>
    </row>
    <row r="186" spans="1:17">
      <c r="A186" s="5">
        <v>1385</v>
      </c>
      <c r="B186" s="5">
        <v>4</v>
      </c>
      <c r="C186" s="5" t="s">
        <v>493</v>
      </c>
      <c r="D186" s="5" t="s">
        <v>494</v>
      </c>
      <c r="E186" s="5">
        <v>385</v>
      </c>
      <c r="F186" s="5">
        <v>0</v>
      </c>
      <c r="G186" s="5">
        <v>32</v>
      </c>
      <c r="H186" s="5">
        <v>5</v>
      </c>
      <c r="I186" s="5">
        <v>0</v>
      </c>
      <c r="J186" s="5">
        <v>34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113</v>
      </c>
      <c r="Q186" s="5">
        <v>200</v>
      </c>
    </row>
    <row r="187" spans="1:17">
      <c r="A187" s="5">
        <v>1385</v>
      </c>
      <c r="B187" s="5">
        <v>3</v>
      </c>
      <c r="C187" s="5" t="s">
        <v>495</v>
      </c>
      <c r="D187" s="5" t="s">
        <v>496</v>
      </c>
      <c r="E187" s="5">
        <v>19662</v>
      </c>
      <c r="F187" s="5">
        <v>7</v>
      </c>
      <c r="G187" s="5">
        <v>178</v>
      </c>
      <c r="H187" s="5">
        <v>19</v>
      </c>
      <c r="I187" s="5">
        <v>4615</v>
      </c>
      <c r="J187" s="5">
        <v>567</v>
      </c>
      <c r="K187" s="5">
        <v>0</v>
      </c>
      <c r="L187" s="5">
        <v>0</v>
      </c>
      <c r="M187" s="5">
        <v>0</v>
      </c>
      <c r="N187" s="5">
        <v>0</v>
      </c>
      <c r="O187" s="5">
        <v>5</v>
      </c>
      <c r="P187" s="5">
        <v>11887</v>
      </c>
      <c r="Q187" s="5">
        <v>2384</v>
      </c>
    </row>
    <row r="188" spans="1:17">
      <c r="A188" s="5">
        <v>1385</v>
      </c>
      <c r="B188" s="5">
        <v>4</v>
      </c>
      <c r="C188" s="5" t="s">
        <v>497</v>
      </c>
      <c r="D188" s="5" t="s">
        <v>496</v>
      </c>
      <c r="E188" s="5">
        <v>19662</v>
      </c>
      <c r="F188" s="5">
        <v>7</v>
      </c>
      <c r="G188" s="5">
        <v>178</v>
      </c>
      <c r="H188" s="5">
        <v>19</v>
      </c>
      <c r="I188" s="5">
        <v>4615</v>
      </c>
      <c r="J188" s="5">
        <v>567</v>
      </c>
      <c r="K188" s="5">
        <v>0</v>
      </c>
      <c r="L188" s="5">
        <v>0</v>
      </c>
      <c r="M188" s="5">
        <v>0</v>
      </c>
      <c r="N188" s="5">
        <v>0</v>
      </c>
      <c r="O188" s="5">
        <v>5</v>
      </c>
      <c r="P188" s="5">
        <v>11887</v>
      </c>
      <c r="Q188" s="5">
        <v>2384</v>
      </c>
    </row>
    <row r="189" spans="1:17">
      <c r="A189" s="5">
        <v>1385</v>
      </c>
      <c r="B189" s="5">
        <v>3</v>
      </c>
      <c r="C189" s="5" t="s">
        <v>498</v>
      </c>
      <c r="D189" s="5" t="s">
        <v>499</v>
      </c>
      <c r="E189" s="5">
        <v>22673</v>
      </c>
      <c r="F189" s="5">
        <v>79</v>
      </c>
      <c r="G189" s="5">
        <v>689</v>
      </c>
      <c r="H189" s="5">
        <v>216</v>
      </c>
      <c r="I189" s="5">
        <v>2114</v>
      </c>
      <c r="J189" s="5">
        <v>1813</v>
      </c>
      <c r="K189" s="5">
        <v>0</v>
      </c>
      <c r="L189" s="5">
        <v>0</v>
      </c>
      <c r="M189" s="5">
        <v>0</v>
      </c>
      <c r="N189" s="5">
        <v>0</v>
      </c>
      <c r="O189" s="5">
        <v>15</v>
      </c>
      <c r="P189" s="5">
        <v>16058</v>
      </c>
      <c r="Q189" s="5">
        <v>1690</v>
      </c>
    </row>
    <row r="190" spans="1:17">
      <c r="A190" s="5">
        <v>1385</v>
      </c>
      <c r="B190" s="5">
        <v>4</v>
      </c>
      <c r="C190" s="5" t="s">
        <v>500</v>
      </c>
      <c r="D190" s="5" t="s">
        <v>501</v>
      </c>
      <c r="E190" s="5">
        <v>15935</v>
      </c>
      <c r="F190" s="5">
        <v>35</v>
      </c>
      <c r="G190" s="5">
        <v>439</v>
      </c>
      <c r="H190" s="5">
        <v>192</v>
      </c>
      <c r="I190" s="5">
        <v>1900</v>
      </c>
      <c r="J190" s="5">
        <v>1441</v>
      </c>
      <c r="K190" s="5">
        <v>0</v>
      </c>
      <c r="L190" s="5">
        <v>0</v>
      </c>
      <c r="M190" s="5">
        <v>0</v>
      </c>
      <c r="N190" s="5">
        <v>0</v>
      </c>
      <c r="O190" s="5">
        <v>13</v>
      </c>
      <c r="P190" s="5">
        <v>10395</v>
      </c>
      <c r="Q190" s="5">
        <v>1520</v>
      </c>
    </row>
    <row r="191" spans="1:17">
      <c r="A191" s="5">
        <v>1385</v>
      </c>
      <c r="B191" s="5">
        <v>4</v>
      </c>
      <c r="C191" s="5" t="s">
        <v>502</v>
      </c>
      <c r="D191" s="5" t="s">
        <v>503</v>
      </c>
      <c r="E191" s="5">
        <v>770</v>
      </c>
      <c r="F191" s="5">
        <v>3</v>
      </c>
      <c r="G191" s="5">
        <v>70</v>
      </c>
      <c r="H191" s="5">
        <v>12</v>
      </c>
      <c r="I191" s="5">
        <v>13</v>
      </c>
      <c r="J191" s="5">
        <v>47</v>
      </c>
      <c r="K191" s="5">
        <v>0</v>
      </c>
      <c r="L191" s="5">
        <v>0</v>
      </c>
      <c r="M191" s="5">
        <v>0</v>
      </c>
      <c r="N191" s="5">
        <v>0</v>
      </c>
      <c r="O191" s="5">
        <v>2</v>
      </c>
      <c r="P191" s="5">
        <v>598</v>
      </c>
      <c r="Q191" s="5">
        <v>25</v>
      </c>
    </row>
    <row r="192" spans="1:17">
      <c r="A192" s="5">
        <v>1385</v>
      </c>
      <c r="B192" s="5">
        <v>4</v>
      </c>
      <c r="C192" s="5" t="s">
        <v>504</v>
      </c>
      <c r="D192" s="5" t="s">
        <v>499</v>
      </c>
      <c r="E192" s="5">
        <v>5968</v>
      </c>
      <c r="F192" s="5">
        <v>41</v>
      </c>
      <c r="G192" s="5">
        <v>180</v>
      </c>
      <c r="H192" s="5">
        <v>12</v>
      </c>
      <c r="I192" s="5">
        <v>201</v>
      </c>
      <c r="J192" s="5">
        <v>325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5065</v>
      </c>
      <c r="Q192" s="5">
        <v>144</v>
      </c>
    </row>
    <row r="193" spans="1:17">
      <c r="A193" s="5">
        <v>1385</v>
      </c>
      <c r="B193" s="5">
        <v>2</v>
      </c>
      <c r="C193" s="5" t="s">
        <v>505</v>
      </c>
      <c r="D193" s="5" t="s">
        <v>506</v>
      </c>
      <c r="E193" s="5">
        <v>58600</v>
      </c>
      <c r="F193" s="5">
        <v>230</v>
      </c>
      <c r="G193" s="5">
        <v>5439</v>
      </c>
      <c r="H193" s="5">
        <v>1640</v>
      </c>
      <c r="I193" s="5">
        <v>5147</v>
      </c>
      <c r="J193" s="5">
        <v>6244</v>
      </c>
      <c r="K193" s="5">
        <v>216</v>
      </c>
      <c r="L193" s="5">
        <v>0</v>
      </c>
      <c r="M193" s="5">
        <v>0</v>
      </c>
      <c r="N193" s="5">
        <v>0</v>
      </c>
      <c r="O193" s="5">
        <v>28</v>
      </c>
      <c r="P193" s="5">
        <v>35163</v>
      </c>
      <c r="Q193" s="5">
        <v>4493</v>
      </c>
    </row>
    <row r="194" spans="1:17">
      <c r="A194" s="5">
        <v>1385</v>
      </c>
      <c r="B194" s="5">
        <v>3</v>
      </c>
      <c r="C194" s="5" t="s">
        <v>507</v>
      </c>
      <c r="D194" s="5" t="s">
        <v>506</v>
      </c>
      <c r="E194" s="5">
        <v>58600</v>
      </c>
      <c r="F194" s="5">
        <v>230</v>
      </c>
      <c r="G194" s="5">
        <v>5439</v>
      </c>
      <c r="H194" s="5">
        <v>1640</v>
      </c>
      <c r="I194" s="5">
        <v>5147</v>
      </c>
      <c r="J194" s="5">
        <v>6244</v>
      </c>
      <c r="K194" s="5">
        <v>216</v>
      </c>
      <c r="L194" s="5">
        <v>0</v>
      </c>
      <c r="M194" s="5">
        <v>0</v>
      </c>
      <c r="N194" s="5">
        <v>0</v>
      </c>
      <c r="O194" s="5">
        <v>28</v>
      </c>
      <c r="P194" s="5">
        <v>35163</v>
      </c>
      <c r="Q194" s="5">
        <v>4493</v>
      </c>
    </row>
    <row r="195" spans="1:17">
      <c r="A195" s="5">
        <v>1385</v>
      </c>
      <c r="B195" s="5">
        <v>4</v>
      </c>
      <c r="C195" s="5" t="s">
        <v>508</v>
      </c>
      <c r="D195" s="5" t="s">
        <v>506</v>
      </c>
      <c r="E195" s="5">
        <v>58600</v>
      </c>
      <c r="F195" s="5">
        <v>230</v>
      </c>
      <c r="G195" s="5">
        <v>5439</v>
      </c>
      <c r="H195" s="5">
        <v>1640</v>
      </c>
      <c r="I195" s="5">
        <v>5147</v>
      </c>
      <c r="J195" s="5">
        <v>6244</v>
      </c>
      <c r="K195" s="5">
        <v>216</v>
      </c>
      <c r="L195" s="5">
        <v>0</v>
      </c>
      <c r="M195" s="5">
        <v>0</v>
      </c>
      <c r="N195" s="5">
        <v>0</v>
      </c>
      <c r="O195" s="5">
        <v>28</v>
      </c>
      <c r="P195" s="5">
        <v>35163</v>
      </c>
      <c r="Q195" s="5">
        <v>4493</v>
      </c>
    </row>
    <row r="196" spans="1:17">
      <c r="A196" s="5">
        <v>1385</v>
      </c>
      <c r="B196" s="5">
        <v>2</v>
      </c>
      <c r="C196" s="5" t="s">
        <v>509</v>
      </c>
      <c r="D196" s="5" t="s">
        <v>510</v>
      </c>
      <c r="E196" s="5">
        <v>90752</v>
      </c>
      <c r="F196" s="5">
        <v>388</v>
      </c>
      <c r="G196" s="5">
        <v>11500</v>
      </c>
      <c r="H196" s="5">
        <v>1259</v>
      </c>
      <c r="I196" s="5">
        <v>18578</v>
      </c>
      <c r="J196" s="5">
        <v>6194</v>
      </c>
      <c r="K196" s="5">
        <v>1881</v>
      </c>
      <c r="L196" s="5">
        <v>0</v>
      </c>
      <c r="M196" s="5">
        <v>0</v>
      </c>
      <c r="N196" s="5">
        <v>0</v>
      </c>
      <c r="O196" s="5">
        <v>351</v>
      </c>
      <c r="P196" s="5">
        <v>38607</v>
      </c>
      <c r="Q196" s="5">
        <v>11995</v>
      </c>
    </row>
    <row r="197" spans="1:17">
      <c r="A197" s="5">
        <v>1385</v>
      </c>
      <c r="B197" s="5">
        <v>3</v>
      </c>
      <c r="C197" s="5" t="s">
        <v>511</v>
      </c>
      <c r="D197" s="5" t="s">
        <v>512</v>
      </c>
      <c r="E197" s="5">
        <v>1325</v>
      </c>
      <c r="F197" s="5">
        <v>0</v>
      </c>
      <c r="G197" s="5">
        <v>6</v>
      </c>
      <c r="H197" s="5">
        <v>155</v>
      </c>
      <c r="I197" s="5">
        <v>150</v>
      </c>
      <c r="J197" s="5">
        <v>81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863</v>
      </c>
      <c r="Q197" s="5">
        <v>69</v>
      </c>
    </row>
    <row r="198" spans="1:17">
      <c r="A198" s="5">
        <v>1385</v>
      </c>
      <c r="B198" s="5">
        <v>9</v>
      </c>
      <c r="C198" s="5" t="s">
        <v>513</v>
      </c>
      <c r="D198" s="5" t="s">
        <v>514</v>
      </c>
      <c r="E198" s="5">
        <v>1325</v>
      </c>
      <c r="F198" s="5">
        <v>0</v>
      </c>
      <c r="G198" s="5">
        <v>6</v>
      </c>
      <c r="H198" s="5">
        <v>155</v>
      </c>
      <c r="I198" s="5">
        <v>150</v>
      </c>
      <c r="J198" s="5">
        <v>81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863</v>
      </c>
      <c r="Q198" s="5">
        <v>69</v>
      </c>
    </row>
    <row r="199" spans="1:17">
      <c r="A199" s="5">
        <v>1385</v>
      </c>
      <c r="B199" s="5">
        <v>3</v>
      </c>
      <c r="C199" s="5" t="s">
        <v>515</v>
      </c>
      <c r="D199" s="5" t="s">
        <v>516</v>
      </c>
      <c r="E199" s="5">
        <v>905</v>
      </c>
      <c r="F199" s="5">
        <v>13</v>
      </c>
      <c r="G199" s="5">
        <v>5</v>
      </c>
      <c r="H199" s="5">
        <v>2</v>
      </c>
      <c r="I199" s="5">
        <v>146</v>
      </c>
      <c r="J199" s="5">
        <v>65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611</v>
      </c>
      <c r="Q199" s="5">
        <v>64</v>
      </c>
    </row>
    <row r="200" spans="1:17">
      <c r="A200" s="5">
        <v>1385</v>
      </c>
      <c r="B200" s="5">
        <v>4</v>
      </c>
      <c r="C200" s="5" t="s">
        <v>517</v>
      </c>
      <c r="D200" s="5" t="s">
        <v>516</v>
      </c>
      <c r="E200" s="5">
        <v>905</v>
      </c>
      <c r="F200" s="5">
        <v>13</v>
      </c>
      <c r="G200" s="5">
        <v>5</v>
      </c>
      <c r="H200" s="5">
        <v>2</v>
      </c>
      <c r="I200" s="5">
        <v>146</v>
      </c>
      <c r="J200" s="5">
        <v>65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611</v>
      </c>
      <c r="Q200" s="5">
        <v>64</v>
      </c>
    </row>
    <row r="201" spans="1:17">
      <c r="A201" s="5">
        <v>1385</v>
      </c>
      <c r="B201" s="5">
        <v>3</v>
      </c>
      <c r="C201" s="5" t="s">
        <v>518</v>
      </c>
      <c r="D201" s="5" t="s">
        <v>519</v>
      </c>
      <c r="E201" s="5">
        <v>692</v>
      </c>
      <c r="F201" s="5">
        <v>3</v>
      </c>
      <c r="G201" s="5">
        <v>78</v>
      </c>
      <c r="H201" s="5">
        <v>0</v>
      </c>
      <c r="I201" s="5">
        <v>31</v>
      </c>
      <c r="J201" s="5">
        <v>101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420</v>
      </c>
      <c r="Q201" s="5">
        <v>59</v>
      </c>
    </row>
    <row r="202" spans="1:17">
      <c r="A202" s="5">
        <v>1385</v>
      </c>
      <c r="B202" s="5">
        <v>4</v>
      </c>
      <c r="C202" s="5" t="s">
        <v>520</v>
      </c>
      <c r="D202" s="5" t="s">
        <v>519</v>
      </c>
      <c r="E202" s="5">
        <v>692</v>
      </c>
      <c r="F202" s="5">
        <v>3</v>
      </c>
      <c r="G202" s="5">
        <v>78</v>
      </c>
      <c r="H202" s="5">
        <v>0</v>
      </c>
      <c r="I202" s="5">
        <v>31</v>
      </c>
      <c r="J202" s="5">
        <v>101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420</v>
      </c>
      <c r="Q202" s="5">
        <v>59</v>
      </c>
    </row>
    <row r="203" spans="1:17">
      <c r="A203" s="5">
        <v>1385</v>
      </c>
      <c r="B203" s="5">
        <v>3</v>
      </c>
      <c r="C203" s="5" t="s">
        <v>521</v>
      </c>
      <c r="D203" s="5" t="s">
        <v>522</v>
      </c>
      <c r="E203" s="5">
        <v>28550</v>
      </c>
      <c r="F203" s="5">
        <v>48</v>
      </c>
      <c r="G203" s="5">
        <v>1577</v>
      </c>
      <c r="H203" s="5">
        <v>402</v>
      </c>
      <c r="I203" s="5">
        <v>907</v>
      </c>
      <c r="J203" s="5">
        <v>1300</v>
      </c>
      <c r="K203" s="5">
        <v>756</v>
      </c>
      <c r="L203" s="5">
        <v>0</v>
      </c>
      <c r="M203" s="5">
        <v>0</v>
      </c>
      <c r="N203" s="5">
        <v>0</v>
      </c>
      <c r="O203" s="5">
        <v>323</v>
      </c>
      <c r="P203" s="5">
        <v>13114</v>
      </c>
      <c r="Q203" s="5">
        <v>10124</v>
      </c>
    </row>
    <row r="204" spans="1:17">
      <c r="A204" s="5">
        <v>1385</v>
      </c>
      <c r="B204" s="5">
        <v>4</v>
      </c>
      <c r="C204" s="5" t="s">
        <v>523</v>
      </c>
      <c r="D204" s="5" t="s">
        <v>522</v>
      </c>
      <c r="E204" s="5">
        <v>28550</v>
      </c>
      <c r="F204" s="5">
        <v>48</v>
      </c>
      <c r="G204" s="5">
        <v>1577</v>
      </c>
      <c r="H204" s="5">
        <v>402</v>
      </c>
      <c r="I204" s="5">
        <v>907</v>
      </c>
      <c r="J204" s="5">
        <v>1300</v>
      </c>
      <c r="K204" s="5">
        <v>756</v>
      </c>
      <c r="L204" s="5">
        <v>0</v>
      </c>
      <c r="M204" s="5">
        <v>0</v>
      </c>
      <c r="N204" s="5">
        <v>0</v>
      </c>
      <c r="O204" s="5">
        <v>323</v>
      </c>
      <c r="P204" s="5">
        <v>13114</v>
      </c>
      <c r="Q204" s="5">
        <v>10124</v>
      </c>
    </row>
    <row r="205" spans="1:17">
      <c r="A205" s="5">
        <v>1385</v>
      </c>
      <c r="B205" s="5">
        <v>7</v>
      </c>
      <c r="C205" s="5" t="s">
        <v>524</v>
      </c>
      <c r="D205" s="5" t="s">
        <v>525</v>
      </c>
      <c r="E205" s="5">
        <v>59280</v>
      </c>
      <c r="F205" s="5">
        <v>324</v>
      </c>
      <c r="G205" s="5">
        <v>9834</v>
      </c>
      <c r="H205" s="5">
        <v>700</v>
      </c>
      <c r="I205" s="5">
        <v>17344</v>
      </c>
      <c r="J205" s="5">
        <v>4648</v>
      </c>
      <c r="K205" s="5">
        <v>1125</v>
      </c>
      <c r="L205" s="5">
        <v>0</v>
      </c>
      <c r="M205" s="5">
        <v>0</v>
      </c>
      <c r="N205" s="5">
        <v>0</v>
      </c>
      <c r="O205" s="5">
        <v>28</v>
      </c>
      <c r="P205" s="5">
        <v>23599</v>
      </c>
      <c r="Q205" s="5">
        <v>1678</v>
      </c>
    </row>
    <row r="206" spans="1:17">
      <c r="A206" s="5">
        <v>1385</v>
      </c>
      <c r="B206" s="5">
        <v>9</v>
      </c>
      <c r="C206" s="5" t="s">
        <v>526</v>
      </c>
      <c r="D206" s="5" t="s">
        <v>525</v>
      </c>
      <c r="E206" s="5">
        <v>59280</v>
      </c>
      <c r="F206" s="5">
        <v>324</v>
      </c>
      <c r="G206" s="5">
        <v>9834</v>
      </c>
      <c r="H206" s="5">
        <v>700</v>
      </c>
      <c r="I206" s="5">
        <v>17344</v>
      </c>
      <c r="J206" s="5">
        <v>4648</v>
      </c>
      <c r="K206" s="5">
        <v>1125</v>
      </c>
      <c r="L206" s="5">
        <v>0</v>
      </c>
      <c r="M206" s="5">
        <v>0</v>
      </c>
      <c r="N206" s="5">
        <v>0</v>
      </c>
      <c r="O206" s="5">
        <v>28</v>
      </c>
      <c r="P206" s="5">
        <v>23599</v>
      </c>
      <c r="Q206" s="5">
        <v>1678</v>
      </c>
    </row>
    <row r="207" spans="1:17">
      <c r="A207" s="5">
        <v>1385</v>
      </c>
      <c r="B207" s="5">
        <v>2</v>
      </c>
      <c r="C207" s="5" t="s">
        <v>527</v>
      </c>
      <c r="D207" s="5" t="s">
        <v>528</v>
      </c>
      <c r="E207" s="5">
        <v>6366</v>
      </c>
      <c r="F207" s="5">
        <v>18</v>
      </c>
      <c r="G207" s="5">
        <v>853</v>
      </c>
      <c r="H207" s="5">
        <v>204</v>
      </c>
      <c r="I207" s="5">
        <v>195</v>
      </c>
      <c r="J207" s="5">
        <v>1267</v>
      </c>
      <c r="K207" s="5">
        <v>0</v>
      </c>
      <c r="L207" s="5">
        <v>0</v>
      </c>
      <c r="M207" s="5">
        <v>0</v>
      </c>
      <c r="N207" s="5">
        <v>0</v>
      </c>
      <c r="O207" s="5">
        <v>733</v>
      </c>
      <c r="P207" s="5">
        <v>2482</v>
      </c>
      <c r="Q207" s="5">
        <v>614</v>
      </c>
    </row>
    <row r="208" spans="1:17">
      <c r="A208" s="5">
        <v>1385</v>
      </c>
      <c r="B208" s="5">
        <v>7</v>
      </c>
      <c r="C208" s="5" t="s">
        <v>529</v>
      </c>
      <c r="D208" s="5" t="s">
        <v>530</v>
      </c>
      <c r="E208" s="5">
        <v>6366</v>
      </c>
      <c r="F208" s="5">
        <v>18</v>
      </c>
      <c r="G208" s="5">
        <v>853</v>
      </c>
      <c r="H208" s="5">
        <v>204</v>
      </c>
      <c r="I208" s="5">
        <v>195</v>
      </c>
      <c r="J208" s="5">
        <v>1267</v>
      </c>
      <c r="K208" s="5">
        <v>0</v>
      </c>
      <c r="L208" s="5">
        <v>0</v>
      </c>
      <c r="M208" s="5">
        <v>0</v>
      </c>
      <c r="N208" s="5">
        <v>0</v>
      </c>
      <c r="O208" s="5">
        <v>733</v>
      </c>
      <c r="P208" s="5">
        <v>2482</v>
      </c>
      <c r="Q208" s="5">
        <v>614</v>
      </c>
    </row>
    <row r="209" spans="1:17">
      <c r="A209" s="5">
        <v>1385</v>
      </c>
      <c r="B209" s="5">
        <v>19</v>
      </c>
      <c r="C209" s="5" t="s">
        <v>531</v>
      </c>
      <c r="D209" s="5" t="s">
        <v>532</v>
      </c>
      <c r="E209" s="5">
        <v>364</v>
      </c>
      <c r="F209" s="5">
        <v>0</v>
      </c>
      <c r="G209" s="5">
        <v>25</v>
      </c>
      <c r="H209" s="5">
        <v>16</v>
      </c>
      <c r="I209" s="5">
        <v>2</v>
      </c>
      <c r="J209" s="5">
        <v>42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275</v>
      </c>
      <c r="Q209" s="5">
        <v>4</v>
      </c>
    </row>
    <row r="210" spans="1:17">
      <c r="A210" s="5">
        <v>1385</v>
      </c>
      <c r="B210" s="5">
        <v>4</v>
      </c>
      <c r="C210" s="5" t="s">
        <v>533</v>
      </c>
      <c r="D210" s="5" t="s">
        <v>534</v>
      </c>
      <c r="E210" s="5">
        <v>4298</v>
      </c>
      <c r="F210" s="5">
        <v>15</v>
      </c>
      <c r="G210" s="5">
        <v>753</v>
      </c>
      <c r="H210" s="5">
        <v>6</v>
      </c>
      <c r="I210" s="5">
        <v>184</v>
      </c>
      <c r="J210" s="5">
        <v>1030</v>
      </c>
      <c r="K210" s="5">
        <v>0</v>
      </c>
      <c r="L210" s="5">
        <v>0</v>
      </c>
      <c r="M210" s="5">
        <v>0</v>
      </c>
      <c r="N210" s="5">
        <v>0</v>
      </c>
      <c r="O210" s="5">
        <v>732</v>
      </c>
      <c r="P210" s="5">
        <v>1195</v>
      </c>
      <c r="Q210" s="5">
        <v>384</v>
      </c>
    </row>
    <row r="211" spans="1:17">
      <c r="A211" s="5">
        <v>1385</v>
      </c>
      <c r="B211" s="5">
        <v>4</v>
      </c>
      <c r="C211" s="5" t="s">
        <v>535</v>
      </c>
      <c r="D211" s="5" t="s">
        <v>536</v>
      </c>
      <c r="E211" s="5">
        <v>1194</v>
      </c>
      <c r="F211" s="5">
        <v>0</v>
      </c>
      <c r="G211" s="5">
        <v>52</v>
      </c>
      <c r="H211" s="5">
        <v>42</v>
      </c>
      <c r="I211" s="5">
        <v>8</v>
      </c>
      <c r="J211" s="5">
        <v>183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725</v>
      </c>
      <c r="Q211" s="5">
        <v>183</v>
      </c>
    </row>
    <row r="212" spans="1:17">
      <c r="A212" s="5">
        <v>1385</v>
      </c>
      <c r="B212" s="5">
        <v>4</v>
      </c>
      <c r="C212" s="5" t="s">
        <v>537</v>
      </c>
      <c r="D212" s="5" t="s">
        <v>538</v>
      </c>
      <c r="E212" s="5">
        <v>511</v>
      </c>
      <c r="F212" s="5">
        <v>3</v>
      </c>
      <c r="G212" s="5">
        <v>23</v>
      </c>
      <c r="H212" s="5">
        <v>139</v>
      </c>
      <c r="I212" s="5">
        <v>1</v>
      </c>
      <c r="J212" s="5">
        <v>12</v>
      </c>
      <c r="K212" s="5">
        <v>0</v>
      </c>
      <c r="L212" s="5">
        <v>0</v>
      </c>
      <c r="M212" s="5">
        <v>0</v>
      </c>
      <c r="N212" s="5">
        <v>0</v>
      </c>
      <c r="O212" s="5">
        <v>1</v>
      </c>
      <c r="P212" s="5">
        <v>288</v>
      </c>
      <c r="Q212" s="5">
        <v>44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22" t="s">
        <v>159</v>
      </c>
      <c r="B1" s="22"/>
      <c r="C1" s="21" t="str">
        <f>CONCATENATE("7-",'فهرست جداول'!B8,"-",MID('فهرست جداول'!B1, 58,10), "                  (میلیون ریال)")</f>
        <v>7-پرداختی خدمات غیر صنعتی کارگاه‏ها بر حسب فعالیت-85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40.5" customHeight="1" thickBot="1">
      <c r="A2" s="15" t="s">
        <v>128</v>
      </c>
      <c r="B2" s="15" t="s">
        <v>151</v>
      </c>
      <c r="C2" s="15" t="s">
        <v>0</v>
      </c>
      <c r="D2" s="16" t="s">
        <v>1</v>
      </c>
      <c r="E2" s="16" t="s">
        <v>68</v>
      </c>
      <c r="F2" s="16" t="s">
        <v>69</v>
      </c>
      <c r="G2" s="16" t="s">
        <v>70</v>
      </c>
      <c r="H2" s="16" t="s">
        <v>71</v>
      </c>
      <c r="I2" s="16" t="s">
        <v>72</v>
      </c>
      <c r="J2" s="16" t="s">
        <v>73</v>
      </c>
      <c r="K2" s="16" t="s">
        <v>74</v>
      </c>
      <c r="L2" s="16" t="s">
        <v>75</v>
      </c>
      <c r="M2" s="16" t="s">
        <v>76</v>
      </c>
      <c r="N2" s="16" t="s">
        <v>122</v>
      </c>
      <c r="O2" s="16" t="s">
        <v>77</v>
      </c>
      <c r="P2" s="16" t="s">
        <v>78</v>
      </c>
      <c r="Q2" s="16" t="s">
        <v>79</v>
      </c>
      <c r="R2" s="16" t="s">
        <v>80</v>
      </c>
    </row>
    <row r="3" spans="1:18">
      <c r="A3" s="5">
        <v>1385</v>
      </c>
      <c r="B3" s="5">
        <v>1</v>
      </c>
      <c r="C3" s="5" t="s">
        <v>162</v>
      </c>
      <c r="D3" s="5" t="s">
        <v>163</v>
      </c>
      <c r="E3" s="5">
        <v>30525778</v>
      </c>
      <c r="F3" s="5">
        <v>2185791</v>
      </c>
      <c r="G3" s="5">
        <v>747908</v>
      </c>
      <c r="H3" s="5">
        <v>805465</v>
      </c>
      <c r="I3" s="5">
        <v>620625</v>
      </c>
      <c r="J3" s="5">
        <v>4922369</v>
      </c>
      <c r="K3" s="5">
        <v>1532748</v>
      </c>
      <c r="L3" s="5">
        <v>822788</v>
      </c>
      <c r="M3" s="5">
        <v>216433</v>
      </c>
      <c r="N3" s="5">
        <v>1741480</v>
      </c>
      <c r="O3" s="5">
        <v>582945</v>
      </c>
      <c r="P3" s="5">
        <v>2340421</v>
      </c>
      <c r="Q3" s="5">
        <v>843126</v>
      </c>
      <c r="R3" s="5">
        <v>13163677</v>
      </c>
    </row>
    <row r="4" spans="1:18">
      <c r="A4" s="5">
        <v>1385</v>
      </c>
      <c r="B4" s="5">
        <v>2</v>
      </c>
      <c r="C4" s="5" t="s">
        <v>164</v>
      </c>
      <c r="D4" s="5" t="s">
        <v>165</v>
      </c>
      <c r="E4" s="5">
        <v>1700773</v>
      </c>
      <c r="F4" s="5">
        <v>171532</v>
      </c>
      <c r="G4" s="5">
        <v>59725</v>
      </c>
      <c r="H4" s="5">
        <v>16407</v>
      </c>
      <c r="I4" s="5">
        <v>54361</v>
      </c>
      <c r="J4" s="5">
        <v>379985</v>
      </c>
      <c r="K4" s="5">
        <v>107450</v>
      </c>
      <c r="L4" s="5">
        <v>57113</v>
      </c>
      <c r="M4" s="5">
        <v>11586</v>
      </c>
      <c r="N4" s="5">
        <v>52388</v>
      </c>
      <c r="O4" s="5">
        <v>40567</v>
      </c>
      <c r="P4" s="5">
        <v>303884</v>
      </c>
      <c r="Q4" s="5">
        <v>48757</v>
      </c>
      <c r="R4" s="5">
        <v>397020</v>
      </c>
    </row>
    <row r="5" spans="1:18">
      <c r="A5" s="5">
        <v>1385</v>
      </c>
      <c r="B5" s="5">
        <v>3</v>
      </c>
      <c r="C5" s="5" t="s">
        <v>166</v>
      </c>
      <c r="D5" s="5" t="s">
        <v>167</v>
      </c>
      <c r="E5" s="5">
        <v>93820</v>
      </c>
      <c r="F5" s="5">
        <v>1784</v>
      </c>
      <c r="G5" s="5">
        <v>5679</v>
      </c>
      <c r="H5" s="5">
        <v>1418</v>
      </c>
      <c r="I5" s="5">
        <v>5616</v>
      </c>
      <c r="J5" s="5">
        <v>28425</v>
      </c>
      <c r="K5" s="5">
        <v>6741</v>
      </c>
      <c r="L5" s="5">
        <v>4177</v>
      </c>
      <c r="M5" s="5">
        <v>638</v>
      </c>
      <c r="N5" s="5">
        <v>2165</v>
      </c>
      <c r="O5" s="5">
        <v>2866</v>
      </c>
      <c r="P5" s="5">
        <v>10976</v>
      </c>
      <c r="Q5" s="5">
        <v>2147</v>
      </c>
      <c r="R5" s="5">
        <v>21189</v>
      </c>
    </row>
    <row r="6" spans="1:18">
      <c r="A6" s="5">
        <v>1385</v>
      </c>
      <c r="B6" s="5">
        <v>4</v>
      </c>
      <c r="C6" s="5" t="s">
        <v>168</v>
      </c>
      <c r="D6" s="5" t="s">
        <v>167</v>
      </c>
      <c r="E6" s="5">
        <v>93820</v>
      </c>
      <c r="F6" s="5">
        <v>1784</v>
      </c>
      <c r="G6" s="5">
        <v>5679</v>
      </c>
      <c r="H6" s="5">
        <v>1418</v>
      </c>
      <c r="I6" s="5">
        <v>5616</v>
      </c>
      <c r="J6" s="5">
        <v>28425</v>
      </c>
      <c r="K6" s="5">
        <v>6741</v>
      </c>
      <c r="L6" s="5">
        <v>4177</v>
      </c>
      <c r="M6" s="5">
        <v>638</v>
      </c>
      <c r="N6" s="5">
        <v>2165</v>
      </c>
      <c r="O6" s="5">
        <v>2866</v>
      </c>
      <c r="P6" s="5">
        <v>10976</v>
      </c>
      <c r="Q6" s="5">
        <v>2147</v>
      </c>
      <c r="R6" s="5">
        <v>21189</v>
      </c>
    </row>
    <row r="7" spans="1:18">
      <c r="A7" s="5">
        <v>1385</v>
      </c>
      <c r="B7" s="5">
        <v>3</v>
      </c>
      <c r="C7" s="5" t="s">
        <v>169</v>
      </c>
      <c r="D7" s="5" t="s">
        <v>170</v>
      </c>
      <c r="E7" s="5">
        <v>25183</v>
      </c>
      <c r="F7" s="5">
        <v>305</v>
      </c>
      <c r="G7" s="5">
        <v>1610</v>
      </c>
      <c r="H7" s="5">
        <v>97</v>
      </c>
      <c r="I7" s="5">
        <v>1371</v>
      </c>
      <c r="J7" s="5">
        <v>4568</v>
      </c>
      <c r="K7" s="5">
        <v>1877</v>
      </c>
      <c r="L7" s="5">
        <v>957</v>
      </c>
      <c r="M7" s="5">
        <v>305</v>
      </c>
      <c r="N7" s="5">
        <v>758</v>
      </c>
      <c r="O7" s="5">
        <v>862</v>
      </c>
      <c r="P7" s="5">
        <v>2638</v>
      </c>
      <c r="Q7" s="5">
        <v>3311</v>
      </c>
      <c r="R7" s="5">
        <v>6525</v>
      </c>
    </row>
    <row r="8" spans="1:18">
      <c r="A8" s="5">
        <v>1385</v>
      </c>
      <c r="B8" s="5">
        <v>4</v>
      </c>
      <c r="C8" s="5" t="s">
        <v>171</v>
      </c>
      <c r="D8" s="5" t="s">
        <v>170</v>
      </c>
      <c r="E8" s="5">
        <v>25183</v>
      </c>
      <c r="F8" s="5">
        <v>305</v>
      </c>
      <c r="G8" s="5">
        <v>1610</v>
      </c>
      <c r="H8" s="5">
        <v>97</v>
      </c>
      <c r="I8" s="5">
        <v>1371</v>
      </c>
      <c r="J8" s="5">
        <v>4568</v>
      </c>
      <c r="K8" s="5">
        <v>1877</v>
      </c>
      <c r="L8" s="5">
        <v>957</v>
      </c>
      <c r="M8" s="5">
        <v>305</v>
      </c>
      <c r="N8" s="5">
        <v>758</v>
      </c>
      <c r="O8" s="5">
        <v>862</v>
      </c>
      <c r="P8" s="5">
        <v>2638</v>
      </c>
      <c r="Q8" s="5">
        <v>3311</v>
      </c>
      <c r="R8" s="5">
        <v>6525</v>
      </c>
    </row>
    <row r="9" spans="1:18">
      <c r="A9" s="5">
        <v>1385</v>
      </c>
      <c r="B9" s="5">
        <v>3</v>
      </c>
      <c r="C9" s="5" t="s">
        <v>172</v>
      </c>
      <c r="D9" s="5" t="s">
        <v>173</v>
      </c>
      <c r="E9" s="5">
        <v>153978</v>
      </c>
      <c r="F9" s="5">
        <v>42539</v>
      </c>
      <c r="G9" s="5">
        <v>4347</v>
      </c>
      <c r="H9" s="5">
        <v>1351</v>
      </c>
      <c r="I9" s="5">
        <v>5477</v>
      </c>
      <c r="J9" s="5">
        <v>30876</v>
      </c>
      <c r="K9" s="5">
        <v>7291</v>
      </c>
      <c r="L9" s="5">
        <v>3128</v>
      </c>
      <c r="M9" s="5">
        <v>672</v>
      </c>
      <c r="N9" s="5">
        <v>4576</v>
      </c>
      <c r="O9" s="5">
        <v>3370</v>
      </c>
      <c r="P9" s="5">
        <v>33979</v>
      </c>
      <c r="Q9" s="5">
        <v>3282</v>
      </c>
      <c r="R9" s="5">
        <v>13088</v>
      </c>
    </row>
    <row r="10" spans="1:18">
      <c r="A10" s="5">
        <v>1385</v>
      </c>
      <c r="B10" s="5">
        <v>4</v>
      </c>
      <c r="C10" s="5" t="s">
        <v>174</v>
      </c>
      <c r="D10" s="5" t="s">
        <v>173</v>
      </c>
      <c r="E10" s="5">
        <v>153978</v>
      </c>
      <c r="F10" s="5">
        <v>42539</v>
      </c>
      <c r="G10" s="5">
        <v>4347</v>
      </c>
      <c r="H10" s="5">
        <v>1351</v>
      </c>
      <c r="I10" s="5">
        <v>5477</v>
      </c>
      <c r="J10" s="5">
        <v>30876</v>
      </c>
      <c r="K10" s="5">
        <v>7291</v>
      </c>
      <c r="L10" s="5">
        <v>3128</v>
      </c>
      <c r="M10" s="5">
        <v>672</v>
      </c>
      <c r="N10" s="5">
        <v>4576</v>
      </c>
      <c r="O10" s="5">
        <v>3370</v>
      </c>
      <c r="P10" s="5">
        <v>33979</v>
      </c>
      <c r="Q10" s="5">
        <v>3282</v>
      </c>
      <c r="R10" s="5">
        <v>13088</v>
      </c>
    </row>
    <row r="11" spans="1:18">
      <c r="A11" s="5">
        <v>1385</v>
      </c>
      <c r="B11" s="5">
        <v>3</v>
      </c>
      <c r="C11" s="5" t="s">
        <v>175</v>
      </c>
      <c r="D11" s="5" t="s">
        <v>176</v>
      </c>
      <c r="E11" s="5">
        <v>322233</v>
      </c>
      <c r="F11" s="5">
        <v>16170</v>
      </c>
      <c r="G11" s="5">
        <v>3458</v>
      </c>
      <c r="H11" s="5">
        <v>71</v>
      </c>
      <c r="I11" s="5">
        <v>3453</v>
      </c>
      <c r="J11" s="5">
        <v>79877</v>
      </c>
      <c r="K11" s="5">
        <v>18443</v>
      </c>
      <c r="L11" s="5">
        <v>12396</v>
      </c>
      <c r="M11" s="5">
        <v>1282</v>
      </c>
      <c r="N11" s="5">
        <v>7201</v>
      </c>
      <c r="O11" s="5">
        <v>2417</v>
      </c>
      <c r="P11" s="5">
        <v>45693</v>
      </c>
      <c r="Q11" s="5">
        <v>7520</v>
      </c>
      <c r="R11" s="5">
        <v>124250</v>
      </c>
    </row>
    <row r="12" spans="1:18">
      <c r="A12" s="5">
        <v>1385</v>
      </c>
      <c r="B12" s="5">
        <v>4</v>
      </c>
      <c r="C12" s="5" t="s">
        <v>177</v>
      </c>
      <c r="D12" s="5" t="s">
        <v>176</v>
      </c>
      <c r="E12" s="5">
        <v>322233</v>
      </c>
      <c r="F12" s="5">
        <v>16170</v>
      </c>
      <c r="G12" s="5">
        <v>3458</v>
      </c>
      <c r="H12" s="5">
        <v>71</v>
      </c>
      <c r="I12" s="5">
        <v>3453</v>
      </c>
      <c r="J12" s="5">
        <v>79877</v>
      </c>
      <c r="K12" s="5">
        <v>18443</v>
      </c>
      <c r="L12" s="5">
        <v>12396</v>
      </c>
      <c r="M12" s="5">
        <v>1282</v>
      </c>
      <c r="N12" s="5">
        <v>7201</v>
      </c>
      <c r="O12" s="5">
        <v>2417</v>
      </c>
      <c r="P12" s="5">
        <v>45693</v>
      </c>
      <c r="Q12" s="5">
        <v>7520</v>
      </c>
      <c r="R12" s="5">
        <v>124250</v>
      </c>
    </row>
    <row r="13" spans="1:18">
      <c r="A13" s="5">
        <v>1385</v>
      </c>
      <c r="B13" s="5">
        <v>3</v>
      </c>
      <c r="C13" s="5" t="s">
        <v>178</v>
      </c>
      <c r="D13" s="5" t="s">
        <v>179</v>
      </c>
      <c r="E13" s="5">
        <v>378822</v>
      </c>
      <c r="F13" s="5">
        <v>48604</v>
      </c>
      <c r="G13" s="5">
        <v>20244</v>
      </c>
      <c r="H13" s="5">
        <v>1332</v>
      </c>
      <c r="I13" s="5">
        <v>8890</v>
      </c>
      <c r="J13" s="5">
        <v>127380</v>
      </c>
      <c r="K13" s="5">
        <v>18794</v>
      </c>
      <c r="L13" s="5">
        <v>7352</v>
      </c>
      <c r="M13" s="5">
        <v>3471</v>
      </c>
      <c r="N13" s="5">
        <v>5902</v>
      </c>
      <c r="O13" s="5">
        <v>10587</v>
      </c>
      <c r="P13" s="5">
        <v>56275</v>
      </c>
      <c r="Q13" s="5">
        <v>9883</v>
      </c>
      <c r="R13" s="5">
        <v>60107</v>
      </c>
    </row>
    <row r="14" spans="1:18">
      <c r="A14" s="5">
        <v>1385</v>
      </c>
      <c r="B14" s="5">
        <v>4</v>
      </c>
      <c r="C14" s="5" t="s">
        <v>180</v>
      </c>
      <c r="D14" s="5" t="s">
        <v>179</v>
      </c>
      <c r="E14" s="5">
        <v>378822</v>
      </c>
      <c r="F14" s="5">
        <v>48604</v>
      </c>
      <c r="G14" s="5">
        <v>20244</v>
      </c>
      <c r="H14" s="5">
        <v>1332</v>
      </c>
      <c r="I14" s="5">
        <v>8890</v>
      </c>
      <c r="J14" s="5">
        <v>127380</v>
      </c>
      <c r="K14" s="5">
        <v>18794</v>
      </c>
      <c r="L14" s="5">
        <v>7352</v>
      </c>
      <c r="M14" s="5">
        <v>3471</v>
      </c>
      <c r="N14" s="5">
        <v>5902</v>
      </c>
      <c r="O14" s="5">
        <v>10587</v>
      </c>
      <c r="P14" s="5">
        <v>56275</v>
      </c>
      <c r="Q14" s="5">
        <v>9883</v>
      </c>
      <c r="R14" s="5">
        <v>60107</v>
      </c>
    </row>
    <row r="15" spans="1:18">
      <c r="A15" s="5">
        <v>1385</v>
      </c>
      <c r="B15" s="5">
        <v>3</v>
      </c>
      <c r="C15" s="5" t="s">
        <v>181</v>
      </c>
      <c r="D15" s="5" t="s">
        <v>182</v>
      </c>
      <c r="E15" s="5">
        <v>77125</v>
      </c>
      <c r="F15" s="5">
        <v>277</v>
      </c>
      <c r="G15" s="5">
        <v>1007</v>
      </c>
      <c r="H15" s="5">
        <v>1232</v>
      </c>
      <c r="I15" s="5">
        <v>5015</v>
      </c>
      <c r="J15" s="5">
        <v>13416</v>
      </c>
      <c r="K15" s="5">
        <v>10171</v>
      </c>
      <c r="L15" s="5">
        <v>4003</v>
      </c>
      <c r="M15" s="5">
        <v>867</v>
      </c>
      <c r="N15" s="5">
        <v>4229</v>
      </c>
      <c r="O15" s="5">
        <v>4496</v>
      </c>
      <c r="P15" s="5">
        <v>3762</v>
      </c>
      <c r="Q15" s="5">
        <v>2511</v>
      </c>
      <c r="R15" s="5">
        <v>26137</v>
      </c>
    </row>
    <row r="16" spans="1:18">
      <c r="A16" s="5">
        <v>1385</v>
      </c>
      <c r="B16" s="5">
        <v>4</v>
      </c>
      <c r="C16" s="5" t="s">
        <v>183</v>
      </c>
      <c r="D16" s="5" t="s">
        <v>184</v>
      </c>
      <c r="E16" s="5">
        <v>70814</v>
      </c>
      <c r="F16" s="5">
        <v>90</v>
      </c>
      <c r="G16" s="5">
        <v>956</v>
      </c>
      <c r="H16" s="5">
        <v>1232</v>
      </c>
      <c r="I16" s="5">
        <v>4403</v>
      </c>
      <c r="J16" s="5">
        <v>11404</v>
      </c>
      <c r="K16" s="5">
        <v>9534</v>
      </c>
      <c r="L16" s="5">
        <v>3691</v>
      </c>
      <c r="M16" s="5">
        <v>826</v>
      </c>
      <c r="N16" s="5">
        <v>3866</v>
      </c>
      <c r="O16" s="5">
        <v>4118</v>
      </c>
      <c r="P16" s="5">
        <v>3335</v>
      </c>
      <c r="Q16" s="5">
        <v>2092</v>
      </c>
      <c r="R16" s="5">
        <v>25267</v>
      </c>
    </row>
    <row r="17" spans="1:18">
      <c r="A17" s="5">
        <v>1385</v>
      </c>
      <c r="B17" s="5">
        <v>4</v>
      </c>
      <c r="C17" s="5" t="s">
        <v>185</v>
      </c>
      <c r="D17" s="5" t="s">
        <v>186</v>
      </c>
      <c r="E17" s="5">
        <v>6310</v>
      </c>
      <c r="F17" s="5">
        <v>187</v>
      </c>
      <c r="G17" s="5">
        <v>51</v>
      </c>
      <c r="H17" s="5">
        <v>0</v>
      </c>
      <c r="I17" s="5">
        <v>612</v>
      </c>
      <c r="J17" s="5">
        <v>2013</v>
      </c>
      <c r="K17" s="5">
        <v>637</v>
      </c>
      <c r="L17" s="5">
        <v>312</v>
      </c>
      <c r="M17" s="5">
        <v>41</v>
      </c>
      <c r="N17" s="5">
        <v>363</v>
      </c>
      <c r="O17" s="5">
        <v>378</v>
      </c>
      <c r="P17" s="5">
        <v>428</v>
      </c>
      <c r="Q17" s="5">
        <v>419</v>
      </c>
      <c r="R17" s="5">
        <v>870</v>
      </c>
    </row>
    <row r="18" spans="1:18">
      <c r="A18" s="5">
        <v>1385</v>
      </c>
      <c r="B18" s="5">
        <v>3</v>
      </c>
      <c r="C18" s="5" t="s">
        <v>187</v>
      </c>
      <c r="D18" s="5" t="s">
        <v>188</v>
      </c>
      <c r="E18" s="5">
        <v>600735</v>
      </c>
      <c r="F18" s="5">
        <v>58118</v>
      </c>
      <c r="G18" s="5">
        <v>21825</v>
      </c>
      <c r="H18" s="5">
        <v>9636</v>
      </c>
      <c r="I18" s="5">
        <v>22404</v>
      </c>
      <c r="J18" s="5">
        <v>83346</v>
      </c>
      <c r="K18" s="5">
        <v>40884</v>
      </c>
      <c r="L18" s="5">
        <v>22464</v>
      </c>
      <c r="M18" s="5">
        <v>4242</v>
      </c>
      <c r="N18" s="5">
        <v>22440</v>
      </c>
      <c r="O18" s="5">
        <v>13844</v>
      </c>
      <c r="P18" s="5">
        <v>145059</v>
      </c>
      <c r="Q18" s="5">
        <v>18553</v>
      </c>
      <c r="R18" s="5">
        <v>137920</v>
      </c>
    </row>
    <row r="19" spans="1:18">
      <c r="A19" s="5">
        <v>1385</v>
      </c>
      <c r="B19" s="5">
        <v>4</v>
      </c>
      <c r="C19" s="5" t="s">
        <v>189</v>
      </c>
      <c r="D19" s="5" t="s">
        <v>188</v>
      </c>
      <c r="E19" s="5">
        <v>111769</v>
      </c>
      <c r="F19" s="5">
        <v>11681</v>
      </c>
      <c r="G19" s="5">
        <v>4959</v>
      </c>
      <c r="H19" s="5">
        <v>723</v>
      </c>
      <c r="I19" s="5">
        <v>5284</v>
      </c>
      <c r="J19" s="5">
        <v>23973</v>
      </c>
      <c r="K19" s="5">
        <v>9461</v>
      </c>
      <c r="L19" s="5">
        <v>3709</v>
      </c>
      <c r="M19" s="5">
        <v>563</v>
      </c>
      <c r="N19" s="5">
        <v>5984</v>
      </c>
      <c r="O19" s="5">
        <v>3913</v>
      </c>
      <c r="P19" s="5">
        <v>20560</v>
      </c>
      <c r="Q19" s="5">
        <v>4555</v>
      </c>
      <c r="R19" s="5">
        <v>16403</v>
      </c>
    </row>
    <row r="20" spans="1:18">
      <c r="A20" s="5">
        <v>1385</v>
      </c>
      <c r="B20" s="5">
        <v>4</v>
      </c>
      <c r="C20" s="5" t="s">
        <v>190</v>
      </c>
      <c r="D20" s="5" t="s">
        <v>191</v>
      </c>
      <c r="E20" s="5">
        <v>119861</v>
      </c>
      <c r="F20" s="5">
        <v>766</v>
      </c>
      <c r="G20" s="5">
        <v>3579</v>
      </c>
      <c r="H20" s="5">
        <v>2872</v>
      </c>
      <c r="I20" s="5">
        <v>4912</v>
      </c>
      <c r="J20" s="5">
        <v>15513</v>
      </c>
      <c r="K20" s="5">
        <v>15629</v>
      </c>
      <c r="L20" s="5">
        <v>8006</v>
      </c>
      <c r="M20" s="5">
        <v>2180</v>
      </c>
      <c r="N20" s="5">
        <v>6674</v>
      </c>
      <c r="O20" s="5">
        <v>2352</v>
      </c>
      <c r="P20" s="5">
        <v>3135</v>
      </c>
      <c r="Q20" s="5">
        <v>5240</v>
      </c>
      <c r="R20" s="5">
        <v>49004</v>
      </c>
    </row>
    <row r="21" spans="1:18">
      <c r="A21" s="5">
        <v>1385</v>
      </c>
      <c r="B21" s="5">
        <v>4</v>
      </c>
      <c r="C21" s="5" t="s">
        <v>192</v>
      </c>
      <c r="D21" s="5" t="s">
        <v>193</v>
      </c>
      <c r="E21" s="5">
        <v>25041</v>
      </c>
      <c r="F21" s="5">
        <v>774</v>
      </c>
      <c r="G21" s="5">
        <v>1399</v>
      </c>
      <c r="H21" s="5">
        <v>10</v>
      </c>
      <c r="I21" s="5">
        <v>1504</v>
      </c>
      <c r="J21" s="5">
        <v>5376</v>
      </c>
      <c r="K21" s="5">
        <v>2822</v>
      </c>
      <c r="L21" s="5">
        <v>889</v>
      </c>
      <c r="M21" s="5">
        <v>354</v>
      </c>
      <c r="N21" s="5">
        <v>833</v>
      </c>
      <c r="O21" s="5">
        <v>1294</v>
      </c>
      <c r="P21" s="5">
        <v>5584</v>
      </c>
      <c r="Q21" s="5">
        <v>496</v>
      </c>
      <c r="R21" s="5">
        <v>3704</v>
      </c>
    </row>
    <row r="22" spans="1:18">
      <c r="A22" s="5">
        <v>1385</v>
      </c>
      <c r="B22" s="5">
        <v>4</v>
      </c>
      <c r="C22" s="5" t="s">
        <v>194</v>
      </c>
      <c r="D22" s="5" t="s">
        <v>195</v>
      </c>
      <c r="E22" s="5">
        <v>32402</v>
      </c>
      <c r="F22" s="5">
        <v>3036</v>
      </c>
      <c r="G22" s="5">
        <v>575</v>
      </c>
      <c r="H22" s="5">
        <v>76</v>
      </c>
      <c r="I22" s="5">
        <v>1324</v>
      </c>
      <c r="J22" s="5">
        <v>6362</v>
      </c>
      <c r="K22" s="5">
        <v>1942</v>
      </c>
      <c r="L22" s="5">
        <v>795</v>
      </c>
      <c r="M22" s="5">
        <v>491</v>
      </c>
      <c r="N22" s="5">
        <v>470</v>
      </c>
      <c r="O22" s="5">
        <v>1627</v>
      </c>
      <c r="P22" s="5">
        <v>10630</v>
      </c>
      <c r="Q22" s="5">
        <v>1040</v>
      </c>
      <c r="R22" s="5">
        <v>4035</v>
      </c>
    </row>
    <row r="23" spans="1:18">
      <c r="A23" s="5">
        <v>1385</v>
      </c>
      <c r="B23" s="5">
        <v>4</v>
      </c>
      <c r="C23" s="5" t="s">
        <v>196</v>
      </c>
      <c r="D23" s="5" t="s">
        <v>197</v>
      </c>
      <c r="E23" s="5">
        <v>8352</v>
      </c>
      <c r="F23" s="5">
        <v>0</v>
      </c>
      <c r="G23" s="5">
        <v>881</v>
      </c>
      <c r="H23" s="5">
        <v>0</v>
      </c>
      <c r="I23" s="5">
        <v>404</v>
      </c>
      <c r="J23" s="5">
        <v>1492</v>
      </c>
      <c r="K23" s="5">
        <v>247</v>
      </c>
      <c r="L23" s="5">
        <v>261</v>
      </c>
      <c r="M23" s="5">
        <v>175</v>
      </c>
      <c r="N23" s="5">
        <v>162</v>
      </c>
      <c r="O23" s="5">
        <v>320</v>
      </c>
      <c r="P23" s="5">
        <v>3179</v>
      </c>
      <c r="Q23" s="5">
        <v>596</v>
      </c>
      <c r="R23" s="5">
        <v>635</v>
      </c>
    </row>
    <row r="24" spans="1:18">
      <c r="A24" s="5">
        <v>1385</v>
      </c>
      <c r="B24" s="5">
        <v>4</v>
      </c>
      <c r="C24" s="5" t="s">
        <v>198</v>
      </c>
      <c r="D24" s="5" t="s">
        <v>199</v>
      </c>
      <c r="E24" s="5">
        <v>303311</v>
      </c>
      <c r="F24" s="5">
        <v>41861</v>
      </c>
      <c r="G24" s="5">
        <v>10431</v>
      </c>
      <c r="H24" s="5">
        <v>5956</v>
      </c>
      <c r="I24" s="5">
        <v>8977</v>
      </c>
      <c r="J24" s="5">
        <v>30628</v>
      </c>
      <c r="K24" s="5">
        <v>10782</v>
      </c>
      <c r="L24" s="5">
        <v>8805</v>
      </c>
      <c r="M24" s="5">
        <v>479</v>
      </c>
      <c r="N24" s="5">
        <v>8317</v>
      </c>
      <c r="O24" s="5">
        <v>4340</v>
      </c>
      <c r="P24" s="5">
        <v>101972</v>
      </c>
      <c r="Q24" s="5">
        <v>6625</v>
      </c>
      <c r="R24" s="5">
        <v>64139</v>
      </c>
    </row>
    <row r="25" spans="1:18">
      <c r="A25" s="5">
        <v>1385</v>
      </c>
      <c r="B25" s="5">
        <v>3</v>
      </c>
      <c r="C25" s="5" t="s">
        <v>200</v>
      </c>
      <c r="D25" s="5" t="s">
        <v>201</v>
      </c>
      <c r="E25" s="5">
        <v>48879</v>
      </c>
      <c r="F25" s="5">
        <v>3734</v>
      </c>
      <c r="G25" s="5">
        <v>1556</v>
      </c>
      <c r="H25" s="5">
        <v>1272</v>
      </c>
      <c r="I25" s="5">
        <v>2136</v>
      </c>
      <c r="J25" s="5">
        <v>12097</v>
      </c>
      <c r="K25" s="5">
        <v>3247</v>
      </c>
      <c r="L25" s="5">
        <v>2635</v>
      </c>
      <c r="M25" s="5">
        <v>108</v>
      </c>
      <c r="N25" s="5">
        <v>5118</v>
      </c>
      <c r="O25" s="5">
        <v>2123</v>
      </c>
      <c r="P25" s="5">
        <v>5501</v>
      </c>
      <c r="Q25" s="5">
        <v>1550</v>
      </c>
      <c r="R25" s="5">
        <v>7803</v>
      </c>
    </row>
    <row r="26" spans="1:18">
      <c r="A26" s="5">
        <v>1385</v>
      </c>
      <c r="B26" s="5">
        <v>4</v>
      </c>
      <c r="C26" s="5" t="s">
        <v>202</v>
      </c>
      <c r="D26" s="5" t="s">
        <v>201</v>
      </c>
      <c r="E26" s="5">
        <v>48879</v>
      </c>
      <c r="F26" s="5">
        <v>3734</v>
      </c>
      <c r="G26" s="5">
        <v>1556</v>
      </c>
      <c r="H26" s="5">
        <v>1272</v>
      </c>
      <c r="I26" s="5">
        <v>2136</v>
      </c>
      <c r="J26" s="5">
        <v>12097</v>
      </c>
      <c r="K26" s="5">
        <v>3247</v>
      </c>
      <c r="L26" s="5">
        <v>2635</v>
      </c>
      <c r="M26" s="5">
        <v>108</v>
      </c>
      <c r="N26" s="5">
        <v>5118</v>
      </c>
      <c r="O26" s="5">
        <v>2123</v>
      </c>
      <c r="P26" s="5">
        <v>5501</v>
      </c>
      <c r="Q26" s="5">
        <v>1550</v>
      </c>
      <c r="R26" s="5">
        <v>7803</v>
      </c>
    </row>
    <row r="27" spans="1:18">
      <c r="A27" s="5">
        <v>1385</v>
      </c>
      <c r="B27" s="5">
        <v>2</v>
      </c>
      <c r="C27" s="5" t="s">
        <v>203</v>
      </c>
      <c r="D27" s="5" t="s">
        <v>204</v>
      </c>
      <c r="E27" s="5">
        <v>197797</v>
      </c>
      <c r="F27" s="5">
        <v>5609</v>
      </c>
      <c r="G27" s="5">
        <v>5823</v>
      </c>
      <c r="H27" s="5">
        <v>398</v>
      </c>
      <c r="I27" s="5">
        <v>4837</v>
      </c>
      <c r="J27" s="5">
        <v>47566</v>
      </c>
      <c r="K27" s="5">
        <v>9100</v>
      </c>
      <c r="L27" s="5">
        <v>5826</v>
      </c>
      <c r="M27" s="5">
        <v>651</v>
      </c>
      <c r="N27" s="5">
        <v>5746</v>
      </c>
      <c r="O27" s="5">
        <v>3224</v>
      </c>
      <c r="P27" s="5">
        <v>37151</v>
      </c>
      <c r="Q27" s="5">
        <v>11977</v>
      </c>
      <c r="R27" s="5">
        <v>59890</v>
      </c>
    </row>
    <row r="28" spans="1:18">
      <c r="A28" s="5">
        <v>1385</v>
      </c>
      <c r="B28" s="5">
        <v>3</v>
      </c>
      <c r="C28" s="5" t="s">
        <v>205</v>
      </c>
      <c r="D28" s="5" t="s">
        <v>204</v>
      </c>
      <c r="E28" s="5">
        <v>197797</v>
      </c>
      <c r="F28" s="5">
        <v>5609</v>
      </c>
      <c r="G28" s="5">
        <v>5823</v>
      </c>
      <c r="H28" s="5">
        <v>398</v>
      </c>
      <c r="I28" s="5">
        <v>4837</v>
      </c>
      <c r="J28" s="5">
        <v>47566</v>
      </c>
      <c r="K28" s="5">
        <v>9100</v>
      </c>
      <c r="L28" s="5">
        <v>5826</v>
      </c>
      <c r="M28" s="5">
        <v>651</v>
      </c>
      <c r="N28" s="5">
        <v>5746</v>
      </c>
      <c r="O28" s="5">
        <v>3224</v>
      </c>
      <c r="P28" s="5">
        <v>37151</v>
      </c>
      <c r="Q28" s="5">
        <v>11977</v>
      </c>
      <c r="R28" s="5">
        <v>59890</v>
      </c>
    </row>
    <row r="29" spans="1:18">
      <c r="A29" s="5">
        <v>1385</v>
      </c>
      <c r="B29" s="5">
        <v>4</v>
      </c>
      <c r="C29" s="5" t="s">
        <v>206</v>
      </c>
      <c r="D29" s="5" t="s">
        <v>207</v>
      </c>
      <c r="E29" s="5">
        <v>3048</v>
      </c>
      <c r="F29" s="5">
        <v>102</v>
      </c>
      <c r="G29" s="5">
        <v>1</v>
      </c>
      <c r="H29" s="5">
        <v>0</v>
      </c>
      <c r="I29" s="5">
        <v>127</v>
      </c>
      <c r="J29" s="5">
        <v>1894</v>
      </c>
      <c r="K29" s="5">
        <v>268</v>
      </c>
      <c r="L29" s="5">
        <v>51</v>
      </c>
      <c r="M29" s="5">
        <v>29</v>
      </c>
      <c r="N29" s="5">
        <v>29</v>
      </c>
      <c r="O29" s="5">
        <v>93</v>
      </c>
      <c r="P29" s="5">
        <v>206</v>
      </c>
      <c r="Q29" s="5">
        <v>73</v>
      </c>
      <c r="R29" s="5">
        <v>176</v>
      </c>
    </row>
    <row r="30" spans="1:18">
      <c r="A30" s="5">
        <v>1385</v>
      </c>
      <c r="B30" s="5">
        <v>4</v>
      </c>
      <c r="C30" s="5" t="s">
        <v>208</v>
      </c>
      <c r="D30" s="5" t="s">
        <v>209</v>
      </c>
      <c r="E30" s="5">
        <v>1103</v>
      </c>
      <c r="F30" s="5">
        <v>0</v>
      </c>
      <c r="G30" s="5">
        <v>60</v>
      </c>
      <c r="H30" s="5">
        <v>0</v>
      </c>
      <c r="I30" s="5">
        <v>56</v>
      </c>
      <c r="J30" s="5">
        <v>509</v>
      </c>
      <c r="K30" s="5">
        <v>59</v>
      </c>
      <c r="L30" s="5">
        <v>90</v>
      </c>
      <c r="M30" s="5">
        <v>0</v>
      </c>
      <c r="N30" s="5">
        <v>11</v>
      </c>
      <c r="O30" s="5">
        <v>10</v>
      </c>
      <c r="P30" s="5">
        <v>4</v>
      </c>
      <c r="Q30" s="5">
        <v>0</v>
      </c>
      <c r="R30" s="5">
        <v>304</v>
      </c>
    </row>
    <row r="31" spans="1:18">
      <c r="A31" s="5">
        <v>1385</v>
      </c>
      <c r="B31" s="5">
        <v>4</v>
      </c>
      <c r="C31" s="5" t="s">
        <v>210</v>
      </c>
      <c r="D31" s="5" t="s">
        <v>211</v>
      </c>
      <c r="E31" s="5">
        <v>193646</v>
      </c>
      <c r="F31" s="5">
        <v>5507</v>
      </c>
      <c r="G31" s="5">
        <v>5762</v>
      </c>
      <c r="H31" s="5">
        <v>398</v>
      </c>
      <c r="I31" s="5">
        <v>4654</v>
      </c>
      <c r="J31" s="5">
        <v>45163</v>
      </c>
      <c r="K31" s="5">
        <v>8773</v>
      </c>
      <c r="L31" s="5">
        <v>5684</v>
      </c>
      <c r="M31" s="5">
        <v>623</v>
      </c>
      <c r="N31" s="5">
        <v>5707</v>
      </c>
      <c r="O31" s="5">
        <v>3121</v>
      </c>
      <c r="P31" s="5">
        <v>36941</v>
      </c>
      <c r="Q31" s="5">
        <v>11904</v>
      </c>
      <c r="R31" s="5">
        <v>59411</v>
      </c>
    </row>
    <row r="32" spans="1:18">
      <c r="A32" s="5">
        <v>1385</v>
      </c>
      <c r="B32" s="5">
        <v>2</v>
      </c>
      <c r="C32" s="5" t="s">
        <v>212</v>
      </c>
      <c r="D32" s="5" t="s">
        <v>213</v>
      </c>
      <c r="E32" s="5">
        <v>80818</v>
      </c>
      <c r="F32" s="5">
        <v>0</v>
      </c>
      <c r="G32" s="5">
        <v>2089</v>
      </c>
      <c r="H32" s="5">
        <v>35229</v>
      </c>
      <c r="I32" s="5">
        <v>2025</v>
      </c>
      <c r="J32" s="5">
        <v>2186</v>
      </c>
      <c r="K32" s="5">
        <v>338</v>
      </c>
      <c r="L32" s="5">
        <v>481</v>
      </c>
      <c r="M32" s="5">
        <v>14</v>
      </c>
      <c r="N32" s="5">
        <v>952</v>
      </c>
      <c r="O32" s="5">
        <v>513</v>
      </c>
      <c r="P32" s="5">
        <v>1212</v>
      </c>
      <c r="Q32" s="5">
        <v>17843</v>
      </c>
      <c r="R32" s="5">
        <v>17936</v>
      </c>
    </row>
    <row r="33" spans="1:18">
      <c r="A33" s="5">
        <v>1385</v>
      </c>
      <c r="B33" s="5">
        <v>3</v>
      </c>
      <c r="C33" s="5" t="s">
        <v>214</v>
      </c>
      <c r="D33" s="5" t="s">
        <v>215</v>
      </c>
      <c r="E33" s="5">
        <v>80818</v>
      </c>
      <c r="F33" s="5">
        <v>0</v>
      </c>
      <c r="G33" s="5">
        <v>2089</v>
      </c>
      <c r="H33" s="5">
        <v>35229</v>
      </c>
      <c r="I33" s="5">
        <v>2025</v>
      </c>
      <c r="J33" s="5">
        <v>2186</v>
      </c>
      <c r="K33" s="5">
        <v>338</v>
      </c>
      <c r="L33" s="5">
        <v>481</v>
      </c>
      <c r="M33" s="5">
        <v>14</v>
      </c>
      <c r="N33" s="5">
        <v>952</v>
      </c>
      <c r="O33" s="5">
        <v>513</v>
      </c>
      <c r="P33" s="5">
        <v>1212</v>
      </c>
      <c r="Q33" s="5">
        <v>17843</v>
      </c>
      <c r="R33" s="5">
        <v>17936</v>
      </c>
    </row>
    <row r="34" spans="1:18">
      <c r="A34" s="5">
        <v>1385</v>
      </c>
      <c r="B34" s="5">
        <v>4</v>
      </c>
      <c r="C34" s="5" t="s">
        <v>216</v>
      </c>
      <c r="D34" s="5" t="s">
        <v>217</v>
      </c>
      <c r="E34" s="5">
        <v>80818</v>
      </c>
      <c r="F34" s="5">
        <v>0</v>
      </c>
      <c r="G34" s="5">
        <v>2089</v>
      </c>
      <c r="H34" s="5">
        <v>35229</v>
      </c>
      <c r="I34" s="5">
        <v>2025</v>
      </c>
      <c r="J34" s="5">
        <v>2186</v>
      </c>
      <c r="K34" s="5">
        <v>338</v>
      </c>
      <c r="L34" s="5">
        <v>481</v>
      </c>
      <c r="M34" s="5">
        <v>14</v>
      </c>
      <c r="N34" s="5">
        <v>952</v>
      </c>
      <c r="O34" s="5">
        <v>513</v>
      </c>
      <c r="P34" s="5">
        <v>1212</v>
      </c>
      <c r="Q34" s="5">
        <v>17843</v>
      </c>
      <c r="R34" s="5">
        <v>17936</v>
      </c>
    </row>
    <row r="35" spans="1:18">
      <c r="A35" s="5">
        <v>1385</v>
      </c>
      <c r="B35" s="5">
        <v>2</v>
      </c>
      <c r="C35" s="5" t="s">
        <v>218</v>
      </c>
      <c r="D35" s="5" t="s">
        <v>219</v>
      </c>
      <c r="E35" s="5">
        <v>712962</v>
      </c>
      <c r="F35" s="5">
        <v>22800</v>
      </c>
      <c r="G35" s="5">
        <v>26076</v>
      </c>
      <c r="H35" s="5">
        <v>5280</v>
      </c>
      <c r="I35" s="5">
        <v>35650</v>
      </c>
      <c r="J35" s="5">
        <v>108317</v>
      </c>
      <c r="K35" s="5">
        <v>87710</v>
      </c>
      <c r="L35" s="5">
        <v>46500</v>
      </c>
      <c r="M35" s="5">
        <v>2975</v>
      </c>
      <c r="N35" s="5">
        <v>35330</v>
      </c>
      <c r="O35" s="5">
        <v>6819</v>
      </c>
      <c r="P35" s="5">
        <v>79529</v>
      </c>
      <c r="Q35" s="5">
        <v>29476</v>
      </c>
      <c r="R35" s="5">
        <v>226500</v>
      </c>
    </row>
    <row r="36" spans="1:18">
      <c r="A36" s="5">
        <v>1385</v>
      </c>
      <c r="B36" s="5">
        <v>3</v>
      </c>
      <c r="C36" s="5" t="s">
        <v>220</v>
      </c>
      <c r="D36" s="5" t="s">
        <v>221</v>
      </c>
      <c r="E36" s="5">
        <v>419894</v>
      </c>
      <c r="F36" s="5">
        <v>14260</v>
      </c>
      <c r="G36" s="5">
        <v>13143</v>
      </c>
      <c r="H36" s="5">
        <v>2466</v>
      </c>
      <c r="I36" s="5">
        <v>21173</v>
      </c>
      <c r="J36" s="5">
        <v>61320</v>
      </c>
      <c r="K36" s="5">
        <v>55503</v>
      </c>
      <c r="L36" s="5">
        <v>32808</v>
      </c>
      <c r="M36" s="5">
        <v>1590</v>
      </c>
      <c r="N36" s="5">
        <v>23917</v>
      </c>
      <c r="O36" s="5">
        <v>2880</v>
      </c>
      <c r="P36" s="5">
        <v>17314</v>
      </c>
      <c r="Q36" s="5">
        <v>19702</v>
      </c>
      <c r="R36" s="5">
        <v>153817</v>
      </c>
    </row>
    <row r="37" spans="1:18">
      <c r="A37" s="5">
        <v>1385</v>
      </c>
      <c r="B37" s="5">
        <v>4</v>
      </c>
      <c r="C37" s="5" t="s">
        <v>222</v>
      </c>
      <c r="D37" s="5" t="s">
        <v>223</v>
      </c>
      <c r="E37" s="5">
        <v>281413</v>
      </c>
      <c r="F37" s="5">
        <v>10429</v>
      </c>
      <c r="G37" s="5">
        <v>6149</v>
      </c>
      <c r="H37" s="5">
        <v>1899</v>
      </c>
      <c r="I37" s="5">
        <v>14701</v>
      </c>
      <c r="J37" s="5">
        <v>46347</v>
      </c>
      <c r="K37" s="5">
        <v>36727</v>
      </c>
      <c r="L37" s="5">
        <v>24012</v>
      </c>
      <c r="M37" s="5">
        <v>1001</v>
      </c>
      <c r="N37" s="5">
        <v>16295</v>
      </c>
      <c r="O37" s="5">
        <v>1978</v>
      </c>
      <c r="P37" s="5">
        <v>11670</v>
      </c>
      <c r="Q37" s="5">
        <v>15922</v>
      </c>
      <c r="R37" s="5">
        <v>94284</v>
      </c>
    </row>
    <row r="38" spans="1:18">
      <c r="A38" s="5">
        <v>1385</v>
      </c>
      <c r="B38" s="5">
        <v>4</v>
      </c>
      <c r="C38" s="5" t="s">
        <v>224</v>
      </c>
      <c r="D38" s="5" t="s">
        <v>225</v>
      </c>
      <c r="E38" s="5">
        <v>97568</v>
      </c>
      <c r="F38" s="5">
        <v>3004</v>
      </c>
      <c r="G38" s="5">
        <v>4160</v>
      </c>
      <c r="H38" s="5">
        <v>337</v>
      </c>
      <c r="I38" s="5">
        <v>3968</v>
      </c>
      <c r="J38" s="5">
        <v>8743</v>
      </c>
      <c r="K38" s="5">
        <v>11526</v>
      </c>
      <c r="L38" s="5">
        <v>6321</v>
      </c>
      <c r="M38" s="5">
        <v>484</v>
      </c>
      <c r="N38" s="5">
        <v>6012</v>
      </c>
      <c r="O38" s="5">
        <v>450</v>
      </c>
      <c r="P38" s="5">
        <v>3750</v>
      </c>
      <c r="Q38" s="5">
        <v>3386</v>
      </c>
      <c r="R38" s="5">
        <v>45427</v>
      </c>
    </row>
    <row r="39" spans="1:18">
      <c r="A39" s="5">
        <v>1385</v>
      </c>
      <c r="B39" s="5">
        <v>4</v>
      </c>
      <c r="C39" s="5" t="s">
        <v>226</v>
      </c>
      <c r="D39" s="5" t="s">
        <v>227</v>
      </c>
      <c r="E39" s="5">
        <v>40913</v>
      </c>
      <c r="F39" s="5">
        <v>827</v>
      </c>
      <c r="G39" s="5">
        <v>2833</v>
      </c>
      <c r="H39" s="5">
        <v>230</v>
      </c>
      <c r="I39" s="5">
        <v>2504</v>
      </c>
      <c r="J39" s="5">
        <v>6230</v>
      </c>
      <c r="K39" s="5">
        <v>7250</v>
      </c>
      <c r="L39" s="5">
        <v>2475</v>
      </c>
      <c r="M39" s="5">
        <v>105</v>
      </c>
      <c r="N39" s="5">
        <v>1611</v>
      </c>
      <c r="O39" s="5">
        <v>452</v>
      </c>
      <c r="P39" s="5">
        <v>1894</v>
      </c>
      <c r="Q39" s="5">
        <v>395</v>
      </c>
      <c r="R39" s="5">
        <v>14106</v>
      </c>
    </row>
    <row r="40" spans="1:18">
      <c r="A40" s="5">
        <v>1385</v>
      </c>
      <c r="B40" s="5">
        <v>3</v>
      </c>
      <c r="C40" s="5" t="s">
        <v>228</v>
      </c>
      <c r="D40" s="5" t="s">
        <v>229</v>
      </c>
      <c r="E40" s="5">
        <v>293068</v>
      </c>
      <c r="F40" s="5">
        <v>8540</v>
      </c>
      <c r="G40" s="5">
        <v>12933</v>
      </c>
      <c r="H40" s="5">
        <v>2813</v>
      </c>
      <c r="I40" s="5">
        <v>14477</v>
      </c>
      <c r="J40" s="5">
        <v>46997</v>
      </c>
      <c r="K40" s="5">
        <v>32207</v>
      </c>
      <c r="L40" s="5">
        <v>13692</v>
      </c>
      <c r="M40" s="5">
        <v>1385</v>
      </c>
      <c r="N40" s="5">
        <v>11412</v>
      </c>
      <c r="O40" s="5">
        <v>3939</v>
      </c>
      <c r="P40" s="5">
        <v>62216</v>
      </c>
      <c r="Q40" s="5">
        <v>9773</v>
      </c>
      <c r="R40" s="5">
        <v>72683</v>
      </c>
    </row>
    <row r="41" spans="1:18">
      <c r="A41" s="5">
        <v>1385</v>
      </c>
      <c r="B41" s="5">
        <v>4</v>
      </c>
      <c r="C41" s="5" t="s">
        <v>230</v>
      </c>
      <c r="D41" s="5" t="s">
        <v>231</v>
      </c>
      <c r="E41" s="5">
        <v>2549</v>
      </c>
      <c r="F41" s="5">
        <v>23</v>
      </c>
      <c r="G41" s="5">
        <v>73</v>
      </c>
      <c r="H41" s="5">
        <v>20</v>
      </c>
      <c r="I41" s="5">
        <v>143</v>
      </c>
      <c r="J41" s="5">
        <v>533</v>
      </c>
      <c r="K41" s="5">
        <v>664</v>
      </c>
      <c r="L41" s="5">
        <v>408</v>
      </c>
      <c r="M41" s="5">
        <v>27</v>
      </c>
      <c r="N41" s="5">
        <v>43</v>
      </c>
      <c r="O41" s="5">
        <v>0</v>
      </c>
      <c r="P41" s="5">
        <v>60</v>
      </c>
      <c r="Q41" s="5">
        <v>215</v>
      </c>
      <c r="R41" s="5">
        <v>341</v>
      </c>
    </row>
    <row r="42" spans="1:18">
      <c r="A42" s="5">
        <v>1385</v>
      </c>
      <c r="B42" s="5">
        <v>4</v>
      </c>
      <c r="C42" s="5" t="s">
        <v>232</v>
      </c>
      <c r="D42" s="5" t="s">
        <v>233</v>
      </c>
      <c r="E42" s="5">
        <v>75364</v>
      </c>
      <c r="F42" s="5">
        <v>1902</v>
      </c>
      <c r="G42" s="5">
        <v>1888</v>
      </c>
      <c r="H42" s="5">
        <v>250</v>
      </c>
      <c r="I42" s="5">
        <v>4229</v>
      </c>
      <c r="J42" s="5">
        <v>20844</v>
      </c>
      <c r="K42" s="5">
        <v>8897</v>
      </c>
      <c r="L42" s="5">
        <v>4102</v>
      </c>
      <c r="M42" s="5">
        <v>450</v>
      </c>
      <c r="N42" s="5">
        <v>3500</v>
      </c>
      <c r="O42" s="5">
        <v>1247</v>
      </c>
      <c r="P42" s="5">
        <v>10509</v>
      </c>
      <c r="Q42" s="5">
        <v>3010</v>
      </c>
      <c r="R42" s="5">
        <v>14536</v>
      </c>
    </row>
    <row r="43" spans="1:18">
      <c r="A43" s="5">
        <v>1385</v>
      </c>
      <c r="B43" s="5">
        <v>4</v>
      </c>
      <c r="C43" s="5" t="s">
        <v>234</v>
      </c>
      <c r="D43" s="5" t="s">
        <v>235</v>
      </c>
      <c r="E43" s="5">
        <v>179770</v>
      </c>
      <c r="F43" s="5">
        <v>5473</v>
      </c>
      <c r="G43" s="5">
        <v>7247</v>
      </c>
      <c r="H43" s="5">
        <v>2379</v>
      </c>
      <c r="I43" s="5">
        <v>8632</v>
      </c>
      <c r="J43" s="5">
        <v>20320</v>
      </c>
      <c r="K43" s="5">
        <v>20191</v>
      </c>
      <c r="L43" s="5">
        <v>7825</v>
      </c>
      <c r="M43" s="5">
        <v>719</v>
      </c>
      <c r="N43" s="5">
        <v>5512</v>
      </c>
      <c r="O43" s="5">
        <v>1095</v>
      </c>
      <c r="P43" s="5">
        <v>42913</v>
      </c>
      <c r="Q43" s="5">
        <v>4927</v>
      </c>
      <c r="R43" s="5">
        <v>52536</v>
      </c>
    </row>
    <row r="44" spans="1:18">
      <c r="A44" s="5">
        <v>1385</v>
      </c>
      <c r="B44" s="5">
        <v>4</v>
      </c>
      <c r="C44" s="5" t="s">
        <v>236</v>
      </c>
      <c r="D44" s="5" t="s">
        <v>237</v>
      </c>
      <c r="E44" s="5">
        <v>8802</v>
      </c>
      <c r="F44" s="5">
        <v>73</v>
      </c>
      <c r="G44" s="5">
        <v>225</v>
      </c>
      <c r="H44" s="5">
        <v>12</v>
      </c>
      <c r="I44" s="5">
        <v>562</v>
      </c>
      <c r="J44" s="5">
        <v>1233</v>
      </c>
      <c r="K44" s="5">
        <v>811</v>
      </c>
      <c r="L44" s="5">
        <v>370</v>
      </c>
      <c r="M44" s="5">
        <v>78</v>
      </c>
      <c r="N44" s="5">
        <v>1673</v>
      </c>
      <c r="O44" s="5">
        <v>1352</v>
      </c>
      <c r="P44" s="5">
        <v>451</v>
      </c>
      <c r="Q44" s="5">
        <v>648</v>
      </c>
      <c r="R44" s="5">
        <v>1315</v>
      </c>
    </row>
    <row r="45" spans="1:18">
      <c r="A45" s="5">
        <v>1385</v>
      </c>
      <c r="B45" s="5">
        <v>4</v>
      </c>
      <c r="C45" s="5" t="s">
        <v>238</v>
      </c>
      <c r="D45" s="5" t="s">
        <v>239</v>
      </c>
      <c r="E45" s="5">
        <v>26582</v>
      </c>
      <c r="F45" s="5">
        <v>1069</v>
      </c>
      <c r="G45" s="5">
        <v>3500</v>
      </c>
      <c r="H45" s="5">
        <v>153</v>
      </c>
      <c r="I45" s="5">
        <v>912</v>
      </c>
      <c r="J45" s="5">
        <v>4067</v>
      </c>
      <c r="K45" s="5">
        <v>1644</v>
      </c>
      <c r="L45" s="5">
        <v>987</v>
      </c>
      <c r="M45" s="5">
        <v>110</v>
      </c>
      <c r="N45" s="5">
        <v>684</v>
      </c>
      <c r="O45" s="5">
        <v>245</v>
      </c>
      <c r="P45" s="5">
        <v>8283</v>
      </c>
      <c r="Q45" s="5">
        <v>974</v>
      </c>
      <c r="R45" s="5">
        <v>3956</v>
      </c>
    </row>
    <row r="46" spans="1:18">
      <c r="A46" s="5">
        <v>1385</v>
      </c>
      <c r="B46" s="5">
        <v>2</v>
      </c>
      <c r="C46" s="5" t="s">
        <v>240</v>
      </c>
      <c r="D46" s="5" t="s">
        <v>241</v>
      </c>
      <c r="E46" s="5">
        <v>105551</v>
      </c>
      <c r="F46" s="5">
        <v>3913</v>
      </c>
      <c r="G46" s="5">
        <v>18339</v>
      </c>
      <c r="H46" s="5">
        <v>256</v>
      </c>
      <c r="I46" s="5">
        <v>5107</v>
      </c>
      <c r="J46" s="5">
        <v>9325</v>
      </c>
      <c r="K46" s="5">
        <v>6272</v>
      </c>
      <c r="L46" s="5">
        <v>3139</v>
      </c>
      <c r="M46" s="5">
        <v>457</v>
      </c>
      <c r="N46" s="5">
        <v>1930</v>
      </c>
      <c r="O46" s="5">
        <v>674</v>
      </c>
      <c r="P46" s="5">
        <v>44923</v>
      </c>
      <c r="Q46" s="5">
        <v>1057</v>
      </c>
      <c r="R46" s="5">
        <v>10159</v>
      </c>
    </row>
    <row r="47" spans="1:18">
      <c r="A47" s="5">
        <v>1385</v>
      </c>
      <c r="B47" s="5">
        <v>3</v>
      </c>
      <c r="C47" s="5" t="s">
        <v>242</v>
      </c>
      <c r="D47" s="5" t="s">
        <v>243</v>
      </c>
      <c r="E47" s="5">
        <v>96147</v>
      </c>
      <c r="F47" s="5">
        <v>3280</v>
      </c>
      <c r="G47" s="5">
        <v>17406</v>
      </c>
      <c r="H47" s="5">
        <v>256</v>
      </c>
      <c r="I47" s="5">
        <v>4409</v>
      </c>
      <c r="J47" s="5">
        <v>7811</v>
      </c>
      <c r="K47" s="5">
        <v>5370</v>
      </c>
      <c r="L47" s="5">
        <v>2708</v>
      </c>
      <c r="M47" s="5">
        <v>428</v>
      </c>
      <c r="N47" s="5">
        <v>1203</v>
      </c>
      <c r="O47" s="5">
        <v>497</v>
      </c>
      <c r="P47" s="5">
        <v>43969</v>
      </c>
      <c r="Q47" s="5">
        <v>865</v>
      </c>
      <c r="R47" s="5">
        <v>7946</v>
      </c>
    </row>
    <row r="48" spans="1:18">
      <c r="A48" s="5">
        <v>1385</v>
      </c>
      <c r="B48" s="5">
        <v>4</v>
      </c>
      <c r="C48" s="5" t="s">
        <v>244</v>
      </c>
      <c r="D48" s="5" t="s">
        <v>243</v>
      </c>
      <c r="E48" s="5">
        <v>96147</v>
      </c>
      <c r="F48" s="5">
        <v>3280</v>
      </c>
      <c r="G48" s="5">
        <v>17406</v>
      </c>
      <c r="H48" s="5">
        <v>256</v>
      </c>
      <c r="I48" s="5">
        <v>4409</v>
      </c>
      <c r="J48" s="5">
        <v>7811</v>
      </c>
      <c r="K48" s="5">
        <v>5370</v>
      </c>
      <c r="L48" s="5">
        <v>2708</v>
      </c>
      <c r="M48" s="5">
        <v>428</v>
      </c>
      <c r="N48" s="5">
        <v>1203</v>
      </c>
      <c r="O48" s="5">
        <v>497</v>
      </c>
      <c r="P48" s="5">
        <v>43969</v>
      </c>
      <c r="Q48" s="5">
        <v>865</v>
      </c>
      <c r="R48" s="5">
        <v>7946</v>
      </c>
    </row>
    <row r="49" spans="1:18">
      <c r="A49" s="5">
        <v>1385</v>
      </c>
      <c r="B49" s="5">
        <v>3</v>
      </c>
      <c r="C49" s="5" t="s">
        <v>245</v>
      </c>
      <c r="D49" s="5" t="s">
        <v>246</v>
      </c>
      <c r="E49" s="5">
        <v>9403</v>
      </c>
      <c r="F49" s="5">
        <v>633</v>
      </c>
      <c r="G49" s="5">
        <v>934</v>
      </c>
      <c r="H49" s="5">
        <v>0</v>
      </c>
      <c r="I49" s="5">
        <v>699</v>
      </c>
      <c r="J49" s="5">
        <v>1514</v>
      </c>
      <c r="K49" s="5">
        <v>901</v>
      </c>
      <c r="L49" s="5">
        <v>431</v>
      </c>
      <c r="M49" s="5">
        <v>29</v>
      </c>
      <c r="N49" s="5">
        <v>728</v>
      </c>
      <c r="O49" s="5">
        <v>177</v>
      </c>
      <c r="P49" s="5">
        <v>953</v>
      </c>
      <c r="Q49" s="5">
        <v>191</v>
      </c>
      <c r="R49" s="5">
        <v>2213</v>
      </c>
    </row>
    <row r="50" spans="1:18">
      <c r="A50" s="5">
        <v>1385</v>
      </c>
      <c r="B50" s="5">
        <v>4</v>
      </c>
      <c r="C50" s="5" t="s">
        <v>247</v>
      </c>
      <c r="D50" s="5" t="s">
        <v>246</v>
      </c>
      <c r="E50" s="5">
        <v>9403</v>
      </c>
      <c r="F50" s="5">
        <v>633</v>
      </c>
      <c r="G50" s="5">
        <v>934</v>
      </c>
      <c r="H50" s="5">
        <v>0</v>
      </c>
      <c r="I50" s="5">
        <v>699</v>
      </c>
      <c r="J50" s="5">
        <v>1514</v>
      </c>
      <c r="K50" s="5">
        <v>901</v>
      </c>
      <c r="L50" s="5">
        <v>431</v>
      </c>
      <c r="M50" s="5">
        <v>29</v>
      </c>
      <c r="N50" s="5">
        <v>728</v>
      </c>
      <c r="O50" s="5">
        <v>177</v>
      </c>
      <c r="P50" s="5">
        <v>953</v>
      </c>
      <c r="Q50" s="5">
        <v>191</v>
      </c>
      <c r="R50" s="5">
        <v>2213</v>
      </c>
    </row>
    <row r="51" spans="1:18">
      <c r="A51" s="5">
        <v>1385</v>
      </c>
      <c r="B51" s="5">
        <v>2</v>
      </c>
      <c r="C51" s="5" t="s">
        <v>248</v>
      </c>
      <c r="D51" s="5" t="s">
        <v>249</v>
      </c>
      <c r="E51" s="5">
        <v>65535</v>
      </c>
      <c r="F51" s="5">
        <v>6119</v>
      </c>
      <c r="G51" s="5">
        <v>6392</v>
      </c>
      <c r="H51" s="5">
        <v>358</v>
      </c>
      <c r="I51" s="5">
        <v>3747</v>
      </c>
      <c r="J51" s="5">
        <v>19460</v>
      </c>
      <c r="K51" s="5">
        <v>6328</v>
      </c>
      <c r="L51" s="5">
        <v>1842</v>
      </c>
      <c r="M51" s="5">
        <v>150</v>
      </c>
      <c r="N51" s="5">
        <v>1712</v>
      </c>
      <c r="O51" s="5">
        <v>846</v>
      </c>
      <c r="P51" s="5">
        <v>5952</v>
      </c>
      <c r="Q51" s="5">
        <v>1172</v>
      </c>
      <c r="R51" s="5">
        <v>11458</v>
      </c>
    </row>
    <row r="52" spans="1:18">
      <c r="A52" s="5">
        <v>1385</v>
      </c>
      <c r="B52" s="5">
        <v>3</v>
      </c>
      <c r="C52" s="5" t="s">
        <v>250</v>
      </c>
      <c r="D52" s="5" t="s">
        <v>251</v>
      </c>
      <c r="E52" s="5">
        <v>48515</v>
      </c>
      <c r="F52" s="5">
        <v>5922</v>
      </c>
      <c r="G52" s="5">
        <v>3185</v>
      </c>
      <c r="H52" s="5">
        <v>220</v>
      </c>
      <c r="I52" s="5">
        <v>2268</v>
      </c>
      <c r="J52" s="5">
        <v>15722</v>
      </c>
      <c r="K52" s="5">
        <v>3828</v>
      </c>
      <c r="L52" s="5">
        <v>1325</v>
      </c>
      <c r="M52" s="5">
        <v>96</v>
      </c>
      <c r="N52" s="5">
        <v>1324</v>
      </c>
      <c r="O52" s="5">
        <v>767</v>
      </c>
      <c r="P52" s="5">
        <v>4327</v>
      </c>
      <c r="Q52" s="5">
        <v>1095</v>
      </c>
      <c r="R52" s="5">
        <v>8435</v>
      </c>
    </row>
    <row r="53" spans="1:18">
      <c r="A53" s="5">
        <v>1385</v>
      </c>
      <c r="B53" s="5">
        <v>4</v>
      </c>
      <c r="C53" s="5" t="s">
        <v>252</v>
      </c>
      <c r="D53" s="5" t="s">
        <v>253</v>
      </c>
      <c r="E53" s="5">
        <v>40929</v>
      </c>
      <c r="F53" s="5">
        <v>5922</v>
      </c>
      <c r="G53" s="5">
        <v>2953</v>
      </c>
      <c r="H53" s="5">
        <v>220</v>
      </c>
      <c r="I53" s="5">
        <v>1750</v>
      </c>
      <c r="J53" s="5">
        <v>14202</v>
      </c>
      <c r="K53" s="5">
        <v>3212</v>
      </c>
      <c r="L53" s="5">
        <v>935</v>
      </c>
      <c r="M53" s="5">
        <v>96</v>
      </c>
      <c r="N53" s="5">
        <v>1215</v>
      </c>
      <c r="O53" s="5">
        <v>626</v>
      </c>
      <c r="P53" s="5">
        <v>2947</v>
      </c>
      <c r="Q53" s="5">
        <v>378</v>
      </c>
      <c r="R53" s="5">
        <v>6474</v>
      </c>
    </row>
    <row r="54" spans="1:18">
      <c r="A54" s="5">
        <v>1385</v>
      </c>
      <c r="B54" s="5">
        <v>4</v>
      </c>
      <c r="C54" s="5" t="s">
        <v>254</v>
      </c>
      <c r="D54" s="5" t="s">
        <v>255</v>
      </c>
      <c r="E54" s="5">
        <v>7586</v>
      </c>
      <c r="F54" s="5">
        <v>0</v>
      </c>
      <c r="G54" s="5">
        <v>231</v>
      </c>
      <c r="H54" s="5">
        <v>0</v>
      </c>
      <c r="I54" s="5">
        <v>519</v>
      </c>
      <c r="J54" s="5">
        <v>1520</v>
      </c>
      <c r="K54" s="5">
        <v>616</v>
      </c>
      <c r="L54" s="5">
        <v>390</v>
      </c>
      <c r="M54" s="5">
        <v>0</v>
      </c>
      <c r="N54" s="5">
        <v>109</v>
      </c>
      <c r="O54" s="5">
        <v>141</v>
      </c>
      <c r="P54" s="5">
        <v>1381</v>
      </c>
      <c r="Q54" s="5">
        <v>717</v>
      </c>
      <c r="R54" s="5">
        <v>1961</v>
      </c>
    </row>
    <row r="55" spans="1:18">
      <c r="A55" s="5">
        <v>1385</v>
      </c>
      <c r="B55" s="5">
        <v>3</v>
      </c>
      <c r="C55" s="5" t="s">
        <v>256</v>
      </c>
      <c r="D55" s="5" t="s">
        <v>257</v>
      </c>
      <c r="E55" s="5">
        <v>17019</v>
      </c>
      <c r="F55" s="5">
        <v>197</v>
      </c>
      <c r="G55" s="5">
        <v>3207</v>
      </c>
      <c r="H55" s="5">
        <v>138</v>
      </c>
      <c r="I55" s="5">
        <v>1478</v>
      </c>
      <c r="J55" s="5">
        <v>3738</v>
      </c>
      <c r="K55" s="5">
        <v>2500</v>
      </c>
      <c r="L55" s="5">
        <v>516</v>
      </c>
      <c r="M55" s="5">
        <v>55</v>
      </c>
      <c r="N55" s="5">
        <v>388</v>
      </c>
      <c r="O55" s="5">
        <v>79</v>
      </c>
      <c r="P55" s="5">
        <v>1625</v>
      </c>
      <c r="Q55" s="5">
        <v>77</v>
      </c>
      <c r="R55" s="5">
        <v>3023</v>
      </c>
    </row>
    <row r="56" spans="1:18">
      <c r="A56" s="5">
        <v>1385</v>
      </c>
      <c r="B56" s="5">
        <v>4</v>
      </c>
      <c r="C56" s="5" t="s">
        <v>258</v>
      </c>
      <c r="D56" s="5" t="s">
        <v>257</v>
      </c>
      <c r="E56" s="5">
        <v>17019</v>
      </c>
      <c r="F56" s="5">
        <v>197</v>
      </c>
      <c r="G56" s="5">
        <v>3207</v>
      </c>
      <c r="H56" s="5">
        <v>138</v>
      </c>
      <c r="I56" s="5">
        <v>1478</v>
      </c>
      <c r="J56" s="5">
        <v>3738</v>
      </c>
      <c r="K56" s="5">
        <v>2500</v>
      </c>
      <c r="L56" s="5">
        <v>516</v>
      </c>
      <c r="M56" s="5">
        <v>55</v>
      </c>
      <c r="N56" s="5">
        <v>388</v>
      </c>
      <c r="O56" s="5">
        <v>79</v>
      </c>
      <c r="P56" s="5">
        <v>1625</v>
      </c>
      <c r="Q56" s="5">
        <v>77</v>
      </c>
      <c r="R56" s="5">
        <v>3023</v>
      </c>
    </row>
    <row r="57" spans="1:18">
      <c r="A57" s="5">
        <v>1385</v>
      </c>
      <c r="B57" s="5">
        <v>2</v>
      </c>
      <c r="C57" s="5" t="s">
        <v>259</v>
      </c>
      <c r="D57" s="5" t="s">
        <v>260</v>
      </c>
      <c r="E57" s="5">
        <v>124295</v>
      </c>
      <c r="F57" s="5">
        <v>459</v>
      </c>
      <c r="G57" s="5">
        <v>6388</v>
      </c>
      <c r="H57" s="5">
        <v>2843</v>
      </c>
      <c r="I57" s="5">
        <v>4433</v>
      </c>
      <c r="J57" s="5">
        <v>25041</v>
      </c>
      <c r="K57" s="5">
        <v>16298</v>
      </c>
      <c r="L57" s="5">
        <v>8374</v>
      </c>
      <c r="M57" s="5">
        <v>750</v>
      </c>
      <c r="N57" s="5">
        <v>5960</v>
      </c>
      <c r="O57" s="5">
        <v>1382</v>
      </c>
      <c r="P57" s="5">
        <v>12363</v>
      </c>
      <c r="Q57" s="5">
        <v>9263</v>
      </c>
      <c r="R57" s="5">
        <v>30743</v>
      </c>
    </row>
    <row r="58" spans="1:18">
      <c r="A58" s="5">
        <v>1385</v>
      </c>
      <c r="B58" s="5">
        <v>3</v>
      </c>
      <c r="C58" s="5" t="s">
        <v>261</v>
      </c>
      <c r="D58" s="5" t="s">
        <v>262</v>
      </c>
      <c r="E58" s="5">
        <v>12432</v>
      </c>
      <c r="F58" s="5">
        <v>0</v>
      </c>
      <c r="G58" s="5">
        <v>2414</v>
      </c>
      <c r="H58" s="5">
        <v>275</v>
      </c>
      <c r="I58" s="5">
        <v>616</v>
      </c>
      <c r="J58" s="5">
        <v>2357</v>
      </c>
      <c r="K58" s="5">
        <v>2067</v>
      </c>
      <c r="L58" s="5">
        <v>431</v>
      </c>
      <c r="M58" s="5">
        <v>0</v>
      </c>
      <c r="N58" s="5">
        <v>126</v>
      </c>
      <c r="O58" s="5">
        <v>77</v>
      </c>
      <c r="P58" s="5">
        <v>1199</v>
      </c>
      <c r="Q58" s="5">
        <v>876</v>
      </c>
      <c r="R58" s="5">
        <v>1995</v>
      </c>
    </row>
    <row r="59" spans="1:18">
      <c r="A59" s="5">
        <v>1385</v>
      </c>
      <c r="B59" s="5">
        <v>4</v>
      </c>
      <c r="C59" s="5" t="s">
        <v>263</v>
      </c>
      <c r="D59" s="5" t="s">
        <v>262</v>
      </c>
      <c r="E59" s="5">
        <v>12432</v>
      </c>
      <c r="F59" s="5">
        <v>0</v>
      </c>
      <c r="G59" s="5">
        <v>2414</v>
      </c>
      <c r="H59" s="5">
        <v>275</v>
      </c>
      <c r="I59" s="5">
        <v>616</v>
      </c>
      <c r="J59" s="5">
        <v>2357</v>
      </c>
      <c r="K59" s="5">
        <v>2067</v>
      </c>
      <c r="L59" s="5">
        <v>431</v>
      </c>
      <c r="M59" s="5">
        <v>0</v>
      </c>
      <c r="N59" s="5">
        <v>126</v>
      </c>
      <c r="O59" s="5">
        <v>77</v>
      </c>
      <c r="P59" s="5">
        <v>1199</v>
      </c>
      <c r="Q59" s="5">
        <v>876</v>
      </c>
      <c r="R59" s="5">
        <v>1995</v>
      </c>
    </row>
    <row r="60" spans="1:18">
      <c r="A60" s="5">
        <v>1385</v>
      </c>
      <c r="B60" s="5">
        <v>3</v>
      </c>
      <c r="C60" s="5" t="s">
        <v>264</v>
      </c>
      <c r="D60" s="5" t="s">
        <v>265</v>
      </c>
      <c r="E60" s="5">
        <v>111863</v>
      </c>
      <c r="F60" s="5">
        <v>459</v>
      </c>
      <c r="G60" s="5">
        <v>3974</v>
      </c>
      <c r="H60" s="5">
        <v>2568</v>
      </c>
      <c r="I60" s="5">
        <v>3817</v>
      </c>
      <c r="J60" s="5">
        <v>22684</v>
      </c>
      <c r="K60" s="5">
        <v>14231</v>
      </c>
      <c r="L60" s="5">
        <v>7943</v>
      </c>
      <c r="M60" s="5">
        <v>750</v>
      </c>
      <c r="N60" s="5">
        <v>5834</v>
      </c>
      <c r="O60" s="5">
        <v>1305</v>
      </c>
      <c r="P60" s="5">
        <v>11164</v>
      </c>
      <c r="Q60" s="5">
        <v>8387</v>
      </c>
      <c r="R60" s="5">
        <v>28748</v>
      </c>
    </row>
    <row r="61" spans="1:18">
      <c r="A61" s="5">
        <v>1385</v>
      </c>
      <c r="B61" s="5">
        <v>4</v>
      </c>
      <c r="C61" s="5" t="s">
        <v>266</v>
      </c>
      <c r="D61" s="5" t="s">
        <v>267</v>
      </c>
      <c r="E61" s="5">
        <v>78090</v>
      </c>
      <c r="F61" s="5">
        <v>244</v>
      </c>
      <c r="G61" s="5">
        <v>1391</v>
      </c>
      <c r="H61" s="5">
        <v>2439</v>
      </c>
      <c r="I61" s="5">
        <v>2204</v>
      </c>
      <c r="J61" s="5">
        <v>15681</v>
      </c>
      <c r="K61" s="5">
        <v>8094</v>
      </c>
      <c r="L61" s="5">
        <v>5102</v>
      </c>
      <c r="M61" s="5">
        <v>700</v>
      </c>
      <c r="N61" s="5">
        <v>5297</v>
      </c>
      <c r="O61" s="5">
        <v>380</v>
      </c>
      <c r="P61" s="5">
        <v>8352</v>
      </c>
      <c r="Q61" s="5">
        <v>7462</v>
      </c>
      <c r="R61" s="5">
        <v>20744</v>
      </c>
    </row>
    <row r="62" spans="1:18">
      <c r="A62" s="5">
        <v>1385</v>
      </c>
      <c r="B62" s="5">
        <v>4</v>
      </c>
      <c r="C62" s="5" t="s">
        <v>268</v>
      </c>
      <c r="D62" s="5" t="s">
        <v>269</v>
      </c>
      <c r="E62" s="5">
        <v>20045</v>
      </c>
      <c r="F62" s="5">
        <v>53</v>
      </c>
      <c r="G62" s="5">
        <v>1309</v>
      </c>
      <c r="H62" s="5">
        <v>128</v>
      </c>
      <c r="I62" s="5">
        <v>993</v>
      </c>
      <c r="J62" s="5">
        <v>2587</v>
      </c>
      <c r="K62" s="5">
        <v>4575</v>
      </c>
      <c r="L62" s="5">
        <v>1928</v>
      </c>
      <c r="M62" s="5">
        <v>39</v>
      </c>
      <c r="N62" s="5">
        <v>358</v>
      </c>
      <c r="O62" s="5">
        <v>178</v>
      </c>
      <c r="P62" s="5">
        <v>1870</v>
      </c>
      <c r="Q62" s="5">
        <v>292</v>
      </c>
      <c r="R62" s="5">
        <v>5733</v>
      </c>
    </row>
    <row r="63" spans="1:18">
      <c r="A63" s="5">
        <v>1385</v>
      </c>
      <c r="B63" s="5">
        <v>4</v>
      </c>
      <c r="C63" s="5" t="s">
        <v>270</v>
      </c>
      <c r="D63" s="5" t="s">
        <v>271</v>
      </c>
      <c r="E63" s="5">
        <v>9862</v>
      </c>
      <c r="F63" s="5">
        <v>0</v>
      </c>
      <c r="G63" s="5">
        <v>1027</v>
      </c>
      <c r="H63" s="5">
        <v>1</v>
      </c>
      <c r="I63" s="5">
        <v>454</v>
      </c>
      <c r="J63" s="5">
        <v>3230</v>
      </c>
      <c r="K63" s="5">
        <v>571</v>
      </c>
      <c r="L63" s="5">
        <v>773</v>
      </c>
      <c r="M63" s="5">
        <v>0</v>
      </c>
      <c r="N63" s="5">
        <v>83</v>
      </c>
      <c r="O63" s="5">
        <v>746</v>
      </c>
      <c r="P63" s="5">
        <v>529</v>
      </c>
      <c r="Q63" s="5">
        <v>537</v>
      </c>
      <c r="R63" s="5">
        <v>1910</v>
      </c>
    </row>
    <row r="64" spans="1:18">
      <c r="A64" s="5">
        <v>1385</v>
      </c>
      <c r="B64" s="5">
        <v>4</v>
      </c>
      <c r="C64" s="5" t="s">
        <v>272</v>
      </c>
      <c r="D64" s="5" t="s">
        <v>273</v>
      </c>
      <c r="E64" s="5">
        <v>3866</v>
      </c>
      <c r="F64" s="5">
        <v>161</v>
      </c>
      <c r="G64" s="5">
        <v>246</v>
      </c>
      <c r="H64" s="5">
        <v>0</v>
      </c>
      <c r="I64" s="5">
        <v>166</v>
      </c>
      <c r="J64" s="5">
        <v>1187</v>
      </c>
      <c r="K64" s="5">
        <v>990</v>
      </c>
      <c r="L64" s="5">
        <v>140</v>
      </c>
      <c r="M64" s="5">
        <v>10</v>
      </c>
      <c r="N64" s="5">
        <v>96</v>
      </c>
      <c r="O64" s="5">
        <v>0</v>
      </c>
      <c r="P64" s="5">
        <v>414</v>
      </c>
      <c r="Q64" s="5">
        <v>96</v>
      </c>
      <c r="R64" s="5">
        <v>360</v>
      </c>
    </row>
    <row r="65" spans="1:18">
      <c r="A65" s="5">
        <v>1385</v>
      </c>
      <c r="B65" s="5">
        <v>2</v>
      </c>
      <c r="C65" s="5" t="s">
        <v>274</v>
      </c>
      <c r="D65" s="5" t="s">
        <v>275</v>
      </c>
      <c r="E65" s="5">
        <v>231649</v>
      </c>
      <c r="F65" s="5">
        <v>6352</v>
      </c>
      <c r="G65" s="5">
        <v>3955</v>
      </c>
      <c r="H65" s="5">
        <v>14640</v>
      </c>
      <c r="I65" s="5">
        <v>10766</v>
      </c>
      <c r="J65" s="5">
        <v>46108</v>
      </c>
      <c r="K65" s="5">
        <v>35031</v>
      </c>
      <c r="L65" s="5">
        <v>14490</v>
      </c>
      <c r="M65" s="5">
        <v>1545</v>
      </c>
      <c r="N65" s="5">
        <v>9056</v>
      </c>
      <c r="O65" s="5">
        <v>3516</v>
      </c>
      <c r="P65" s="5">
        <v>15649</v>
      </c>
      <c r="Q65" s="5">
        <v>9307</v>
      </c>
      <c r="R65" s="5">
        <v>61234</v>
      </c>
    </row>
    <row r="66" spans="1:18">
      <c r="A66" s="5">
        <v>1385</v>
      </c>
      <c r="B66" s="5">
        <v>3</v>
      </c>
      <c r="C66" s="5" t="s">
        <v>276</v>
      </c>
      <c r="D66" s="5" t="s">
        <v>275</v>
      </c>
      <c r="E66" s="5">
        <v>231649</v>
      </c>
      <c r="F66" s="5">
        <v>6352</v>
      </c>
      <c r="G66" s="5">
        <v>3955</v>
      </c>
      <c r="H66" s="5">
        <v>14640</v>
      </c>
      <c r="I66" s="5">
        <v>10766</v>
      </c>
      <c r="J66" s="5">
        <v>46108</v>
      </c>
      <c r="K66" s="5">
        <v>35031</v>
      </c>
      <c r="L66" s="5">
        <v>14490</v>
      </c>
      <c r="M66" s="5">
        <v>1545</v>
      </c>
      <c r="N66" s="5">
        <v>9056</v>
      </c>
      <c r="O66" s="5">
        <v>3516</v>
      </c>
      <c r="P66" s="5">
        <v>15649</v>
      </c>
      <c r="Q66" s="5">
        <v>9307</v>
      </c>
      <c r="R66" s="5">
        <v>61234</v>
      </c>
    </row>
    <row r="67" spans="1:18">
      <c r="A67" s="5">
        <v>1385</v>
      </c>
      <c r="B67" s="5">
        <v>4</v>
      </c>
      <c r="C67" s="5" t="s">
        <v>277</v>
      </c>
      <c r="D67" s="5" t="s">
        <v>278</v>
      </c>
      <c r="E67" s="5">
        <v>114634</v>
      </c>
      <c r="F67" s="5">
        <v>2148</v>
      </c>
      <c r="G67" s="5">
        <v>1097</v>
      </c>
      <c r="H67" s="5">
        <v>12272</v>
      </c>
      <c r="I67" s="5">
        <v>5234</v>
      </c>
      <c r="J67" s="5">
        <v>25597</v>
      </c>
      <c r="K67" s="5">
        <v>23386</v>
      </c>
      <c r="L67" s="5">
        <v>7594</v>
      </c>
      <c r="M67" s="5">
        <v>801</v>
      </c>
      <c r="N67" s="5">
        <v>5474</v>
      </c>
      <c r="O67" s="5">
        <v>1117</v>
      </c>
      <c r="P67" s="5">
        <v>3322</v>
      </c>
      <c r="Q67" s="5">
        <v>6571</v>
      </c>
      <c r="R67" s="5">
        <v>20022</v>
      </c>
    </row>
    <row r="68" spans="1:18">
      <c r="A68" s="5">
        <v>1385</v>
      </c>
      <c r="B68" s="5">
        <v>4</v>
      </c>
      <c r="C68" s="5" t="s">
        <v>279</v>
      </c>
      <c r="D68" s="5" t="s">
        <v>280</v>
      </c>
      <c r="E68" s="5">
        <v>66190</v>
      </c>
      <c r="F68" s="5">
        <v>2164</v>
      </c>
      <c r="G68" s="5">
        <v>1399</v>
      </c>
      <c r="H68" s="5">
        <v>1042</v>
      </c>
      <c r="I68" s="5">
        <v>2626</v>
      </c>
      <c r="J68" s="5">
        <v>13223</v>
      </c>
      <c r="K68" s="5">
        <v>7355</v>
      </c>
      <c r="L68" s="5">
        <v>3349</v>
      </c>
      <c r="M68" s="5">
        <v>346</v>
      </c>
      <c r="N68" s="5">
        <v>1662</v>
      </c>
      <c r="O68" s="5">
        <v>135</v>
      </c>
      <c r="P68" s="5">
        <v>3936</v>
      </c>
      <c r="Q68" s="5">
        <v>1557</v>
      </c>
      <c r="R68" s="5">
        <v>27397</v>
      </c>
    </row>
    <row r="69" spans="1:18">
      <c r="A69" s="5">
        <v>1385</v>
      </c>
      <c r="B69" s="5">
        <v>4</v>
      </c>
      <c r="C69" s="5" t="s">
        <v>281</v>
      </c>
      <c r="D69" s="5" t="s">
        <v>282</v>
      </c>
      <c r="E69" s="5">
        <v>50825</v>
      </c>
      <c r="F69" s="5">
        <v>2040</v>
      </c>
      <c r="G69" s="5">
        <v>1459</v>
      </c>
      <c r="H69" s="5">
        <v>1326</v>
      </c>
      <c r="I69" s="5">
        <v>2906</v>
      </c>
      <c r="J69" s="5">
        <v>7288</v>
      </c>
      <c r="K69" s="5">
        <v>4291</v>
      </c>
      <c r="L69" s="5">
        <v>3547</v>
      </c>
      <c r="M69" s="5">
        <v>399</v>
      </c>
      <c r="N69" s="5">
        <v>1920</v>
      </c>
      <c r="O69" s="5">
        <v>2263</v>
      </c>
      <c r="P69" s="5">
        <v>8392</v>
      </c>
      <c r="Q69" s="5">
        <v>1179</v>
      </c>
      <c r="R69" s="5">
        <v>13815</v>
      </c>
    </row>
    <row r="70" spans="1:18">
      <c r="A70" s="5">
        <v>1385</v>
      </c>
      <c r="B70" s="5">
        <v>2</v>
      </c>
      <c r="C70" s="5" t="s">
        <v>283</v>
      </c>
      <c r="D70" s="5" t="s">
        <v>284</v>
      </c>
      <c r="E70" s="5">
        <v>117712</v>
      </c>
      <c r="F70" s="5">
        <v>1473</v>
      </c>
      <c r="G70" s="5">
        <v>17407</v>
      </c>
      <c r="H70" s="5">
        <v>54</v>
      </c>
      <c r="I70" s="5">
        <v>7269</v>
      </c>
      <c r="J70" s="5">
        <v>20115</v>
      </c>
      <c r="K70" s="5">
        <v>16883</v>
      </c>
      <c r="L70" s="5">
        <v>6287</v>
      </c>
      <c r="M70" s="5">
        <v>331</v>
      </c>
      <c r="N70" s="5">
        <v>1430</v>
      </c>
      <c r="O70" s="5">
        <v>819</v>
      </c>
      <c r="P70" s="5">
        <v>9581</v>
      </c>
      <c r="Q70" s="5">
        <v>828</v>
      </c>
      <c r="R70" s="5">
        <v>35234</v>
      </c>
    </row>
    <row r="71" spans="1:18">
      <c r="A71" s="5">
        <v>1385</v>
      </c>
      <c r="B71" s="5">
        <v>7</v>
      </c>
      <c r="C71" s="5" t="s">
        <v>285</v>
      </c>
      <c r="D71" s="5" t="s">
        <v>286</v>
      </c>
      <c r="E71" s="5">
        <v>117712</v>
      </c>
      <c r="F71" s="5">
        <v>1473</v>
      </c>
      <c r="G71" s="5">
        <v>17407</v>
      </c>
      <c r="H71" s="5">
        <v>54</v>
      </c>
      <c r="I71" s="5">
        <v>7269</v>
      </c>
      <c r="J71" s="5">
        <v>20115</v>
      </c>
      <c r="K71" s="5">
        <v>16883</v>
      </c>
      <c r="L71" s="5">
        <v>6287</v>
      </c>
      <c r="M71" s="5">
        <v>331</v>
      </c>
      <c r="N71" s="5">
        <v>1430</v>
      </c>
      <c r="O71" s="5">
        <v>819</v>
      </c>
      <c r="P71" s="5">
        <v>9581</v>
      </c>
      <c r="Q71" s="5">
        <v>828</v>
      </c>
      <c r="R71" s="5">
        <v>35234</v>
      </c>
    </row>
    <row r="72" spans="1:18">
      <c r="A72" s="5">
        <v>1385</v>
      </c>
      <c r="B72" s="5">
        <v>4</v>
      </c>
      <c r="C72" s="5" t="s">
        <v>287</v>
      </c>
      <c r="D72" s="5" t="s">
        <v>288</v>
      </c>
      <c r="E72" s="5">
        <v>102049</v>
      </c>
      <c r="F72" s="5">
        <v>854</v>
      </c>
      <c r="G72" s="5">
        <v>13304</v>
      </c>
      <c r="H72" s="5">
        <v>54</v>
      </c>
      <c r="I72" s="5">
        <v>5538</v>
      </c>
      <c r="J72" s="5">
        <v>16032</v>
      </c>
      <c r="K72" s="5">
        <v>15226</v>
      </c>
      <c r="L72" s="5">
        <v>5512</v>
      </c>
      <c r="M72" s="5">
        <v>298</v>
      </c>
      <c r="N72" s="5">
        <v>1290</v>
      </c>
      <c r="O72" s="5">
        <v>808</v>
      </c>
      <c r="P72" s="5">
        <v>8328</v>
      </c>
      <c r="Q72" s="5">
        <v>778</v>
      </c>
      <c r="R72" s="5">
        <v>34026</v>
      </c>
    </row>
    <row r="73" spans="1:18">
      <c r="A73" s="5">
        <v>1385</v>
      </c>
      <c r="B73" s="5">
        <v>9</v>
      </c>
      <c r="C73" s="5" t="s">
        <v>289</v>
      </c>
      <c r="D73" s="5" t="s">
        <v>290</v>
      </c>
      <c r="E73" s="5">
        <v>15664</v>
      </c>
      <c r="F73" s="5">
        <v>619</v>
      </c>
      <c r="G73" s="5">
        <v>4103</v>
      </c>
      <c r="H73" s="5">
        <v>0</v>
      </c>
      <c r="I73" s="5">
        <v>1731</v>
      </c>
      <c r="J73" s="5">
        <v>4083</v>
      </c>
      <c r="K73" s="5">
        <v>1657</v>
      </c>
      <c r="L73" s="5">
        <v>775</v>
      </c>
      <c r="M73" s="5">
        <v>34</v>
      </c>
      <c r="N73" s="5">
        <v>140</v>
      </c>
      <c r="O73" s="5">
        <v>11</v>
      </c>
      <c r="P73" s="5">
        <v>1253</v>
      </c>
      <c r="Q73" s="5">
        <v>51</v>
      </c>
      <c r="R73" s="5">
        <v>1208</v>
      </c>
    </row>
    <row r="74" spans="1:18">
      <c r="A74" s="5">
        <v>1385</v>
      </c>
      <c r="B74" s="5">
        <v>2</v>
      </c>
      <c r="C74" s="5" t="s">
        <v>291</v>
      </c>
      <c r="D74" s="5" t="s">
        <v>292</v>
      </c>
      <c r="E74" s="5">
        <v>2180185</v>
      </c>
      <c r="F74" s="5">
        <v>7589</v>
      </c>
      <c r="G74" s="5">
        <v>7756</v>
      </c>
      <c r="H74" s="5">
        <v>41848</v>
      </c>
      <c r="I74" s="5">
        <v>22444</v>
      </c>
      <c r="J74" s="5">
        <v>608538</v>
      </c>
      <c r="K74" s="5">
        <v>100893</v>
      </c>
      <c r="L74" s="5">
        <v>17450</v>
      </c>
      <c r="M74" s="5">
        <v>12235</v>
      </c>
      <c r="N74" s="5">
        <v>283762</v>
      </c>
      <c r="O74" s="5">
        <v>23390</v>
      </c>
      <c r="P74" s="5">
        <v>135009</v>
      </c>
      <c r="Q74" s="5">
        <v>36905</v>
      </c>
      <c r="R74" s="5">
        <v>882365</v>
      </c>
    </row>
    <row r="75" spans="1:18">
      <c r="A75" s="5">
        <v>1385</v>
      </c>
      <c r="B75" s="5">
        <v>3</v>
      </c>
      <c r="C75" s="5" t="s">
        <v>293</v>
      </c>
      <c r="D75" s="5" t="s">
        <v>294</v>
      </c>
      <c r="E75" s="5">
        <v>1728</v>
      </c>
      <c r="F75" s="5">
        <v>313</v>
      </c>
      <c r="G75" s="5">
        <v>135</v>
      </c>
      <c r="H75" s="5">
        <v>0</v>
      </c>
      <c r="I75" s="5">
        <v>225</v>
      </c>
      <c r="J75" s="5">
        <v>263</v>
      </c>
      <c r="K75" s="5">
        <v>173</v>
      </c>
      <c r="L75" s="5">
        <v>198</v>
      </c>
      <c r="M75" s="5">
        <v>0</v>
      </c>
      <c r="N75" s="5">
        <v>18</v>
      </c>
      <c r="O75" s="5">
        <v>88</v>
      </c>
      <c r="P75" s="5">
        <v>67</v>
      </c>
      <c r="Q75" s="5">
        <v>189</v>
      </c>
      <c r="R75" s="5">
        <v>56</v>
      </c>
    </row>
    <row r="76" spans="1:18">
      <c r="A76" s="5">
        <v>1385</v>
      </c>
      <c r="B76" s="5">
        <v>4</v>
      </c>
      <c r="C76" s="5" t="s">
        <v>295</v>
      </c>
      <c r="D76" s="5" t="s">
        <v>296</v>
      </c>
      <c r="E76" s="5">
        <v>1728</v>
      </c>
      <c r="F76" s="5">
        <v>313</v>
      </c>
      <c r="G76" s="5">
        <v>135</v>
      </c>
      <c r="H76" s="5">
        <v>0</v>
      </c>
      <c r="I76" s="5">
        <v>225</v>
      </c>
      <c r="J76" s="5">
        <v>263</v>
      </c>
      <c r="K76" s="5">
        <v>173</v>
      </c>
      <c r="L76" s="5">
        <v>198</v>
      </c>
      <c r="M76" s="5">
        <v>0</v>
      </c>
      <c r="N76" s="5">
        <v>18</v>
      </c>
      <c r="O76" s="5">
        <v>88</v>
      </c>
      <c r="P76" s="5">
        <v>67</v>
      </c>
      <c r="Q76" s="5">
        <v>189</v>
      </c>
      <c r="R76" s="5">
        <v>56</v>
      </c>
    </row>
    <row r="77" spans="1:18">
      <c r="A77" s="5">
        <v>1385</v>
      </c>
      <c r="B77" s="5">
        <v>3</v>
      </c>
      <c r="C77" s="5" t="s">
        <v>297</v>
      </c>
      <c r="D77" s="5" t="s">
        <v>298</v>
      </c>
      <c r="E77" s="5">
        <v>2178457</v>
      </c>
      <c r="F77" s="5">
        <v>7276</v>
      </c>
      <c r="G77" s="5">
        <v>7621</v>
      </c>
      <c r="H77" s="5">
        <v>41848</v>
      </c>
      <c r="I77" s="5">
        <v>22218</v>
      </c>
      <c r="J77" s="5">
        <v>608275</v>
      </c>
      <c r="K77" s="5">
        <v>100720</v>
      </c>
      <c r="L77" s="5">
        <v>17251</v>
      </c>
      <c r="M77" s="5">
        <v>12235</v>
      </c>
      <c r="N77" s="5">
        <v>283743</v>
      </c>
      <c r="O77" s="5">
        <v>23302</v>
      </c>
      <c r="P77" s="5">
        <v>134942</v>
      </c>
      <c r="Q77" s="5">
        <v>36716</v>
      </c>
      <c r="R77" s="5">
        <v>882309</v>
      </c>
    </row>
    <row r="78" spans="1:18">
      <c r="A78" s="5">
        <v>1385</v>
      </c>
      <c r="B78" s="5">
        <v>4</v>
      </c>
      <c r="C78" s="5" t="s">
        <v>299</v>
      </c>
      <c r="D78" s="5" t="s">
        <v>298</v>
      </c>
      <c r="E78" s="5">
        <v>2178457</v>
      </c>
      <c r="F78" s="5">
        <v>7276</v>
      </c>
      <c r="G78" s="5">
        <v>7621</v>
      </c>
      <c r="H78" s="5">
        <v>41848</v>
      </c>
      <c r="I78" s="5">
        <v>22218</v>
      </c>
      <c r="J78" s="5">
        <v>608275</v>
      </c>
      <c r="K78" s="5">
        <v>100720</v>
      </c>
      <c r="L78" s="5">
        <v>17251</v>
      </c>
      <c r="M78" s="5">
        <v>12235</v>
      </c>
      <c r="N78" s="5">
        <v>283743</v>
      </c>
      <c r="O78" s="5">
        <v>23302</v>
      </c>
      <c r="P78" s="5">
        <v>134942</v>
      </c>
      <c r="Q78" s="5">
        <v>36716</v>
      </c>
      <c r="R78" s="5">
        <v>882309</v>
      </c>
    </row>
    <row r="79" spans="1:18">
      <c r="A79" s="5">
        <v>1385</v>
      </c>
      <c r="B79" s="5">
        <v>2</v>
      </c>
      <c r="C79" s="5" t="s">
        <v>300</v>
      </c>
      <c r="D79" s="5" t="s">
        <v>301</v>
      </c>
      <c r="E79" s="5">
        <v>4252837</v>
      </c>
      <c r="F79" s="5">
        <v>334392</v>
      </c>
      <c r="G79" s="5">
        <v>122295</v>
      </c>
      <c r="H79" s="5">
        <v>23960</v>
      </c>
      <c r="I79" s="5">
        <v>54652</v>
      </c>
      <c r="J79" s="5">
        <v>967723</v>
      </c>
      <c r="K79" s="5">
        <v>193473</v>
      </c>
      <c r="L79" s="5">
        <v>70006</v>
      </c>
      <c r="M79" s="5">
        <v>37817</v>
      </c>
      <c r="N79" s="5">
        <v>189866</v>
      </c>
      <c r="O79" s="5">
        <v>81660</v>
      </c>
      <c r="P79" s="5">
        <v>293654</v>
      </c>
      <c r="Q79" s="5">
        <v>63785</v>
      </c>
      <c r="R79" s="5">
        <v>1819552</v>
      </c>
    </row>
    <row r="80" spans="1:18">
      <c r="A80" s="5">
        <v>1385</v>
      </c>
      <c r="B80" s="5">
        <v>3</v>
      </c>
      <c r="C80" s="5" t="s">
        <v>302</v>
      </c>
      <c r="D80" s="5" t="s">
        <v>303</v>
      </c>
      <c r="E80" s="5">
        <v>2972096</v>
      </c>
      <c r="F80" s="5">
        <v>204516</v>
      </c>
      <c r="G80" s="5">
        <v>43887</v>
      </c>
      <c r="H80" s="5">
        <v>18531</v>
      </c>
      <c r="I80" s="5">
        <v>31841</v>
      </c>
      <c r="J80" s="5">
        <v>861227</v>
      </c>
      <c r="K80" s="5">
        <v>146775</v>
      </c>
      <c r="L80" s="5">
        <v>39930</v>
      </c>
      <c r="M80" s="5">
        <v>30798</v>
      </c>
      <c r="N80" s="5">
        <v>76357</v>
      </c>
      <c r="O80" s="5">
        <v>56865</v>
      </c>
      <c r="P80" s="5">
        <v>41939</v>
      </c>
      <c r="Q80" s="5">
        <v>37728</v>
      </c>
      <c r="R80" s="5">
        <v>1381703</v>
      </c>
    </row>
    <row r="81" spans="1:18">
      <c r="A81" s="5">
        <v>1385</v>
      </c>
      <c r="B81" s="5">
        <v>4</v>
      </c>
      <c r="C81" s="5" t="s">
        <v>304</v>
      </c>
      <c r="D81" s="5" t="s">
        <v>305</v>
      </c>
      <c r="E81" s="5">
        <v>1165608</v>
      </c>
      <c r="F81" s="5">
        <v>28974</v>
      </c>
      <c r="G81" s="5">
        <v>12106</v>
      </c>
      <c r="H81" s="5">
        <v>6512</v>
      </c>
      <c r="I81" s="5">
        <v>10366</v>
      </c>
      <c r="J81" s="5">
        <v>632808</v>
      </c>
      <c r="K81" s="5">
        <v>34332</v>
      </c>
      <c r="L81" s="5">
        <v>14363</v>
      </c>
      <c r="M81" s="5">
        <v>5011</v>
      </c>
      <c r="N81" s="5">
        <v>19775</v>
      </c>
      <c r="O81" s="5">
        <v>30769</v>
      </c>
      <c r="P81" s="5">
        <v>14723</v>
      </c>
      <c r="Q81" s="5">
        <v>14245</v>
      </c>
      <c r="R81" s="5">
        <v>341624</v>
      </c>
    </row>
    <row r="82" spans="1:18">
      <c r="A82" s="5">
        <v>1385</v>
      </c>
      <c r="B82" s="5">
        <v>4</v>
      </c>
      <c r="C82" s="5" t="s">
        <v>306</v>
      </c>
      <c r="D82" s="5" t="s">
        <v>307</v>
      </c>
      <c r="E82" s="5">
        <v>257889</v>
      </c>
      <c r="F82" s="5">
        <v>15267</v>
      </c>
      <c r="G82" s="5">
        <v>4120</v>
      </c>
      <c r="H82" s="5">
        <v>3422</v>
      </c>
      <c r="I82" s="5">
        <v>5898</v>
      </c>
      <c r="J82" s="5">
        <v>45689</v>
      </c>
      <c r="K82" s="5">
        <v>24090</v>
      </c>
      <c r="L82" s="5">
        <v>5070</v>
      </c>
      <c r="M82" s="5">
        <v>7318</v>
      </c>
      <c r="N82" s="5">
        <v>3130</v>
      </c>
      <c r="O82" s="5">
        <v>3433</v>
      </c>
      <c r="P82" s="5">
        <v>4893</v>
      </c>
      <c r="Q82" s="5">
        <v>6424</v>
      </c>
      <c r="R82" s="5">
        <v>129136</v>
      </c>
    </row>
    <row r="83" spans="1:18">
      <c r="A83" s="5">
        <v>1385</v>
      </c>
      <c r="B83" s="5">
        <v>4</v>
      </c>
      <c r="C83" s="5" t="s">
        <v>308</v>
      </c>
      <c r="D83" s="5" t="s">
        <v>309</v>
      </c>
      <c r="E83" s="5">
        <v>1548598</v>
      </c>
      <c r="F83" s="5">
        <v>160275</v>
      </c>
      <c r="G83" s="5">
        <v>27661</v>
      </c>
      <c r="H83" s="5">
        <v>8597</v>
      </c>
      <c r="I83" s="5">
        <v>15576</v>
      </c>
      <c r="J83" s="5">
        <v>182729</v>
      </c>
      <c r="K83" s="5">
        <v>88353</v>
      </c>
      <c r="L83" s="5">
        <v>20497</v>
      </c>
      <c r="M83" s="5">
        <v>18469</v>
      </c>
      <c r="N83" s="5">
        <v>53452</v>
      </c>
      <c r="O83" s="5">
        <v>22663</v>
      </c>
      <c r="P83" s="5">
        <v>22323</v>
      </c>
      <c r="Q83" s="5">
        <v>17060</v>
      </c>
      <c r="R83" s="5">
        <v>910943</v>
      </c>
    </row>
    <row r="84" spans="1:18">
      <c r="A84" s="5">
        <v>1385</v>
      </c>
      <c r="B84" s="5">
        <v>3</v>
      </c>
      <c r="C84" s="5" t="s">
        <v>310</v>
      </c>
      <c r="D84" s="5" t="s">
        <v>311</v>
      </c>
      <c r="E84" s="5">
        <v>1194337</v>
      </c>
      <c r="F84" s="5">
        <v>122032</v>
      </c>
      <c r="G84" s="5">
        <v>69980</v>
      </c>
      <c r="H84" s="5">
        <v>5061</v>
      </c>
      <c r="I84" s="5">
        <v>19783</v>
      </c>
      <c r="J84" s="5">
        <v>92507</v>
      </c>
      <c r="K84" s="5">
        <v>40363</v>
      </c>
      <c r="L84" s="5">
        <v>21578</v>
      </c>
      <c r="M84" s="5">
        <v>5869</v>
      </c>
      <c r="N84" s="5">
        <v>110720</v>
      </c>
      <c r="O84" s="5">
        <v>23461</v>
      </c>
      <c r="P84" s="5">
        <v>250002</v>
      </c>
      <c r="Q84" s="5">
        <v>23797</v>
      </c>
      <c r="R84" s="5">
        <v>409185</v>
      </c>
    </row>
    <row r="85" spans="1:18">
      <c r="A85" s="5">
        <v>1385</v>
      </c>
      <c r="B85" s="5">
        <v>4</v>
      </c>
      <c r="C85" s="5" t="s">
        <v>312</v>
      </c>
      <c r="D85" s="5" t="s">
        <v>313</v>
      </c>
      <c r="E85" s="5">
        <v>34187</v>
      </c>
      <c r="F85" s="5">
        <v>607</v>
      </c>
      <c r="G85" s="5">
        <v>1405</v>
      </c>
      <c r="H85" s="5">
        <v>199</v>
      </c>
      <c r="I85" s="5">
        <v>1150</v>
      </c>
      <c r="J85" s="5">
        <v>6958</v>
      </c>
      <c r="K85" s="5">
        <v>2458</v>
      </c>
      <c r="L85" s="5">
        <v>2476</v>
      </c>
      <c r="M85" s="5">
        <v>76</v>
      </c>
      <c r="N85" s="5">
        <v>4680</v>
      </c>
      <c r="O85" s="5">
        <v>708</v>
      </c>
      <c r="P85" s="5">
        <v>4632</v>
      </c>
      <c r="Q85" s="5">
        <v>2149</v>
      </c>
      <c r="R85" s="5">
        <v>6688</v>
      </c>
    </row>
    <row r="86" spans="1:18">
      <c r="A86" s="5">
        <v>1385</v>
      </c>
      <c r="B86" s="5">
        <v>4</v>
      </c>
      <c r="C86" s="5" t="s">
        <v>314</v>
      </c>
      <c r="D86" s="5" t="s">
        <v>315</v>
      </c>
      <c r="E86" s="5">
        <v>142945</v>
      </c>
      <c r="F86" s="5">
        <v>10968</v>
      </c>
      <c r="G86" s="5">
        <v>9155</v>
      </c>
      <c r="H86" s="5">
        <v>1212</v>
      </c>
      <c r="I86" s="5">
        <v>6359</v>
      </c>
      <c r="J86" s="5">
        <v>19748</v>
      </c>
      <c r="K86" s="5">
        <v>11787</v>
      </c>
      <c r="L86" s="5">
        <v>6589</v>
      </c>
      <c r="M86" s="5">
        <v>632</v>
      </c>
      <c r="N86" s="5">
        <v>7675</v>
      </c>
      <c r="O86" s="5">
        <v>6698</v>
      </c>
      <c r="P86" s="5">
        <v>29495</v>
      </c>
      <c r="Q86" s="5">
        <v>6698</v>
      </c>
      <c r="R86" s="5">
        <v>25928</v>
      </c>
    </row>
    <row r="87" spans="1:18">
      <c r="A87" s="5">
        <v>1385</v>
      </c>
      <c r="B87" s="5">
        <v>4</v>
      </c>
      <c r="C87" s="5" t="s">
        <v>316</v>
      </c>
      <c r="D87" s="5" t="s">
        <v>317</v>
      </c>
      <c r="E87" s="5">
        <v>562177</v>
      </c>
      <c r="F87" s="5">
        <v>28694</v>
      </c>
      <c r="G87" s="5">
        <v>55040</v>
      </c>
      <c r="H87" s="5">
        <v>2109</v>
      </c>
      <c r="I87" s="5">
        <v>9400</v>
      </c>
      <c r="J87" s="5">
        <v>45778</v>
      </c>
      <c r="K87" s="5">
        <v>15296</v>
      </c>
      <c r="L87" s="5">
        <v>7810</v>
      </c>
      <c r="M87" s="5">
        <v>1919</v>
      </c>
      <c r="N87" s="5">
        <v>95441</v>
      </c>
      <c r="O87" s="5">
        <v>13221</v>
      </c>
      <c r="P87" s="5">
        <v>210165</v>
      </c>
      <c r="Q87" s="5">
        <v>10532</v>
      </c>
      <c r="R87" s="5">
        <v>66772</v>
      </c>
    </row>
    <row r="88" spans="1:18">
      <c r="A88" s="5">
        <v>1385</v>
      </c>
      <c r="B88" s="5">
        <v>4</v>
      </c>
      <c r="C88" s="5" t="s">
        <v>318</v>
      </c>
      <c r="D88" s="5" t="s">
        <v>319</v>
      </c>
      <c r="E88" s="5">
        <v>455028</v>
      </c>
      <c r="F88" s="5">
        <v>81763</v>
      </c>
      <c r="G88" s="5">
        <v>4379</v>
      </c>
      <c r="H88" s="5">
        <v>1542</v>
      </c>
      <c r="I88" s="5">
        <v>2875</v>
      </c>
      <c r="J88" s="5">
        <v>20022</v>
      </c>
      <c r="K88" s="5">
        <v>10822</v>
      </c>
      <c r="L88" s="5">
        <v>4702</v>
      </c>
      <c r="M88" s="5">
        <v>3241</v>
      </c>
      <c r="N88" s="5">
        <v>2923</v>
      </c>
      <c r="O88" s="5">
        <v>2834</v>
      </c>
      <c r="P88" s="5">
        <v>5709</v>
      </c>
      <c r="Q88" s="5">
        <v>4418</v>
      </c>
      <c r="R88" s="5">
        <v>309798</v>
      </c>
    </row>
    <row r="89" spans="1:18">
      <c r="A89" s="5">
        <v>1385</v>
      </c>
      <c r="B89" s="5">
        <v>3</v>
      </c>
      <c r="C89" s="5" t="s">
        <v>320</v>
      </c>
      <c r="D89" s="5" t="s">
        <v>321</v>
      </c>
      <c r="E89" s="5">
        <v>86404</v>
      </c>
      <c r="F89" s="5">
        <v>7844</v>
      </c>
      <c r="G89" s="5">
        <v>8428</v>
      </c>
      <c r="H89" s="5">
        <v>368</v>
      </c>
      <c r="I89" s="5">
        <v>3028</v>
      </c>
      <c r="J89" s="5">
        <v>13990</v>
      </c>
      <c r="K89" s="5">
        <v>6335</v>
      </c>
      <c r="L89" s="5">
        <v>8499</v>
      </c>
      <c r="M89" s="5">
        <v>1150</v>
      </c>
      <c r="N89" s="5">
        <v>2790</v>
      </c>
      <c r="O89" s="5">
        <v>1334</v>
      </c>
      <c r="P89" s="5">
        <v>1713</v>
      </c>
      <c r="Q89" s="5">
        <v>2260</v>
      </c>
      <c r="R89" s="5">
        <v>28664</v>
      </c>
    </row>
    <row r="90" spans="1:18">
      <c r="A90" s="5">
        <v>1385</v>
      </c>
      <c r="B90" s="5">
        <v>4</v>
      </c>
      <c r="C90" s="5" t="s">
        <v>322</v>
      </c>
      <c r="D90" s="5" t="s">
        <v>321</v>
      </c>
      <c r="E90" s="5">
        <v>86404</v>
      </c>
      <c r="F90" s="5">
        <v>7844</v>
      </c>
      <c r="G90" s="5">
        <v>8428</v>
      </c>
      <c r="H90" s="5">
        <v>368</v>
      </c>
      <c r="I90" s="5">
        <v>3028</v>
      </c>
      <c r="J90" s="5">
        <v>13990</v>
      </c>
      <c r="K90" s="5">
        <v>6335</v>
      </c>
      <c r="L90" s="5">
        <v>8499</v>
      </c>
      <c r="M90" s="5">
        <v>1150</v>
      </c>
      <c r="N90" s="5">
        <v>2790</v>
      </c>
      <c r="O90" s="5">
        <v>1334</v>
      </c>
      <c r="P90" s="5">
        <v>1713</v>
      </c>
      <c r="Q90" s="5">
        <v>2260</v>
      </c>
      <c r="R90" s="5">
        <v>28664</v>
      </c>
    </row>
    <row r="91" spans="1:18">
      <c r="A91" s="5">
        <v>1385</v>
      </c>
      <c r="B91" s="5">
        <v>2</v>
      </c>
      <c r="C91" s="5" t="s">
        <v>323</v>
      </c>
      <c r="D91" s="5" t="s">
        <v>324</v>
      </c>
      <c r="E91" s="5">
        <v>399961</v>
      </c>
      <c r="F91" s="5">
        <v>36161</v>
      </c>
      <c r="G91" s="5">
        <v>8691</v>
      </c>
      <c r="H91" s="5">
        <v>1759</v>
      </c>
      <c r="I91" s="5">
        <v>7949</v>
      </c>
      <c r="J91" s="5">
        <v>25419</v>
      </c>
      <c r="K91" s="5">
        <v>17250</v>
      </c>
      <c r="L91" s="5">
        <v>16734</v>
      </c>
      <c r="M91" s="5">
        <v>5130</v>
      </c>
      <c r="N91" s="5">
        <v>15768</v>
      </c>
      <c r="O91" s="5">
        <v>55057</v>
      </c>
      <c r="P91" s="5">
        <v>50285</v>
      </c>
      <c r="Q91" s="5">
        <v>16846</v>
      </c>
      <c r="R91" s="5">
        <v>142912</v>
      </c>
    </row>
    <row r="92" spans="1:18">
      <c r="A92" s="5">
        <v>1385</v>
      </c>
      <c r="B92" s="5">
        <v>3</v>
      </c>
      <c r="C92" s="5" t="s">
        <v>325</v>
      </c>
      <c r="D92" s="5" t="s">
        <v>324</v>
      </c>
      <c r="E92" s="5">
        <v>399961</v>
      </c>
      <c r="F92" s="5">
        <v>36161</v>
      </c>
      <c r="G92" s="5">
        <v>8691</v>
      </c>
      <c r="H92" s="5">
        <v>1759</v>
      </c>
      <c r="I92" s="5">
        <v>7949</v>
      </c>
      <c r="J92" s="5">
        <v>25419</v>
      </c>
      <c r="K92" s="5">
        <v>17250</v>
      </c>
      <c r="L92" s="5">
        <v>16734</v>
      </c>
      <c r="M92" s="5">
        <v>5130</v>
      </c>
      <c r="N92" s="5">
        <v>15768</v>
      </c>
      <c r="O92" s="5">
        <v>55057</v>
      </c>
      <c r="P92" s="5">
        <v>50285</v>
      </c>
      <c r="Q92" s="5">
        <v>16846</v>
      </c>
      <c r="R92" s="5">
        <v>142912</v>
      </c>
    </row>
    <row r="93" spans="1:18">
      <c r="A93" s="5">
        <v>1385</v>
      </c>
      <c r="B93" s="5">
        <v>4</v>
      </c>
      <c r="C93" s="5" t="s">
        <v>326</v>
      </c>
      <c r="D93" s="5" t="s">
        <v>324</v>
      </c>
      <c r="E93" s="5">
        <v>399961</v>
      </c>
      <c r="F93" s="5">
        <v>36161</v>
      </c>
      <c r="G93" s="5">
        <v>8691</v>
      </c>
      <c r="H93" s="5">
        <v>1759</v>
      </c>
      <c r="I93" s="5">
        <v>7949</v>
      </c>
      <c r="J93" s="5">
        <v>25419</v>
      </c>
      <c r="K93" s="5">
        <v>17250</v>
      </c>
      <c r="L93" s="5">
        <v>16734</v>
      </c>
      <c r="M93" s="5">
        <v>5130</v>
      </c>
      <c r="N93" s="5">
        <v>15768</v>
      </c>
      <c r="O93" s="5">
        <v>55057</v>
      </c>
      <c r="P93" s="5">
        <v>50285</v>
      </c>
      <c r="Q93" s="5">
        <v>16846</v>
      </c>
      <c r="R93" s="5">
        <v>142912</v>
      </c>
    </row>
    <row r="94" spans="1:18">
      <c r="A94" s="5">
        <v>1385</v>
      </c>
      <c r="B94" s="5">
        <v>2</v>
      </c>
      <c r="C94" s="5" t="s">
        <v>327</v>
      </c>
      <c r="D94" s="5" t="s">
        <v>328</v>
      </c>
      <c r="E94" s="5">
        <v>832904</v>
      </c>
      <c r="F94" s="5">
        <v>47713</v>
      </c>
      <c r="G94" s="5">
        <v>33750</v>
      </c>
      <c r="H94" s="5">
        <v>8202</v>
      </c>
      <c r="I94" s="5">
        <v>31413</v>
      </c>
      <c r="J94" s="5">
        <v>157387</v>
      </c>
      <c r="K94" s="5">
        <v>76340</v>
      </c>
      <c r="L94" s="5">
        <v>37628</v>
      </c>
      <c r="M94" s="5">
        <v>6387</v>
      </c>
      <c r="N94" s="5">
        <v>43570</v>
      </c>
      <c r="O94" s="5">
        <v>15138</v>
      </c>
      <c r="P94" s="5">
        <v>100254</v>
      </c>
      <c r="Q94" s="5">
        <v>33860</v>
      </c>
      <c r="R94" s="5">
        <v>241263</v>
      </c>
    </row>
    <row r="95" spans="1:18">
      <c r="A95" s="5">
        <v>1385</v>
      </c>
      <c r="B95" s="5">
        <v>3</v>
      </c>
      <c r="C95" s="5" t="s">
        <v>329</v>
      </c>
      <c r="D95" s="5" t="s">
        <v>330</v>
      </c>
      <c r="E95" s="5">
        <v>249720</v>
      </c>
      <c r="F95" s="5">
        <v>26048</v>
      </c>
      <c r="G95" s="5">
        <v>12798</v>
      </c>
      <c r="H95" s="5">
        <v>571</v>
      </c>
      <c r="I95" s="5">
        <v>11015</v>
      </c>
      <c r="J95" s="5">
        <v>43834</v>
      </c>
      <c r="K95" s="5">
        <v>28004</v>
      </c>
      <c r="L95" s="5">
        <v>13206</v>
      </c>
      <c r="M95" s="5">
        <v>2866</v>
      </c>
      <c r="N95" s="5">
        <v>8735</v>
      </c>
      <c r="O95" s="5">
        <v>7130</v>
      </c>
      <c r="P95" s="5">
        <v>28936</v>
      </c>
      <c r="Q95" s="5">
        <v>14918</v>
      </c>
      <c r="R95" s="5">
        <v>51658</v>
      </c>
    </row>
    <row r="96" spans="1:18">
      <c r="A96" s="5">
        <v>1385</v>
      </c>
      <c r="B96" s="5">
        <v>4</v>
      </c>
      <c r="C96" s="5" t="s">
        <v>331</v>
      </c>
      <c r="D96" s="5" t="s">
        <v>332</v>
      </c>
      <c r="E96" s="5">
        <v>146677</v>
      </c>
      <c r="F96" s="5">
        <v>24538</v>
      </c>
      <c r="G96" s="5">
        <v>3446</v>
      </c>
      <c r="H96" s="5">
        <v>299</v>
      </c>
      <c r="I96" s="5">
        <v>4716</v>
      </c>
      <c r="J96" s="5">
        <v>18603</v>
      </c>
      <c r="K96" s="5">
        <v>20900</v>
      </c>
      <c r="L96" s="5">
        <v>9176</v>
      </c>
      <c r="M96" s="5">
        <v>2243</v>
      </c>
      <c r="N96" s="5">
        <v>4531</v>
      </c>
      <c r="O96" s="5">
        <v>1541</v>
      </c>
      <c r="P96" s="5">
        <v>16160</v>
      </c>
      <c r="Q96" s="5">
        <v>11326</v>
      </c>
      <c r="R96" s="5">
        <v>29197</v>
      </c>
    </row>
    <row r="97" spans="1:18">
      <c r="A97" s="5">
        <v>1385</v>
      </c>
      <c r="B97" s="5">
        <v>4</v>
      </c>
      <c r="C97" s="5" t="s">
        <v>333</v>
      </c>
      <c r="D97" s="5" t="s">
        <v>334</v>
      </c>
      <c r="E97" s="5">
        <v>103043</v>
      </c>
      <c r="F97" s="5">
        <v>1510</v>
      </c>
      <c r="G97" s="5">
        <v>9352</v>
      </c>
      <c r="H97" s="5">
        <v>272</v>
      </c>
      <c r="I97" s="5">
        <v>6298</v>
      </c>
      <c r="J97" s="5">
        <v>25230</v>
      </c>
      <c r="K97" s="5">
        <v>7104</v>
      </c>
      <c r="L97" s="5">
        <v>4029</v>
      </c>
      <c r="M97" s="5">
        <v>623</v>
      </c>
      <c r="N97" s="5">
        <v>4205</v>
      </c>
      <c r="O97" s="5">
        <v>5590</v>
      </c>
      <c r="P97" s="5">
        <v>12776</v>
      </c>
      <c r="Q97" s="5">
        <v>3592</v>
      </c>
      <c r="R97" s="5">
        <v>22461</v>
      </c>
    </row>
    <row r="98" spans="1:18">
      <c r="A98" s="5">
        <v>1385</v>
      </c>
      <c r="B98" s="5">
        <v>3</v>
      </c>
      <c r="C98" s="5" t="s">
        <v>335</v>
      </c>
      <c r="D98" s="5" t="s">
        <v>336</v>
      </c>
      <c r="E98" s="5">
        <v>583184</v>
      </c>
      <c r="F98" s="5">
        <v>21665</v>
      </c>
      <c r="G98" s="5">
        <v>20952</v>
      </c>
      <c r="H98" s="5">
        <v>7631</v>
      </c>
      <c r="I98" s="5">
        <v>20398</v>
      </c>
      <c r="J98" s="5">
        <v>113553</v>
      </c>
      <c r="K98" s="5">
        <v>48336</v>
      </c>
      <c r="L98" s="5">
        <v>24422</v>
      </c>
      <c r="M98" s="5">
        <v>3521</v>
      </c>
      <c r="N98" s="5">
        <v>34834</v>
      </c>
      <c r="O98" s="5">
        <v>8008</v>
      </c>
      <c r="P98" s="5">
        <v>71318</v>
      </c>
      <c r="Q98" s="5">
        <v>18942</v>
      </c>
      <c r="R98" s="5">
        <v>189604</v>
      </c>
    </row>
    <row r="99" spans="1:18">
      <c r="A99" s="5">
        <v>1385</v>
      </c>
      <c r="B99" s="5">
        <v>4</v>
      </c>
      <c r="C99" s="5" t="s">
        <v>337</v>
      </c>
      <c r="D99" s="5" t="s">
        <v>336</v>
      </c>
      <c r="E99" s="5">
        <v>583184</v>
      </c>
      <c r="F99" s="5">
        <v>21665</v>
      </c>
      <c r="G99" s="5">
        <v>20952</v>
      </c>
      <c r="H99" s="5">
        <v>7631</v>
      </c>
      <c r="I99" s="5">
        <v>20398</v>
      </c>
      <c r="J99" s="5">
        <v>113553</v>
      </c>
      <c r="K99" s="5">
        <v>48336</v>
      </c>
      <c r="L99" s="5">
        <v>24422</v>
      </c>
      <c r="M99" s="5">
        <v>3521</v>
      </c>
      <c r="N99" s="5">
        <v>34834</v>
      </c>
      <c r="O99" s="5">
        <v>8008</v>
      </c>
      <c r="P99" s="5">
        <v>71318</v>
      </c>
      <c r="Q99" s="5">
        <v>18942</v>
      </c>
      <c r="R99" s="5">
        <v>189604</v>
      </c>
    </row>
    <row r="100" spans="1:18">
      <c r="A100" s="5">
        <v>1385</v>
      </c>
      <c r="B100" s="5">
        <v>2</v>
      </c>
      <c r="C100" s="5" t="s">
        <v>338</v>
      </c>
      <c r="D100" s="5" t="s">
        <v>339</v>
      </c>
      <c r="E100" s="5">
        <v>2362818</v>
      </c>
      <c r="F100" s="5">
        <v>35369</v>
      </c>
      <c r="G100" s="5">
        <v>84328</v>
      </c>
      <c r="H100" s="5">
        <v>321852</v>
      </c>
      <c r="I100" s="5">
        <v>89315</v>
      </c>
      <c r="J100" s="5">
        <v>416214</v>
      </c>
      <c r="K100" s="5">
        <v>144616</v>
      </c>
      <c r="L100" s="5">
        <v>82863</v>
      </c>
      <c r="M100" s="5">
        <v>14182</v>
      </c>
      <c r="N100" s="5">
        <v>85686</v>
      </c>
      <c r="O100" s="5">
        <v>38798</v>
      </c>
      <c r="P100" s="5">
        <v>197653</v>
      </c>
      <c r="Q100" s="5">
        <v>75345</v>
      </c>
      <c r="R100" s="5">
        <v>776597</v>
      </c>
    </row>
    <row r="101" spans="1:18">
      <c r="A101" s="5">
        <v>1385</v>
      </c>
      <c r="B101" s="5">
        <v>3</v>
      </c>
      <c r="C101" s="5" t="s">
        <v>340</v>
      </c>
      <c r="D101" s="5" t="s">
        <v>341</v>
      </c>
      <c r="E101" s="5">
        <v>212361</v>
      </c>
      <c r="F101" s="5">
        <v>9427</v>
      </c>
      <c r="G101" s="5">
        <v>4951</v>
      </c>
      <c r="H101" s="5">
        <v>2556</v>
      </c>
      <c r="I101" s="5">
        <v>7344</v>
      </c>
      <c r="J101" s="5">
        <v>38514</v>
      </c>
      <c r="K101" s="5">
        <v>15681</v>
      </c>
      <c r="L101" s="5">
        <v>7368</v>
      </c>
      <c r="M101" s="5">
        <v>1704</v>
      </c>
      <c r="N101" s="5">
        <v>12607</v>
      </c>
      <c r="O101" s="5">
        <v>5362</v>
      </c>
      <c r="P101" s="5">
        <v>11090</v>
      </c>
      <c r="Q101" s="5">
        <v>5300</v>
      </c>
      <c r="R101" s="5">
        <v>90457</v>
      </c>
    </row>
    <row r="102" spans="1:18">
      <c r="A102" s="5">
        <v>1385</v>
      </c>
      <c r="B102" s="5">
        <v>4</v>
      </c>
      <c r="C102" s="5" t="s">
        <v>342</v>
      </c>
      <c r="D102" s="5" t="s">
        <v>341</v>
      </c>
      <c r="E102" s="5">
        <v>212361</v>
      </c>
      <c r="F102" s="5">
        <v>9427</v>
      </c>
      <c r="G102" s="5">
        <v>4951</v>
      </c>
      <c r="H102" s="5">
        <v>2556</v>
      </c>
      <c r="I102" s="5">
        <v>7344</v>
      </c>
      <c r="J102" s="5">
        <v>38514</v>
      </c>
      <c r="K102" s="5">
        <v>15681</v>
      </c>
      <c r="L102" s="5">
        <v>7368</v>
      </c>
      <c r="M102" s="5">
        <v>1704</v>
      </c>
      <c r="N102" s="5">
        <v>12607</v>
      </c>
      <c r="O102" s="5">
        <v>5362</v>
      </c>
      <c r="P102" s="5">
        <v>11090</v>
      </c>
      <c r="Q102" s="5">
        <v>5300</v>
      </c>
      <c r="R102" s="5">
        <v>90457</v>
      </c>
    </row>
    <row r="103" spans="1:18">
      <c r="A103" s="5">
        <v>1385</v>
      </c>
      <c r="B103" s="5">
        <v>3</v>
      </c>
      <c r="C103" s="5" t="s">
        <v>343</v>
      </c>
      <c r="D103" s="5" t="s">
        <v>344</v>
      </c>
      <c r="E103" s="5">
        <v>2150457</v>
      </c>
      <c r="F103" s="5">
        <v>25943</v>
      </c>
      <c r="G103" s="5">
        <v>79377</v>
      </c>
      <c r="H103" s="5">
        <v>319295</v>
      </c>
      <c r="I103" s="5">
        <v>81971</v>
      </c>
      <c r="J103" s="5">
        <v>377700</v>
      </c>
      <c r="K103" s="5">
        <v>128935</v>
      </c>
      <c r="L103" s="5">
        <v>75495</v>
      </c>
      <c r="M103" s="5">
        <v>12478</v>
      </c>
      <c r="N103" s="5">
        <v>73079</v>
      </c>
      <c r="O103" s="5">
        <v>33435</v>
      </c>
      <c r="P103" s="5">
        <v>186564</v>
      </c>
      <c r="Q103" s="5">
        <v>70045</v>
      </c>
      <c r="R103" s="5">
        <v>686140</v>
      </c>
    </row>
    <row r="104" spans="1:18">
      <c r="A104" s="5">
        <v>1385</v>
      </c>
      <c r="B104" s="5">
        <v>4</v>
      </c>
      <c r="C104" s="5" t="s">
        <v>345</v>
      </c>
      <c r="D104" s="5" t="s">
        <v>346</v>
      </c>
      <c r="E104" s="5">
        <v>44919</v>
      </c>
      <c r="F104" s="5">
        <v>319</v>
      </c>
      <c r="G104" s="5">
        <v>1324</v>
      </c>
      <c r="H104" s="5">
        <v>7554</v>
      </c>
      <c r="I104" s="5">
        <v>1621</v>
      </c>
      <c r="J104" s="5">
        <v>8325</v>
      </c>
      <c r="K104" s="5">
        <v>2461</v>
      </c>
      <c r="L104" s="5">
        <v>1384</v>
      </c>
      <c r="M104" s="5">
        <v>107</v>
      </c>
      <c r="N104" s="5">
        <v>1830</v>
      </c>
      <c r="O104" s="5">
        <v>533</v>
      </c>
      <c r="P104" s="5">
        <v>2118</v>
      </c>
      <c r="Q104" s="5">
        <v>2464</v>
      </c>
      <c r="R104" s="5">
        <v>14878</v>
      </c>
    </row>
    <row r="105" spans="1:18">
      <c r="A105" s="5">
        <v>1385</v>
      </c>
      <c r="B105" s="5">
        <v>4</v>
      </c>
      <c r="C105" s="5" t="s">
        <v>347</v>
      </c>
      <c r="D105" s="5" t="s">
        <v>348</v>
      </c>
      <c r="E105" s="5">
        <v>807597</v>
      </c>
      <c r="F105" s="5">
        <v>4997</v>
      </c>
      <c r="G105" s="5">
        <v>6725</v>
      </c>
      <c r="H105" s="5">
        <v>73347</v>
      </c>
      <c r="I105" s="5">
        <v>30188</v>
      </c>
      <c r="J105" s="5">
        <v>92591</v>
      </c>
      <c r="K105" s="5">
        <v>36226</v>
      </c>
      <c r="L105" s="5">
        <v>21849</v>
      </c>
      <c r="M105" s="5">
        <v>2901</v>
      </c>
      <c r="N105" s="5">
        <v>15567</v>
      </c>
      <c r="O105" s="5">
        <v>8921</v>
      </c>
      <c r="P105" s="5">
        <v>109432</v>
      </c>
      <c r="Q105" s="5">
        <v>19033</v>
      </c>
      <c r="R105" s="5">
        <v>385819</v>
      </c>
    </row>
    <row r="106" spans="1:18">
      <c r="A106" s="5">
        <v>1385</v>
      </c>
      <c r="B106" s="5">
        <v>4</v>
      </c>
      <c r="C106" s="5" t="s">
        <v>349</v>
      </c>
      <c r="D106" s="5" t="s">
        <v>350</v>
      </c>
      <c r="E106" s="5">
        <v>39998</v>
      </c>
      <c r="F106" s="5">
        <v>1419</v>
      </c>
      <c r="G106" s="5">
        <v>2602</v>
      </c>
      <c r="H106" s="5">
        <v>736</v>
      </c>
      <c r="I106" s="5">
        <v>2205</v>
      </c>
      <c r="J106" s="5">
        <v>3616</v>
      </c>
      <c r="K106" s="5">
        <v>3765</v>
      </c>
      <c r="L106" s="5">
        <v>1795</v>
      </c>
      <c r="M106" s="5">
        <v>227</v>
      </c>
      <c r="N106" s="5">
        <v>1240</v>
      </c>
      <c r="O106" s="5">
        <v>919</v>
      </c>
      <c r="P106" s="5">
        <v>10707</v>
      </c>
      <c r="Q106" s="5">
        <v>3159</v>
      </c>
      <c r="R106" s="5">
        <v>7608</v>
      </c>
    </row>
    <row r="107" spans="1:18">
      <c r="A107" s="5">
        <v>1385</v>
      </c>
      <c r="B107" s="5">
        <v>4</v>
      </c>
      <c r="C107" s="5" t="s">
        <v>351</v>
      </c>
      <c r="D107" s="5" t="s">
        <v>352</v>
      </c>
      <c r="E107" s="5">
        <v>479230</v>
      </c>
      <c r="F107" s="5">
        <v>2956</v>
      </c>
      <c r="G107" s="5">
        <v>7582</v>
      </c>
      <c r="H107" s="5">
        <v>98677</v>
      </c>
      <c r="I107" s="5">
        <v>15751</v>
      </c>
      <c r="J107" s="5">
        <v>68817</v>
      </c>
      <c r="K107" s="5">
        <v>34489</v>
      </c>
      <c r="L107" s="5">
        <v>26471</v>
      </c>
      <c r="M107" s="5">
        <v>6747</v>
      </c>
      <c r="N107" s="5">
        <v>32781</v>
      </c>
      <c r="O107" s="5">
        <v>6129</v>
      </c>
      <c r="P107" s="5">
        <v>16535</v>
      </c>
      <c r="Q107" s="5">
        <v>24176</v>
      </c>
      <c r="R107" s="5">
        <v>138119</v>
      </c>
    </row>
    <row r="108" spans="1:18">
      <c r="A108" s="5">
        <v>1385</v>
      </c>
      <c r="B108" s="5">
        <v>4</v>
      </c>
      <c r="C108" s="5" t="s">
        <v>353</v>
      </c>
      <c r="D108" s="5" t="s">
        <v>354</v>
      </c>
      <c r="E108" s="5">
        <v>360353</v>
      </c>
      <c r="F108" s="5">
        <v>13222</v>
      </c>
      <c r="G108" s="5">
        <v>19703</v>
      </c>
      <c r="H108" s="5">
        <v>62585</v>
      </c>
      <c r="I108" s="5">
        <v>12889</v>
      </c>
      <c r="J108" s="5">
        <v>111768</v>
      </c>
      <c r="K108" s="5">
        <v>16562</v>
      </c>
      <c r="L108" s="5">
        <v>13100</v>
      </c>
      <c r="M108" s="5">
        <v>1579</v>
      </c>
      <c r="N108" s="5">
        <v>11732</v>
      </c>
      <c r="O108" s="5">
        <v>7588</v>
      </c>
      <c r="P108" s="5">
        <v>21965</v>
      </c>
      <c r="Q108" s="5">
        <v>12101</v>
      </c>
      <c r="R108" s="5">
        <v>55559</v>
      </c>
    </row>
    <row r="109" spans="1:18">
      <c r="A109" s="5">
        <v>1385</v>
      </c>
      <c r="B109" s="5">
        <v>4</v>
      </c>
      <c r="C109" s="5" t="s">
        <v>355</v>
      </c>
      <c r="D109" s="5" t="s">
        <v>356</v>
      </c>
      <c r="E109" s="5">
        <v>138955</v>
      </c>
      <c r="F109" s="5">
        <v>1760</v>
      </c>
      <c r="G109" s="5">
        <v>27859</v>
      </c>
      <c r="H109" s="5">
        <v>6385</v>
      </c>
      <c r="I109" s="5">
        <v>9664</v>
      </c>
      <c r="J109" s="5">
        <v>27289</v>
      </c>
      <c r="K109" s="5">
        <v>14133</v>
      </c>
      <c r="L109" s="5">
        <v>3536</v>
      </c>
      <c r="M109" s="5">
        <v>191</v>
      </c>
      <c r="N109" s="5">
        <v>6549</v>
      </c>
      <c r="O109" s="5">
        <v>2913</v>
      </c>
      <c r="P109" s="5">
        <v>8216</v>
      </c>
      <c r="Q109" s="5">
        <v>2585</v>
      </c>
      <c r="R109" s="5">
        <v>27874</v>
      </c>
    </row>
    <row r="110" spans="1:18">
      <c r="A110" s="5">
        <v>1385</v>
      </c>
      <c r="B110" s="5">
        <v>4</v>
      </c>
      <c r="C110" s="5" t="s">
        <v>357</v>
      </c>
      <c r="D110" s="5" t="s">
        <v>358</v>
      </c>
      <c r="E110" s="5">
        <v>279407</v>
      </c>
      <c r="F110" s="5">
        <v>1269</v>
      </c>
      <c r="G110" s="5">
        <v>13581</v>
      </c>
      <c r="H110" s="5">
        <v>70013</v>
      </c>
      <c r="I110" s="5">
        <v>9653</v>
      </c>
      <c r="J110" s="5">
        <v>65294</v>
      </c>
      <c r="K110" s="5">
        <v>21300</v>
      </c>
      <c r="L110" s="5">
        <v>7360</v>
      </c>
      <c r="M110" s="5">
        <v>727</v>
      </c>
      <c r="N110" s="5">
        <v>3379</v>
      </c>
      <c r="O110" s="5">
        <v>6432</v>
      </c>
      <c r="P110" s="5">
        <v>17589</v>
      </c>
      <c r="Q110" s="5">
        <v>6527</v>
      </c>
      <c r="R110" s="5">
        <v>56283</v>
      </c>
    </row>
    <row r="111" spans="1:18">
      <c r="A111" s="5">
        <v>1385</v>
      </c>
      <c r="B111" s="5">
        <v>2</v>
      </c>
      <c r="C111" s="5" t="s">
        <v>359</v>
      </c>
      <c r="D111" s="5" t="s">
        <v>360</v>
      </c>
      <c r="E111" s="5">
        <v>6019579</v>
      </c>
      <c r="F111" s="5">
        <v>98272</v>
      </c>
      <c r="G111" s="5">
        <v>34520</v>
      </c>
      <c r="H111" s="5">
        <v>165249</v>
      </c>
      <c r="I111" s="5">
        <v>42417</v>
      </c>
      <c r="J111" s="5">
        <v>477839</v>
      </c>
      <c r="K111" s="5">
        <v>100507</v>
      </c>
      <c r="L111" s="5">
        <v>173916</v>
      </c>
      <c r="M111" s="5">
        <v>55896</v>
      </c>
      <c r="N111" s="5">
        <v>468866</v>
      </c>
      <c r="O111" s="5">
        <v>72956</v>
      </c>
      <c r="P111" s="5">
        <v>102805</v>
      </c>
      <c r="Q111" s="5">
        <v>68515</v>
      </c>
      <c r="R111" s="5">
        <v>4157821</v>
      </c>
    </row>
    <row r="112" spans="1:18">
      <c r="A112" s="5">
        <v>1385</v>
      </c>
      <c r="B112" s="5">
        <v>3</v>
      </c>
      <c r="C112" s="5" t="s">
        <v>361</v>
      </c>
      <c r="D112" s="5" t="s">
        <v>362</v>
      </c>
      <c r="E112" s="5">
        <v>4498810</v>
      </c>
      <c r="F112" s="5">
        <v>88069</v>
      </c>
      <c r="G112" s="5">
        <v>14965</v>
      </c>
      <c r="H112" s="5">
        <v>87358</v>
      </c>
      <c r="I112" s="5">
        <v>25144</v>
      </c>
      <c r="J112" s="5">
        <v>320533</v>
      </c>
      <c r="K112" s="5">
        <v>38927</v>
      </c>
      <c r="L112" s="5">
        <v>105527</v>
      </c>
      <c r="M112" s="5">
        <v>42922</v>
      </c>
      <c r="N112" s="5">
        <v>444305</v>
      </c>
      <c r="O112" s="5">
        <v>48153</v>
      </c>
      <c r="P112" s="5">
        <v>45022</v>
      </c>
      <c r="Q112" s="5">
        <v>41073</v>
      </c>
      <c r="R112" s="5">
        <v>3196811</v>
      </c>
    </row>
    <row r="113" spans="1:18">
      <c r="A113" s="5">
        <v>1385</v>
      </c>
      <c r="B113" s="5">
        <v>4</v>
      </c>
      <c r="C113" s="5" t="s">
        <v>363</v>
      </c>
      <c r="D113" s="5" t="s">
        <v>362</v>
      </c>
      <c r="E113" s="5">
        <v>4498810</v>
      </c>
      <c r="F113" s="5">
        <v>88069</v>
      </c>
      <c r="G113" s="5">
        <v>14965</v>
      </c>
      <c r="H113" s="5">
        <v>87358</v>
      </c>
      <c r="I113" s="5">
        <v>25144</v>
      </c>
      <c r="J113" s="5">
        <v>320533</v>
      </c>
      <c r="K113" s="5">
        <v>38927</v>
      </c>
      <c r="L113" s="5">
        <v>105527</v>
      </c>
      <c r="M113" s="5">
        <v>42922</v>
      </c>
      <c r="N113" s="5">
        <v>444305</v>
      </c>
      <c r="O113" s="5">
        <v>48153</v>
      </c>
      <c r="P113" s="5">
        <v>45022</v>
      </c>
      <c r="Q113" s="5">
        <v>41073</v>
      </c>
      <c r="R113" s="5">
        <v>3196811</v>
      </c>
    </row>
    <row r="114" spans="1:18">
      <c r="A114" s="5">
        <v>1385</v>
      </c>
      <c r="B114" s="5">
        <v>3</v>
      </c>
      <c r="C114" s="5" t="s">
        <v>364</v>
      </c>
      <c r="D114" s="5" t="s">
        <v>365</v>
      </c>
      <c r="E114" s="5">
        <v>1257108</v>
      </c>
      <c r="F114" s="5">
        <v>3806</v>
      </c>
      <c r="G114" s="5">
        <v>15402</v>
      </c>
      <c r="H114" s="5">
        <v>59911</v>
      </c>
      <c r="I114" s="5">
        <v>11231</v>
      </c>
      <c r="J114" s="5">
        <v>91353</v>
      </c>
      <c r="K114" s="5">
        <v>48749</v>
      </c>
      <c r="L114" s="5">
        <v>55357</v>
      </c>
      <c r="M114" s="5">
        <v>9964</v>
      </c>
      <c r="N114" s="5">
        <v>12176</v>
      </c>
      <c r="O114" s="5">
        <v>19200</v>
      </c>
      <c r="P114" s="5">
        <v>42561</v>
      </c>
      <c r="Q114" s="5">
        <v>20052</v>
      </c>
      <c r="R114" s="5">
        <v>867346</v>
      </c>
    </row>
    <row r="115" spans="1:18">
      <c r="A115" s="5">
        <v>1385</v>
      </c>
      <c r="B115" s="5">
        <v>4</v>
      </c>
      <c r="C115" s="5" t="s">
        <v>366</v>
      </c>
      <c r="D115" s="5" t="s">
        <v>365</v>
      </c>
      <c r="E115" s="5">
        <v>1257108</v>
      </c>
      <c r="F115" s="5">
        <v>3806</v>
      </c>
      <c r="G115" s="5">
        <v>15402</v>
      </c>
      <c r="H115" s="5">
        <v>59911</v>
      </c>
      <c r="I115" s="5">
        <v>11231</v>
      </c>
      <c r="J115" s="5">
        <v>91353</v>
      </c>
      <c r="K115" s="5">
        <v>48749</v>
      </c>
      <c r="L115" s="5">
        <v>55357</v>
      </c>
      <c r="M115" s="5">
        <v>9964</v>
      </c>
      <c r="N115" s="5">
        <v>12176</v>
      </c>
      <c r="O115" s="5">
        <v>19200</v>
      </c>
      <c r="P115" s="5">
        <v>42561</v>
      </c>
      <c r="Q115" s="5">
        <v>20052</v>
      </c>
      <c r="R115" s="5">
        <v>867346</v>
      </c>
    </row>
    <row r="116" spans="1:18">
      <c r="A116" s="5">
        <v>1385</v>
      </c>
      <c r="B116" s="5">
        <v>3</v>
      </c>
      <c r="C116" s="5" t="s">
        <v>367</v>
      </c>
      <c r="D116" s="5" t="s">
        <v>368</v>
      </c>
      <c r="E116" s="5">
        <v>263662</v>
      </c>
      <c r="F116" s="5">
        <v>6397</v>
      </c>
      <c r="G116" s="5">
        <v>4153</v>
      </c>
      <c r="H116" s="5">
        <v>17980</v>
      </c>
      <c r="I116" s="5">
        <v>6042</v>
      </c>
      <c r="J116" s="5">
        <v>65953</v>
      </c>
      <c r="K116" s="5">
        <v>12830</v>
      </c>
      <c r="L116" s="5">
        <v>13032</v>
      </c>
      <c r="M116" s="5">
        <v>3011</v>
      </c>
      <c r="N116" s="5">
        <v>12386</v>
      </c>
      <c r="O116" s="5">
        <v>5603</v>
      </c>
      <c r="P116" s="5">
        <v>15222</v>
      </c>
      <c r="Q116" s="5">
        <v>7389</v>
      </c>
      <c r="R116" s="5">
        <v>93664</v>
      </c>
    </row>
    <row r="117" spans="1:18">
      <c r="A117" s="5">
        <v>1385</v>
      </c>
      <c r="B117" s="5">
        <v>4</v>
      </c>
      <c r="C117" s="5" t="s">
        <v>369</v>
      </c>
      <c r="D117" s="5" t="s">
        <v>370</v>
      </c>
      <c r="E117" s="5">
        <v>252681</v>
      </c>
      <c r="F117" s="5">
        <v>6325</v>
      </c>
      <c r="G117" s="5">
        <v>3481</v>
      </c>
      <c r="H117" s="5">
        <v>17302</v>
      </c>
      <c r="I117" s="5">
        <v>5325</v>
      </c>
      <c r="J117" s="5">
        <v>63878</v>
      </c>
      <c r="K117" s="5">
        <v>11665</v>
      </c>
      <c r="L117" s="5">
        <v>12262</v>
      </c>
      <c r="M117" s="5">
        <v>2699</v>
      </c>
      <c r="N117" s="5">
        <v>12111</v>
      </c>
      <c r="O117" s="5">
        <v>5196</v>
      </c>
      <c r="P117" s="5">
        <v>14865</v>
      </c>
      <c r="Q117" s="5">
        <v>7225</v>
      </c>
      <c r="R117" s="5">
        <v>90345</v>
      </c>
    </row>
    <row r="118" spans="1:18">
      <c r="A118" s="5">
        <v>1385</v>
      </c>
      <c r="B118" s="5">
        <v>4</v>
      </c>
      <c r="C118" s="5" t="s">
        <v>371</v>
      </c>
      <c r="D118" s="5" t="s">
        <v>372</v>
      </c>
      <c r="E118" s="5">
        <v>10981</v>
      </c>
      <c r="F118" s="5">
        <v>73</v>
      </c>
      <c r="G118" s="5">
        <v>672</v>
      </c>
      <c r="H118" s="5">
        <v>678</v>
      </c>
      <c r="I118" s="5">
        <v>718</v>
      </c>
      <c r="J118" s="5">
        <v>2074</v>
      </c>
      <c r="K118" s="5">
        <v>1165</v>
      </c>
      <c r="L118" s="5">
        <v>769</v>
      </c>
      <c r="M118" s="5">
        <v>312</v>
      </c>
      <c r="N118" s="5">
        <v>274</v>
      </c>
      <c r="O118" s="5">
        <v>406</v>
      </c>
      <c r="P118" s="5">
        <v>357</v>
      </c>
      <c r="Q118" s="5">
        <v>164</v>
      </c>
      <c r="R118" s="5">
        <v>3319</v>
      </c>
    </row>
    <row r="119" spans="1:18">
      <c r="A119" s="5">
        <v>1385</v>
      </c>
      <c r="B119" s="5">
        <v>2</v>
      </c>
      <c r="C119" s="5" t="s">
        <v>373</v>
      </c>
      <c r="D119" s="5" t="s">
        <v>374</v>
      </c>
      <c r="E119" s="5">
        <v>1054926</v>
      </c>
      <c r="F119" s="5">
        <v>15269</v>
      </c>
      <c r="G119" s="5">
        <v>50437</v>
      </c>
      <c r="H119" s="5">
        <v>33067</v>
      </c>
      <c r="I119" s="5">
        <v>41906</v>
      </c>
      <c r="J119" s="5">
        <v>204524</v>
      </c>
      <c r="K119" s="5">
        <v>95983</v>
      </c>
      <c r="L119" s="5">
        <v>57285</v>
      </c>
      <c r="M119" s="5">
        <v>8453</v>
      </c>
      <c r="N119" s="5">
        <v>64019</v>
      </c>
      <c r="O119" s="5">
        <v>31843</v>
      </c>
      <c r="P119" s="5">
        <v>136444</v>
      </c>
      <c r="Q119" s="5">
        <v>58108</v>
      </c>
      <c r="R119" s="5">
        <v>257588</v>
      </c>
    </row>
    <row r="120" spans="1:18">
      <c r="A120" s="5">
        <v>1385</v>
      </c>
      <c r="B120" s="5">
        <v>3</v>
      </c>
      <c r="C120" s="5" t="s">
        <v>375</v>
      </c>
      <c r="D120" s="5" t="s">
        <v>376</v>
      </c>
      <c r="E120" s="5">
        <v>561252</v>
      </c>
      <c r="F120" s="5">
        <v>6057</v>
      </c>
      <c r="G120" s="5">
        <v>22282</v>
      </c>
      <c r="H120" s="5">
        <v>27713</v>
      </c>
      <c r="I120" s="5">
        <v>18944</v>
      </c>
      <c r="J120" s="5">
        <v>115613</v>
      </c>
      <c r="K120" s="5">
        <v>37538</v>
      </c>
      <c r="L120" s="5">
        <v>29529</v>
      </c>
      <c r="M120" s="5">
        <v>3235</v>
      </c>
      <c r="N120" s="5">
        <v>43567</v>
      </c>
      <c r="O120" s="5">
        <v>9499</v>
      </c>
      <c r="P120" s="5">
        <v>76650</v>
      </c>
      <c r="Q120" s="5">
        <v>35507</v>
      </c>
      <c r="R120" s="5">
        <v>135119</v>
      </c>
    </row>
    <row r="121" spans="1:18">
      <c r="A121" s="5">
        <v>1385</v>
      </c>
      <c r="B121" s="5">
        <v>4</v>
      </c>
      <c r="C121" s="5" t="s">
        <v>377</v>
      </c>
      <c r="D121" s="5" t="s">
        <v>378</v>
      </c>
      <c r="E121" s="5">
        <v>241659</v>
      </c>
      <c r="F121" s="5">
        <v>5299</v>
      </c>
      <c r="G121" s="5">
        <v>15245</v>
      </c>
      <c r="H121" s="5">
        <v>14394</v>
      </c>
      <c r="I121" s="5">
        <v>10420</v>
      </c>
      <c r="J121" s="5">
        <v>43893</v>
      </c>
      <c r="K121" s="5">
        <v>21753</v>
      </c>
      <c r="L121" s="5">
        <v>11949</v>
      </c>
      <c r="M121" s="5">
        <v>1833</v>
      </c>
      <c r="N121" s="5">
        <v>21392</v>
      </c>
      <c r="O121" s="5">
        <v>2085</v>
      </c>
      <c r="P121" s="5">
        <v>22048</v>
      </c>
      <c r="Q121" s="5">
        <v>18732</v>
      </c>
      <c r="R121" s="5">
        <v>52615</v>
      </c>
    </row>
    <row r="122" spans="1:18">
      <c r="A122" s="5">
        <v>1385</v>
      </c>
      <c r="B122" s="5">
        <v>4</v>
      </c>
      <c r="C122" s="5" t="s">
        <v>379</v>
      </c>
      <c r="D122" s="5" t="s">
        <v>380</v>
      </c>
      <c r="E122" s="5">
        <v>318917</v>
      </c>
      <c r="F122" s="5">
        <v>757</v>
      </c>
      <c r="G122" s="5">
        <v>6988</v>
      </c>
      <c r="H122" s="5">
        <v>13319</v>
      </c>
      <c r="I122" s="5">
        <v>8479</v>
      </c>
      <c r="J122" s="5">
        <v>71576</v>
      </c>
      <c r="K122" s="5">
        <v>15672</v>
      </c>
      <c r="L122" s="5">
        <v>17575</v>
      </c>
      <c r="M122" s="5">
        <v>1398</v>
      </c>
      <c r="N122" s="5">
        <v>22148</v>
      </c>
      <c r="O122" s="5">
        <v>7410</v>
      </c>
      <c r="P122" s="5">
        <v>54462</v>
      </c>
      <c r="Q122" s="5">
        <v>16747</v>
      </c>
      <c r="R122" s="5">
        <v>82385</v>
      </c>
    </row>
    <row r="123" spans="1:18">
      <c r="A123" s="5">
        <v>1385</v>
      </c>
      <c r="B123" s="5">
        <v>4</v>
      </c>
      <c r="C123" s="5" t="s">
        <v>381</v>
      </c>
      <c r="D123" s="5" t="s">
        <v>382</v>
      </c>
      <c r="E123" s="5">
        <v>676</v>
      </c>
      <c r="F123" s="5">
        <v>0</v>
      </c>
      <c r="G123" s="5">
        <v>48</v>
      </c>
      <c r="H123" s="5">
        <v>0</v>
      </c>
      <c r="I123" s="5">
        <v>45</v>
      </c>
      <c r="J123" s="5">
        <v>143</v>
      </c>
      <c r="K123" s="5">
        <v>114</v>
      </c>
      <c r="L123" s="5">
        <v>5</v>
      </c>
      <c r="M123" s="5">
        <v>5</v>
      </c>
      <c r="N123" s="5">
        <v>27</v>
      </c>
      <c r="O123" s="5">
        <v>4</v>
      </c>
      <c r="P123" s="5">
        <v>140</v>
      </c>
      <c r="Q123" s="5">
        <v>27</v>
      </c>
      <c r="R123" s="5">
        <v>119</v>
      </c>
    </row>
    <row r="124" spans="1:18">
      <c r="A124" s="5">
        <v>1385</v>
      </c>
      <c r="B124" s="5">
        <v>3</v>
      </c>
      <c r="C124" s="5" t="s">
        <v>383</v>
      </c>
      <c r="D124" s="5" t="s">
        <v>384</v>
      </c>
      <c r="E124" s="5">
        <v>493674</v>
      </c>
      <c r="F124" s="5">
        <v>9212</v>
      </c>
      <c r="G124" s="5">
        <v>28155</v>
      </c>
      <c r="H124" s="5">
        <v>5354</v>
      </c>
      <c r="I124" s="5">
        <v>22962</v>
      </c>
      <c r="J124" s="5">
        <v>88912</v>
      </c>
      <c r="K124" s="5">
        <v>58445</v>
      </c>
      <c r="L124" s="5">
        <v>27756</v>
      </c>
      <c r="M124" s="5">
        <v>5218</v>
      </c>
      <c r="N124" s="5">
        <v>20452</v>
      </c>
      <c r="O124" s="5">
        <v>22344</v>
      </c>
      <c r="P124" s="5">
        <v>59794</v>
      </c>
      <c r="Q124" s="5">
        <v>22601</v>
      </c>
      <c r="R124" s="5">
        <v>122469</v>
      </c>
    </row>
    <row r="125" spans="1:18">
      <c r="A125" s="5">
        <v>1385</v>
      </c>
      <c r="B125" s="5">
        <v>4</v>
      </c>
      <c r="C125" s="5" t="s">
        <v>385</v>
      </c>
      <c r="D125" s="5" t="s">
        <v>386</v>
      </c>
      <c r="E125" s="5">
        <v>25830</v>
      </c>
      <c r="F125" s="5">
        <v>474</v>
      </c>
      <c r="G125" s="5">
        <v>447</v>
      </c>
      <c r="H125" s="5">
        <v>347</v>
      </c>
      <c r="I125" s="5">
        <v>984</v>
      </c>
      <c r="J125" s="5">
        <v>8784</v>
      </c>
      <c r="K125" s="5">
        <v>3078</v>
      </c>
      <c r="L125" s="5">
        <v>1131</v>
      </c>
      <c r="M125" s="5">
        <v>250</v>
      </c>
      <c r="N125" s="5">
        <v>398</v>
      </c>
      <c r="O125" s="5">
        <v>245</v>
      </c>
      <c r="P125" s="5">
        <v>2039</v>
      </c>
      <c r="Q125" s="5">
        <v>890</v>
      </c>
      <c r="R125" s="5">
        <v>6763</v>
      </c>
    </row>
    <row r="126" spans="1:18">
      <c r="A126" s="5">
        <v>1385</v>
      </c>
      <c r="B126" s="5">
        <v>4</v>
      </c>
      <c r="C126" s="5" t="s">
        <v>387</v>
      </c>
      <c r="D126" s="5" t="s">
        <v>388</v>
      </c>
      <c r="E126" s="5">
        <v>124718</v>
      </c>
      <c r="F126" s="5">
        <v>847</v>
      </c>
      <c r="G126" s="5">
        <v>4142</v>
      </c>
      <c r="H126" s="5">
        <v>820</v>
      </c>
      <c r="I126" s="5">
        <v>6482</v>
      </c>
      <c r="J126" s="5">
        <v>28494</v>
      </c>
      <c r="K126" s="5">
        <v>15990</v>
      </c>
      <c r="L126" s="5">
        <v>7305</v>
      </c>
      <c r="M126" s="5">
        <v>1562</v>
      </c>
      <c r="N126" s="5">
        <v>5114</v>
      </c>
      <c r="O126" s="5">
        <v>13188</v>
      </c>
      <c r="P126" s="5">
        <v>13920</v>
      </c>
      <c r="Q126" s="5">
        <v>4649</v>
      </c>
      <c r="R126" s="5">
        <v>22206</v>
      </c>
    </row>
    <row r="127" spans="1:18">
      <c r="A127" s="5">
        <v>1385</v>
      </c>
      <c r="B127" s="5">
        <v>4</v>
      </c>
      <c r="C127" s="5" t="s">
        <v>389</v>
      </c>
      <c r="D127" s="5" t="s">
        <v>390</v>
      </c>
      <c r="E127" s="5">
        <v>78742</v>
      </c>
      <c r="F127" s="5">
        <v>1310</v>
      </c>
      <c r="G127" s="5">
        <v>6412</v>
      </c>
      <c r="H127" s="5">
        <v>85</v>
      </c>
      <c r="I127" s="5">
        <v>2745</v>
      </c>
      <c r="J127" s="5">
        <v>13695</v>
      </c>
      <c r="K127" s="5">
        <v>4440</v>
      </c>
      <c r="L127" s="5">
        <v>2464</v>
      </c>
      <c r="M127" s="5">
        <v>1229</v>
      </c>
      <c r="N127" s="5">
        <v>1335</v>
      </c>
      <c r="O127" s="5">
        <v>2987</v>
      </c>
      <c r="P127" s="5">
        <v>7259</v>
      </c>
      <c r="Q127" s="5">
        <v>6469</v>
      </c>
      <c r="R127" s="5">
        <v>28314</v>
      </c>
    </row>
    <row r="128" spans="1:18">
      <c r="A128" s="5">
        <v>1385</v>
      </c>
      <c r="B128" s="5">
        <v>4</v>
      </c>
      <c r="C128" s="5" t="s">
        <v>391</v>
      </c>
      <c r="D128" s="5" t="s">
        <v>392</v>
      </c>
      <c r="E128" s="5">
        <v>264384</v>
      </c>
      <c r="F128" s="5">
        <v>6581</v>
      </c>
      <c r="G128" s="5">
        <v>17154</v>
      </c>
      <c r="H128" s="5">
        <v>4102</v>
      </c>
      <c r="I128" s="5">
        <v>12751</v>
      </c>
      <c r="J128" s="5">
        <v>37939</v>
      </c>
      <c r="K128" s="5">
        <v>34937</v>
      </c>
      <c r="L128" s="5">
        <v>16857</v>
      </c>
      <c r="M128" s="5">
        <v>2177</v>
      </c>
      <c r="N128" s="5">
        <v>13604</v>
      </c>
      <c r="O128" s="5">
        <v>5925</v>
      </c>
      <c r="P128" s="5">
        <v>36576</v>
      </c>
      <c r="Q128" s="5">
        <v>10594</v>
      </c>
      <c r="R128" s="5">
        <v>65187</v>
      </c>
    </row>
    <row r="129" spans="1:18">
      <c r="A129" s="5">
        <v>1385</v>
      </c>
      <c r="B129" s="5">
        <v>2</v>
      </c>
      <c r="C129" s="5" t="s">
        <v>393</v>
      </c>
      <c r="D129" s="5" t="s">
        <v>394</v>
      </c>
      <c r="E129" s="5">
        <v>621984</v>
      </c>
      <c r="F129" s="5">
        <v>8895</v>
      </c>
      <c r="G129" s="5">
        <v>30009</v>
      </c>
      <c r="H129" s="5">
        <v>1077</v>
      </c>
      <c r="I129" s="5">
        <v>16002</v>
      </c>
      <c r="J129" s="5">
        <v>90318</v>
      </c>
      <c r="K129" s="5">
        <v>25696</v>
      </c>
      <c r="L129" s="5">
        <v>23652</v>
      </c>
      <c r="M129" s="5">
        <v>3217</v>
      </c>
      <c r="N129" s="5">
        <v>76620</v>
      </c>
      <c r="O129" s="5">
        <v>22222</v>
      </c>
      <c r="P129" s="5">
        <v>54545</v>
      </c>
      <c r="Q129" s="5">
        <v>43522</v>
      </c>
      <c r="R129" s="5">
        <v>226210</v>
      </c>
    </row>
    <row r="130" spans="1:18">
      <c r="A130" s="5">
        <v>1385</v>
      </c>
      <c r="B130" s="5">
        <v>3</v>
      </c>
      <c r="C130" s="5" t="s">
        <v>395</v>
      </c>
      <c r="D130" s="5" t="s">
        <v>396</v>
      </c>
      <c r="E130" s="5">
        <v>238289</v>
      </c>
      <c r="F130" s="5">
        <v>302</v>
      </c>
      <c r="G130" s="5">
        <v>5686</v>
      </c>
      <c r="H130" s="5">
        <v>260</v>
      </c>
      <c r="I130" s="5">
        <v>3671</v>
      </c>
      <c r="J130" s="5">
        <v>61269</v>
      </c>
      <c r="K130" s="5">
        <v>14562</v>
      </c>
      <c r="L130" s="5">
        <v>6577</v>
      </c>
      <c r="M130" s="5">
        <v>237</v>
      </c>
      <c r="N130" s="5">
        <v>23568</v>
      </c>
      <c r="O130" s="5">
        <v>1234</v>
      </c>
      <c r="P130" s="5">
        <v>11211</v>
      </c>
      <c r="Q130" s="5">
        <v>3522</v>
      </c>
      <c r="R130" s="5">
        <v>106189</v>
      </c>
    </row>
    <row r="131" spans="1:18">
      <c r="A131" s="5">
        <v>1385</v>
      </c>
      <c r="B131" s="5">
        <v>4</v>
      </c>
      <c r="C131" s="5" t="s">
        <v>397</v>
      </c>
      <c r="D131" s="5" t="s">
        <v>396</v>
      </c>
      <c r="E131" s="5">
        <v>238289</v>
      </c>
      <c r="F131" s="5">
        <v>302</v>
      </c>
      <c r="G131" s="5">
        <v>5686</v>
      </c>
      <c r="H131" s="5">
        <v>260</v>
      </c>
      <c r="I131" s="5">
        <v>3671</v>
      </c>
      <c r="J131" s="5">
        <v>61269</v>
      </c>
      <c r="K131" s="5">
        <v>14562</v>
      </c>
      <c r="L131" s="5">
        <v>6577</v>
      </c>
      <c r="M131" s="5">
        <v>237</v>
      </c>
      <c r="N131" s="5">
        <v>23568</v>
      </c>
      <c r="O131" s="5">
        <v>1234</v>
      </c>
      <c r="P131" s="5">
        <v>11211</v>
      </c>
      <c r="Q131" s="5">
        <v>3522</v>
      </c>
      <c r="R131" s="5">
        <v>106189</v>
      </c>
    </row>
    <row r="132" spans="1:18">
      <c r="A132" s="5">
        <v>1385</v>
      </c>
      <c r="B132" s="5">
        <v>3</v>
      </c>
      <c r="C132" s="5" t="s">
        <v>398</v>
      </c>
      <c r="D132" s="5" t="s">
        <v>399</v>
      </c>
      <c r="E132" s="5">
        <v>48659</v>
      </c>
      <c r="F132" s="5">
        <v>731</v>
      </c>
      <c r="G132" s="5">
        <v>3615</v>
      </c>
      <c r="H132" s="5">
        <v>106</v>
      </c>
      <c r="I132" s="5">
        <v>3552</v>
      </c>
      <c r="J132" s="5">
        <v>5907</v>
      </c>
      <c r="K132" s="5">
        <v>1512</v>
      </c>
      <c r="L132" s="5">
        <v>2917</v>
      </c>
      <c r="M132" s="5">
        <v>572</v>
      </c>
      <c r="N132" s="5">
        <v>3414</v>
      </c>
      <c r="O132" s="5">
        <v>1227</v>
      </c>
      <c r="P132" s="5">
        <v>5506</v>
      </c>
      <c r="Q132" s="5">
        <v>11324</v>
      </c>
      <c r="R132" s="5">
        <v>8277</v>
      </c>
    </row>
    <row r="133" spans="1:18">
      <c r="A133" s="5">
        <v>1385</v>
      </c>
      <c r="B133" s="5">
        <v>4</v>
      </c>
      <c r="C133" s="5" t="s">
        <v>400</v>
      </c>
      <c r="D133" s="5" t="s">
        <v>399</v>
      </c>
      <c r="E133" s="5">
        <v>48659</v>
      </c>
      <c r="F133" s="5">
        <v>731</v>
      </c>
      <c r="G133" s="5">
        <v>3615</v>
      </c>
      <c r="H133" s="5">
        <v>106</v>
      </c>
      <c r="I133" s="5">
        <v>3552</v>
      </c>
      <c r="J133" s="5">
        <v>5907</v>
      </c>
      <c r="K133" s="5">
        <v>1512</v>
      </c>
      <c r="L133" s="5">
        <v>2917</v>
      </c>
      <c r="M133" s="5">
        <v>572</v>
      </c>
      <c r="N133" s="5">
        <v>3414</v>
      </c>
      <c r="O133" s="5">
        <v>1227</v>
      </c>
      <c r="P133" s="5">
        <v>5506</v>
      </c>
      <c r="Q133" s="5">
        <v>11324</v>
      </c>
      <c r="R133" s="5">
        <v>8277</v>
      </c>
    </row>
    <row r="134" spans="1:18">
      <c r="A134" s="5">
        <v>1385</v>
      </c>
      <c r="B134" s="5">
        <v>3</v>
      </c>
      <c r="C134" s="5" t="s">
        <v>401</v>
      </c>
      <c r="D134" s="5" t="s">
        <v>402</v>
      </c>
      <c r="E134" s="5">
        <v>118697</v>
      </c>
      <c r="F134" s="5">
        <v>5616</v>
      </c>
      <c r="G134" s="5">
        <v>2662</v>
      </c>
      <c r="H134" s="5">
        <v>1</v>
      </c>
      <c r="I134" s="5">
        <v>2805</v>
      </c>
      <c r="J134" s="5">
        <v>4823</v>
      </c>
      <c r="K134" s="5">
        <v>1653</v>
      </c>
      <c r="L134" s="5">
        <v>4401</v>
      </c>
      <c r="M134" s="5">
        <v>342</v>
      </c>
      <c r="N134" s="5">
        <v>30195</v>
      </c>
      <c r="O134" s="5">
        <v>4386</v>
      </c>
      <c r="P134" s="5">
        <v>4868</v>
      </c>
      <c r="Q134" s="5">
        <v>18535</v>
      </c>
      <c r="R134" s="5">
        <v>38411</v>
      </c>
    </row>
    <row r="135" spans="1:18">
      <c r="A135" s="5">
        <v>1385</v>
      </c>
      <c r="B135" s="5">
        <v>4</v>
      </c>
      <c r="C135" s="5" t="s">
        <v>403</v>
      </c>
      <c r="D135" s="5" t="s">
        <v>402</v>
      </c>
      <c r="E135" s="5">
        <v>118697</v>
      </c>
      <c r="F135" s="5">
        <v>5616</v>
      </c>
      <c r="G135" s="5">
        <v>2662</v>
      </c>
      <c r="H135" s="5">
        <v>1</v>
      </c>
      <c r="I135" s="5">
        <v>2805</v>
      </c>
      <c r="J135" s="5">
        <v>4823</v>
      </c>
      <c r="K135" s="5">
        <v>1653</v>
      </c>
      <c r="L135" s="5">
        <v>4401</v>
      </c>
      <c r="M135" s="5">
        <v>342</v>
      </c>
      <c r="N135" s="5">
        <v>30195</v>
      </c>
      <c r="O135" s="5">
        <v>4386</v>
      </c>
      <c r="P135" s="5">
        <v>4868</v>
      </c>
      <c r="Q135" s="5">
        <v>18535</v>
      </c>
      <c r="R135" s="5">
        <v>38411</v>
      </c>
    </row>
    <row r="136" spans="1:18">
      <c r="A136" s="5">
        <v>1385</v>
      </c>
      <c r="B136" s="5">
        <v>3</v>
      </c>
      <c r="C136" s="5" t="s">
        <v>404</v>
      </c>
      <c r="D136" s="5" t="s">
        <v>405</v>
      </c>
      <c r="E136" s="5">
        <v>76368</v>
      </c>
      <c r="F136" s="5">
        <v>1361</v>
      </c>
      <c r="G136" s="5">
        <v>2175</v>
      </c>
      <c r="H136" s="5">
        <v>71</v>
      </c>
      <c r="I136" s="5">
        <v>1790</v>
      </c>
      <c r="J136" s="5">
        <v>10374</v>
      </c>
      <c r="K136" s="5">
        <v>1990</v>
      </c>
      <c r="L136" s="5">
        <v>3336</v>
      </c>
      <c r="M136" s="5">
        <v>442</v>
      </c>
      <c r="N136" s="5">
        <v>15150</v>
      </c>
      <c r="O136" s="5">
        <v>1867</v>
      </c>
      <c r="P136" s="5">
        <v>18570</v>
      </c>
      <c r="Q136" s="5">
        <v>2805</v>
      </c>
      <c r="R136" s="5">
        <v>16436</v>
      </c>
    </row>
    <row r="137" spans="1:18">
      <c r="A137" s="5">
        <v>1385</v>
      </c>
      <c r="B137" s="5">
        <v>4</v>
      </c>
      <c r="C137" s="5" t="s">
        <v>406</v>
      </c>
      <c r="D137" s="5" t="s">
        <v>405</v>
      </c>
      <c r="E137" s="5">
        <v>76368</v>
      </c>
      <c r="F137" s="5">
        <v>1361</v>
      </c>
      <c r="G137" s="5">
        <v>2175</v>
      </c>
      <c r="H137" s="5">
        <v>71</v>
      </c>
      <c r="I137" s="5">
        <v>1790</v>
      </c>
      <c r="J137" s="5">
        <v>10374</v>
      </c>
      <c r="K137" s="5">
        <v>1990</v>
      </c>
      <c r="L137" s="5">
        <v>3336</v>
      </c>
      <c r="M137" s="5">
        <v>442</v>
      </c>
      <c r="N137" s="5">
        <v>15150</v>
      </c>
      <c r="O137" s="5">
        <v>1867</v>
      </c>
      <c r="P137" s="5">
        <v>18570</v>
      </c>
      <c r="Q137" s="5">
        <v>2805</v>
      </c>
      <c r="R137" s="5">
        <v>16436</v>
      </c>
    </row>
    <row r="138" spans="1:18">
      <c r="A138" s="5">
        <v>1385</v>
      </c>
      <c r="B138" s="5">
        <v>3</v>
      </c>
      <c r="C138" s="5" t="s">
        <v>407</v>
      </c>
      <c r="D138" s="5" t="s">
        <v>408</v>
      </c>
      <c r="E138" s="5">
        <v>82597</v>
      </c>
      <c r="F138" s="5">
        <v>259</v>
      </c>
      <c r="G138" s="5">
        <v>2202</v>
      </c>
      <c r="H138" s="5">
        <v>41</v>
      </c>
      <c r="I138" s="5">
        <v>2111</v>
      </c>
      <c r="J138" s="5">
        <v>3110</v>
      </c>
      <c r="K138" s="5">
        <v>2148</v>
      </c>
      <c r="L138" s="5">
        <v>5070</v>
      </c>
      <c r="M138" s="5">
        <v>918</v>
      </c>
      <c r="N138" s="5">
        <v>3124</v>
      </c>
      <c r="O138" s="5">
        <v>2851</v>
      </c>
      <c r="P138" s="5">
        <v>9465</v>
      </c>
      <c r="Q138" s="5">
        <v>3073</v>
      </c>
      <c r="R138" s="5">
        <v>48225</v>
      </c>
    </row>
    <row r="139" spans="1:18">
      <c r="A139" s="5">
        <v>1385</v>
      </c>
      <c r="B139" s="5">
        <v>4</v>
      </c>
      <c r="C139" s="5" t="s">
        <v>409</v>
      </c>
      <c r="D139" s="5" t="s">
        <v>410</v>
      </c>
      <c r="E139" s="5">
        <v>75757</v>
      </c>
      <c r="F139" s="5">
        <v>59</v>
      </c>
      <c r="G139" s="5">
        <v>2049</v>
      </c>
      <c r="H139" s="5">
        <v>41</v>
      </c>
      <c r="I139" s="5">
        <v>1820</v>
      </c>
      <c r="J139" s="5">
        <v>2611</v>
      </c>
      <c r="K139" s="5">
        <v>1798</v>
      </c>
      <c r="L139" s="5">
        <v>4600</v>
      </c>
      <c r="M139" s="5">
        <v>811</v>
      </c>
      <c r="N139" s="5">
        <v>2921</v>
      </c>
      <c r="O139" s="5">
        <v>2799</v>
      </c>
      <c r="P139" s="5">
        <v>7208</v>
      </c>
      <c r="Q139" s="5">
        <v>2765</v>
      </c>
      <c r="R139" s="5">
        <v>46276</v>
      </c>
    </row>
    <row r="140" spans="1:18">
      <c r="A140" s="5">
        <v>1385</v>
      </c>
      <c r="B140" s="5">
        <v>4</v>
      </c>
      <c r="C140" s="5" t="s">
        <v>411</v>
      </c>
      <c r="D140" s="5" t="s">
        <v>412</v>
      </c>
      <c r="E140" s="5">
        <v>6840</v>
      </c>
      <c r="F140" s="5">
        <v>200</v>
      </c>
      <c r="G140" s="5">
        <v>153</v>
      </c>
      <c r="H140" s="5">
        <v>0</v>
      </c>
      <c r="I140" s="5">
        <v>291</v>
      </c>
      <c r="J140" s="5">
        <v>499</v>
      </c>
      <c r="K140" s="5">
        <v>350</v>
      </c>
      <c r="L140" s="5">
        <v>471</v>
      </c>
      <c r="M140" s="5">
        <v>107</v>
      </c>
      <c r="N140" s="5">
        <v>203</v>
      </c>
      <c r="O140" s="5">
        <v>52</v>
      </c>
      <c r="P140" s="5">
        <v>2257</v>
      </c>
      <c r="Q140" s="5">
        <v>308</v>
      </c>
      <c r="R140" s="5">
        <v>1949</v>
      </c>
    </row>
    <row r="141" spans="1:18">
      <c r="A141" s="5">
        <v>1385</v>
      </c>
      <c r="B141" s="5">
        <v>3</v>
      </c>
      <c r="C141" s="5" t="s">
        <v>413</v>
      </c>
      <c r="D141" s="5" t="s">
        <v>414</v>
      </c>
      <c r="E141" s="5">
        <v>9456</v>
      </c>
      <c r="F141" s="5">
        <v>400</v>
      </c>
      <c r="G141" s="5">
        <v>863</v>
      </c>
      <c r="H141" s="5">
        <v>0</v>
      </c>
      <c r="I141" s="5">
        <v>500</v>
      </c>
      <c r="J141" s="5">
        <v>791</v>
      </c>
      <c r="K141" s="5">
        <v>370</v>
      </c>
      <c r="L141" s="5">
        <v>366</v>
      </c>
      <c r="M141" s="5">
        <v>187</v>
      </c>
      <c r="N141" s="5">
        <v>884</v>
      </c>
      <c r="O141" s="5">
        <v>266</v>
      </c>
      <c r="P141" s="5">
        <v>1581</v>
      </c>
      <c r="Q141" s="5">
        <v>584</v>
      </c>
      <c r="R141" s="5">
        <v>2663</v>
      </c>
    </row>
    <row r="142" spans="1:18">
      <c r="A142" s="5">
        <v>1385</v>
      </c>
      <c r="B142" s="5">
        <v>4</v>
      </c>
      <c r="C142" s="5" t="s">
        <v>415</v>
      </c>
      <c r="D142" s="5" t="s">
        <v>414</v>
      </c>
      <c r="E142" s="5">
        <v>9456</v>
      </c>
      <c r="F142" s="5">
        <v>400</v>
      </c>
      <c r="G142" s="5">
        <v>863</v>
      </c>
      <c r="H142" s="5">
        <v>0</v>
      </c>
      <c r="I142" s="5">
        <v>500</v>
      </c>
      <c r="J142" s="5">
        <v>791</v>
      </c>
      <c r="K142" s="5">
        <v>370</v>
      </c>
      <c r="L142" s="5">
        <v>366</v>
      </c>
      <c r="M142" s="5">
        <v>187</v>
      </c>
      <c r="N142" s="5">
        <v>884</v>
      </c>
      <c r="O142" s="5">
        <v>266</v>
      </c>
      <c r="P142" s="5">
        <v>1581</v>
      </c>
      <c r="Q142" s="5">
        <v>584</v>
      </c>
      <c r="R142" s="5">
        <v>2663</v>
      </c>
    </row>
    <row r="143" spans="1:18">
      <c r="A143" s="5">
        <v>1385</v>
      </c>
      <c r="B143" s="5">
        <v>7</v>
      </c>
      <c r="C143" s="5" t="s">
        <v>416</v>
      </c>
      <c r="D143" s="5" t="s">
        <v>417</v>
      </c>
      <c r="E143" s="5">
        <v>47917</v>
      </c>
      <c r="F143" s="5">
        <v>225</v>
      </c>
      <c r="G143" s="5">
        <v>12806</v>
      </c>
      <c r="H143" s="5">
        <v>598</v>
      </c>
      <c r="I143" s="5">
        <v>1574</v>
      </c>
      <c r="J143" s="5">
        <v>4044</v>
      </c>
      <c r="K143" s="5">
        <v>3461</v>
      </c>
      <c r="L143" s="5">
        <v>984</v>
      </c>
      <c r="M143" s="5">
        <v>519</v>
      </c>
      <c r="N143" s="5">
        <v>285</v>
      </c>
      <c r="O143" s="5">
        <v>10391</v>
      </c>
      <c r="P143" s="5">
        <v>3344</v>
      </c>
      <c r="Q143" s="5">
        <v>3679</v>
      </c>
      <c r="R143" s="5">
        <v>6008</v>
      </c>
    </row>
    <row r="144" spans="1:18">
      <c r="A144" s="5">
        <v>1385</v>
      </c>
      <c r="B144" s="5">
        <v>9</v>
      </c>
      <c r="C144" s="5" t="s">
        <v>418</v>
      </c>
      <c r="D144" s="5" t="s">
        <v>417</v>
      </c>
      <c r="E144" s="5">
        <v>47917</v>
      </c>
      <c r="F144" s="5">
        <v>225</v>
      </c>
      <c r="G144" s="5">
        <v>12806</v>
      </c>
      <c r="H144" s="5">
        <v>598</v>
      </c>
      <c r="I144" s="5">
        <v>1574</v>
      </c>
      <c r="J144" s="5">
        <v>4044</v>
      </c>
      <c r="K144" s="5">
        <v>3461</v>
      </c>
      <c r="L144" s="5">
        <v>984</v>
      </c>
      <c r="M144" s="5">
        <v>519</v>
      </c>
      <c r="N144" s="5">
        <v>285</v>
      </c>
      <c r="O144" s="5">
        <v>10391</v>
      </c>
      <c r="P144" s="5">
        <v>3344</v>
      </c>
      <c r="Q144" s="5">
        <v>3679</v>
      </c>
      <c r="R144" s="5">
        <v>6008</v>
      </c>
    </row>
    <row r="145" spans="1:18">
      <c r="A145" s="5">
        <v>1385</v>
      </c>
      <c r="B145" s="5">
        <v>2</v>
      </c>
      <c r="C145" s="5" t="s">
        <v>419</v>
      </c>
      <c r="D145" s="5" t="s">
        <v>420</v>
      </c>
      <c r="E145" s="5">
        <v>1284119</v>
      </c>
      <c r="F145" s="5">
        <v>108356</v>
      </c>
      <c r="G145" s="5">
        <v>30865</v>
      </c>
      <c r="H145" s="5">
        <v>6198</v>
      </c>
      <c r="I145" s="5">
        <v>34763</v>
      </c>
      <c r="J145" s="5">
        <v>130612</v>
      </c>
      <c r="K145" s="5">
        <v>53949</v>
      </c>
      <c r="L145" s="5">
        <v>38101</v>
      </c>
      <c r="M145" s="5">
        <v>7772</v>
      </c>
      <c r="N145" s="5">
        <v>85262</v>
      </c>
      <c r="O145" s="5">
        <v>42491</v>
      </c>
      <c r="P145" s="5">
        <v>224984</v>
      </c>
      <c r="Q145" s="5">
        <v>63450</v>
      </c>
      <c r="R145" s="5">
        <v>457316</v>
      </c>
    </row>
    <row r="146" spans="1:18">
      <c r="A146" s="5">
        <v>1385</v>
      </c>
      <c r="B146" s="5">
        <v>3</v>
      </c>
      <c r="C146" s="5" t="s">
        <v>421</v>
      </c>
      <c r="D146" s="5" t="s">
        <v>422</v>
      </c>
      <c r="E146" s="5">
        <v>327858</v>
      </c>
      <c r="F146" s="5">
        <v>46965</v>
      </c>
      <c r="G146" s="5">
        <v>17092</v>
      </c>
      <c r="H146" s="5">
        <v>636</v>
      </c>
      <c r="I146" s="5">
        <v>9520</v>
      </c>
      <c r="J146" s="5">
        <v>31368</v>
      </c>
      <c r="K146" s="5">
        <v>17461</v>
      </c>
      <c r="L146" s="5">
        <v>10587</v>
      </c>
      <c r="M146" s="5">
        <v>3180</v>
      </c>
      <c r="N146" s="5">
        <v>20259</v>
      </c>
      <c r="O146" s="5">
        <v>21271</v>
      </c>
      <c r="P146" s="5">
        <v>24372</v>
      </c>
      <c r="Q146" s="5">
        <v>20927</v>
      </c>
      <c r="R146" s="5">
        <v>104218</v>
      </c>
    </row>
    <row r="147" spans="1:18">
      <c r="A147" s="5">
        <v>1385</v>
      </c>
      <c r="B147" s="5">
        <v>4</v>
      </c>
      <c r="C147" s="5" t="s">
        <v>423</v>
      </c>
      <c r="D147" s="5" t="s">
        <v>422</v>
      </c>
      <c r="E147" s="5">
        <v>327858</v>
      </c>
      <c r="F147" s="5">
        <v>46965</v>
      </c>
      <c r="G147" s="5">
        <v>17092</v>
      </c>
      <c r="H147" s="5">
        <v>636</v>
      </c>
      <c r="I147" s="5">
        <v>9520</v>
      </c>
      <c r="J147" s="5">
        <v>31368</v>
      </c>
      <c r="K147" s="5">
        <v>17461</v>
      </c>
      <c r="L147" s="5">
        <v>10587</v>
      </c>
      <c r="M147" s="5">
        <v>3180</v>
      </c>
      <c r="N147" s="5">
        <v>20259</v>
      </c>
      <c r="O147" s="5">
        <v>21271</v>
      </c>
      <c r="P147" s="5">
        <v>24372</v>
      </c>
      <c r="Q147" s="5">
        <v>20927</v>
      </c>
      <c r="R147" s="5">
        <v>104218</v>
      </c>
    </row>
    <row r="148" spans="1:18">
      <c r="A148" s="5">
        <v>1385</v>
      </c>
      <c r="B148" s="5">
        <v>3</v>
      </c>
      <c r="C148" s="5" t="s">
        <v>424</v>
      </c>
      <c r="D148" s="5" t="s">
        <v>425</v>
      </c>
      <c r="E148" s="5">
        <v>52204</v>
      </c>
      <c r="F148" s="5">
        <v>1073</v>
      </c>
      <c r="G148" s="5">
        <v>3823</v>
      </c>
      <c r="H148" s="5">
        <v>16</v>
      </c>
      <c r="I148" s="5">
        <v>2368</v>
      </c>
      <c r="J148" s="5">
        <v>10033</v>
      </c>
      <c r="K148" s="5">
        <v>3536</v>
      </c>
      <c r="L148" s="5">
        <v>1446</v>
      </c>
      <c r="M148" s="5">
        <v>497</v>
      </c>
      <c r="N148" s="5">
        <v>1954</v>
      </c>
      <c r="O148" s="5">
        <v>1044</v>
      </c>
      <c r="P148" s="5">
        <v>11994</v>
      </c>
      <c r="Q148" s="5">
        <v>4018</v>
      </c>
      <c r="R148" s="5">
        <v>10403</v>
      </c>
    </row>
    <row r="149" spans="1:18">
      <c r="A149" s="5">
        <v>1385</v>
      </c>
      <c r="B149" s="5">
        <v>4</v>
      </c>
      <c r="C149" s="5" t="s">
        <v>426</v>
      </c>
      <c r="D149" s="5" t="s">
        <v>425</v>
      </c>
      <c r="E149" s="5">
        <v>52204</v>
      </c>
      <c r="F149" s="5">
        <v>1073</v>
      </c>
      <c r="G149" s="5">
        <v>3823</v>
      </c>
      <c r="H149" s="5">
        <v>16</v>
      </c>
      <c r="I149" s="5">
        <v>2368</v>
      </c>
      <c r="J149" s="5">
        <v>10033</v>
      </c>
      <c r="K149" s="5">
        <v>3536</v>
      </c>
      <c r="L149" s="5">
        <v>1446</v>
      </c>
      <c r="M149" s="5">
        <v>497</v>
      </c>
      <c r="N149" s="5">
        <v>1954</v>
      </c>
      <c r="O149" s="5">
        <v>1044</v>
      </c>
      <c r="P149" s="5">
        <v>11994</v>
      </c>
      <c r="Q149" s="5">
        <v>4018</v>
      </c>
      <c r="R149" s="5">
        <v>10403</v>
      </c>
    </row>
    <row r="150" spans="1:18">
      <c r="A150" s="5">
        <v>1385</v>
      </c>
      <c r="B150" s="5">
        <v>3</v>
      </c>
      <c r="C150" s="5" t="s">
        <v>427</v>
      </c>
      <c r="D150" s="5" t="s">
        <v>428</v>
      </c>
      <c r="E150" s="5">
        <v>186085</v>
      </c>
      <c r="F150" s="5">
        <v>4402</v>
      </c>
      <c r="G150" s="5">
        <v>1366</v>
      </c>
      <c r="H150" s="5">
        <v>535</v>
      </c>
      <c r="I150" s="5">
        <v>6845</v>
      </c>
      <c r="J150" s="5">
        <v>20735</v>
      </c>
      <c r="K150" s="5">
        <v>10814</v>
      </c>
      <c r="L150" s="5">
        <v>8974</v>
      </c>
      <c r="M150" s="5">
        <v>1918</v>
      </c>
      <c r="N150" s="5">
        <v>28196</v>
      </c>
      <c r="O150" s="5">
        <v>5911</v>
      </c>
      <c r="P150" s="5">
        <v>16042</v>
      </c>
      <c r="Q150" s="5">
        <v>6322</v>
      </c>
      <c r="R150" s="5">
        <v>74025</v>
      </c>
    </row>
    <row r="151" spans="1:18">
      <c r="A151" s="5">
        <v>1385</v>
      </c>
      <c r="B151" s="5">
        <v>14</v>
      </c>
      <c r="C151" s="5" t="s">
        <v>429</v>
      </c>
      <c r="D151" s="5" t="s">
        <v>430</v>
      </c>
      <c r="E151" s="5">
        <v>186085</v>
      </c>
      <c r="F151" s="5">
        <v>4402</v>
      </c>
      <c r="G151" s="5">
        <v>1366</v>
      </c>
      <c r="H151" s="5">
        <v>535</v>
      </c>
      <c r="I151" s="5">
        <v>6845</v>
      </c>
      <c r="J151" s="5">
        <v>20735</v>
      </c>
      <c r="K151" s="5">
        <v>10814</v>
      </c>
      <c r="L151" s="5">
        <v>8974</v>
      </c>
      <c r="M151" s="5">
        <v>1918</v>
      </c>
      <c r="N151" s="5">
        <v>28196</v>
      </c>
      <c r="O151" s="5">
        <v>5911</v>
      </c>
      <c r="P151" s="5">
        <v>16042</v>
      </c>
      <c r="Q151" s="5">
        <v>6322</v>
      </c>
      <c r="R151" s="5">
        <v>74025</v>
      </c>
    </row>
    <row r="152" spans="1:18">
      <c r="A152" s="5">
        <v>1385</v>
      </c>
      <c r="B152" s="5">
        <v>3</v>
      </c>
      <c r="C152" s="5" t="s">
        <v>431</v>
      </c>
      <c r="D152" s="5" t="s">
        <v>432</v>
      </c>
      <c r="E152" s="5">
        <v>41114</v>
      </c>
      <c r="F152" s="5">
        <v>3117</v>
      </c>
      <c r="G152" s="5">
        <v>3234</v>
      </c>
      <c r="H152" s="5">
        <v>174</v>
      </c>
      <c r="I152" s="5">
        <v>2447</v>
      </c>
      <c r="J152" s="5">
        <v>5163</v>
      </c>
      <c r="K152" s="5">
        <v>2608</v>
      </c>
      <c r="L152" s="5">
        <v>2059</v>
      </c>
      <c r="M152" s="5">
        <v>256</v>
      </c>
      <c r="N152" s="5">
        <v>676</v>
      </c>
      <c r="O152" s="5">
        <v>3227</v>
      </c>
      <c r="P152" s="5">
        <v>5830</v>
      </c>
      <c r="Q152" s="5">
        <v>2810</v>
      </c>
      <c r="R152" s="5">
        <v>9514</v>
      </c>
    </row>
    <row r="153" spans="1:18">
      <c r="A153" s="5">
        <v>1385</v>
      </c>
      <c r="B153" s="5">
        <v>4</v>
      </c>
      <c r="C153" s="5" t="s">
        <v>433</v>
      </c>
      <c r="D153" s="5" t="s">
        <v>432</v>
      </c>
      <c r="E153" s="5">
        <v>41114</v>
      </c>
      <c r="F153" s="5">
        <v>3117</v>
      </c>
      <c r="G153" s="5">
        <v>3234</v>
      </c>
      <c r="H153" s="5">
        <v>174</v>
      </c>
      <c r="I153" s="5">
        <v>2447</v>
      </c>
      <c r="J153" s="5">
        <v>5163</v>
      </c>
      <c r="K153" s="5">
        <v>2608</v>
      </c>
      <c r="L153" s="5">
        <v>2059</v>
      </c>
      <c r="M153" s="5">
        <v>256</v>
      </c>
      <c r="N153" s="5">
        <v>676</v>
      </c>
      <c r="O153" s="5">
        <v>3227</v>
      </c>
      <c r="P153" s="5">
        <v>5830</v>
      </c>
      <c r="Q153" s="5">
        <v>2810</v>
      </c>
      <c r="R153" s="5">
        <v>9514</v>
      </c>
    </row>
    <row r="154" spans="1:18">
      <c r="A154" s="5">
        <v>1385</v>
      </c>
      <c r="B154" s="5">
        <v>3</v>
      </c>
      <c r="C154" s="5" t="s">
        <v>434</v>
      </c>
      <c r="D154" s="5" t="s">
        <v>435</v>
      </c>
      <c r="E154" s="5">
        <v>642167</v>
      </c>
      <c r="F154" s="5">
        <v>52568</v>
      </c>
      <c r="G154" s="5">
        <v>4728</v>
      </c>
      <c r="H154" s="5">
        <v>2605</v>
      </c>
      <c r="I154" s="5">
        <v>11641</v>
      </c>
      <c r="J154" s="5">
        <v>53083</v>
      </c>
      <c r="K154" s="5">
        <v>17637</v>
      </c>
      <c r="L154" s="5">
        <v>13220</v>
      </c>
      <c r="M154" s="5">
        <v>1511</v>
      </c>
      <c r="N154" s="5">
        <v>31515</v>
      </c>
      <c r="O154" s="5">
        <v>10343</v>
      </c>
      <c r="P154" s="5">
        <v>163775</v>
      </c>
      <c r="Q154" s="5">
        <v>26240</v>
      </c>
      <c r="R154" s="5">
        <v>253301</v>
      </c>
    </row>
    <row r="155" spans="1:18">
      <c r="A155" s="5">
        <v>1385</v>
      </c>
      <c r="B155" s="5">
        <v>4</v>
      </c>
      <c r="C155" s="5" t="s">
        <v>436</v>
      </c>
      <c r="D155" s="5" t="s">
        <v>435</v>
      </c>
      <c r="E155" s="5">
        <v>642167</v>
      </c>
      <c r="F155" s="5">
        <v>52568</v>
      </c>
      <c r="G155" s="5">
        <v>4728</v>
      </c>
      <c r="H155" s="5">
        <v>2605</v>
      </c>
      <c r="I155" s="5">
        <v>11641</v>
      </c>
      <c r="J155" s="5">
        <v>53083</v>
      </c>
      <c r="K155" s="5">
        <v>17637</v>
      </c>
      <c r="L155" s="5">
        <v>13220</v>
      </c>
      <c r="M155" s="5">
        <v>1511</v>
      </c>
      <c r="N155" s="5">
        <v>31515</v>
      </c>
      <c r="O155" s="5">
        <v>10343</v>
      </c>
      <c r="P155" s="5">
        <v>163775</v>
      </c>
      <c r="Q155" s="5">
        <v>26240</v>
      </c>
      <c r="R155" s="5">
        <v>253301</v>
      </c>
    </row>
    <row r="156" spans="1:18">
      <c r="A156" s="5">
        <v>1385</v>
      </c>
      <c r="B156" s="5">
        <v>3</v>
      </c>
      <c r="C156" s="5" t="s">
        <v>437</v>
      </c>
      <c r="D156" s="5" t="s">
        <v>438</v>
      </c>
      <c r="E156" s="5">
        <v>34691</v>
      </c>
      <c r="F156" s="5">
        <v>231</v>
      </c>
      <c r="G156" s="5">
        <v>622</v>
      </c>
      <c r="H156" s="5">
        <v>2231</v>
      </c>
      <c r="I156" s="5">
        <v>1941</v>
      </c>
      <c r="J156" s="5">
        <v>10229</v>
      </c>
      <c r="K156" s="5">
        <v>1893</v>
      </c>
      <c r="L156" s="5">
        <v>1816</v>
      </c>
      <c r="M156" s="5">
        <v>410</v>
      </c>
      <c r="N156" s="5">
        <v>2662</v>
      </c>
      <c r="O156" s="5">
        <v>696</v>
      </c>
      <c r="P156" s="5">
        <v>2972</v>
      </c>
      <c r="Q156" s="5">
        <v>3133</v>
      </c>
      <c r="R156" s="5">
        <v>5855</v>
      </c>
    </row>
    <row r="157" spans="1:18">
      <c r="A157" s="5">
        <v>1385</v>
      </c>
      <c r="B157" s="5">
        <v>4</v>
      </c>
      <c r="C157" s="5" t="s">
        <v>439</v>
      </c>
      <c r="D157" s="5" t="s">
        <v>438</v>
      </c>
      <c r="E157" s="5">
        <v>34691</v>
      </c>
      <c r="F157" s="5">
        <v>231</v>
      </c>
      <c r="G157" s="5">
        <v>622</v>
      </c>
      <c r="H157" s="5">
        <v>2231</v>
      </c>
      <c r="I157" s="5">
        <v>1941</v>
      </c>
      <c r="J157" s="5">
        <v>10229</v>
      </c>
      <c r="K157" s="5">
        <v>1893</v>
      </c>
      <c r="L157" s="5">
        <v>1816</v>
      </c>
      <c r="M157" s="5">
        <v>410</v>
      </c>
      <c r="N157" s="5">
        <v>2662</v>
      </c>
      <c r="O157" s="5">
        <v>696</v>
      </c>
      <c r="P157" s="5">
        <v>2972</v>
      </c>
      <c r="Q157" s="5">
        <v>3133</v>
      </c>
      <c r="R157" s="5">
        <v>5855</v>
      </c>
    </row>
    <row r="158" spans="1:18">
      <c r="A158" s="5">
        <v>1385</v>
      </c>
      <c r="B158" s="5">
        <v>2</v>
      </c>
      <c r="C158" s="5" t="s">
        <v>440</v>
      </c>
      <c r="D158" s="5" t="s">
        <v>441</v>
      </c>
      <c r="E158" s="5">
        <v>1270435</v>
      </c>
      <c r="F158" s="5">
        <v>68233</v>
      </c>
      <c r="G158" s="5">
        <v>49814</v>
      </c>
      <c r="H158" s="5">
        <v>63059</v>
      </c>
      <c r="I158" s="5">
        <v>47193</v>
      </c>
      <c r="J158" s="5">
        <v>165448</v>
      </c>
      <c r="K158" s="5">
        <v>60880</v>
      </c>
      <c r="L158" s="5">
        <v>51417</v>
      </c>
      <c r="M158" s="5">
        <v>13995</v>
      </c>
      <c r="N158" s="5">
        <v>78419</v>
      </c>
      <c r="O158" s="5">
        <v>50327</v>
      </c>
      <c r="P158" s="5">
        <v>147925</v>
      </c>
      <c r="Q158" s="5">
        <v>73733</v>
      </c>
      <c r="R158" s="5">
        <v>399993</v>
      </c>
    </row>
    <row r="159" spans="1:18">
      <c r="A159" s="5">
        <v>1385</v>
      </c>
      <c r="B159" s="5">
        <v>3</v>
      </c>
      <c r="C159" s="5" t="s">
        <v>442</v>
      </c>
      <c r="D159" s="5" t="s">
        <v>443</v>
      </c>
      <c r="E159" s="5">
        <v>795676</v>
      </c>
      <c r="F159" s="5">
        <v>57108</v>
      </c>
      <c r="G159" s="5">
        <v>28370</v>
      </c>
      <c r="H159" s="5">
        <v>60008</v>
      </c>
      <c r="I159" s="5">
        <v>29443</v>
      </c>
      <c r="J159" s="5">
        <v>116548</v>
      </c>
      <c r="K159" s="5">
        <v>38271</v>
      </c>
      <c r="L159" s="5">
        <v>36547</v>
      </c>
      <c r="M159" s="5">
        <v>10966</v>
      </c>
      <c r="N159" s="5">
        <v>57752</v>
      </c>
      <c r="O159" s="5">
        <v>37906</v>
      </c>
      <c r="P159" s="5">
        <v>108736</v>
      </c>
      <c r="Q159" s="5">
        <v>46402</v>
      </c>
      <c r="R159" s="5">
        <v>167619</v>
      </c>
    </row>
    <row r="160" spans="1:18">
      <c r="A160" s="5">
        <v>1385</v>
      </c>
      <c r="B160" s="5">
        <v>4</v>
      </c>
      <c r="C160" s="5" t="s">
        <v>444</v>
      </c>
      <c r="D160" s="5" t="s">
        <v>445</v>
      </c>
      <c r="E160" s="5">
        <v>252767</v>
      </c>
      <c r="F160" s="5">
        <v>10699</v>
      </c>
      <c r="G160" s="5">
        <v>1374</v>
      </c>
      <c r="H160" s="5">
        <v>55803</v>
      </c>
      <c r="I160" s="5">
        <v>8381</v>
      </c>
      <c r="J160" s="5">
        <v>35677</v>
      </c>
      <c r="K160" s="5">
        <v>8201</v>
      </c>
      <c r="L160" s="5">
        <v>11665</v>
      </c>
      <c r="M160" s="5">
        <v>2605</v>
      </c>
      <c r="N160" s="5">
        <v>5850</v>
      </c>
      <c r="O160" s="5">
        <v>18275</v>
      </c>
      <c r="P160" s="5">
        <v>19338</v>
      </c>
      <c r="Q160" s="5">
        <v>15899</v>
      </c>
      <c r="R160" s="5">
        <v>59001</v>
      </c>
    </row>
    <row r="161" spans="1:18">
      <c r="A161" s="5">
        <v>1385</v>
      </c>
      <c r="B161" s="5">
        <v>4</v>
      </c>
      <c r="C161" s="5" t="s">
        <v>446</v>
      </c>
      <c r="D161" s="5" t="s">
        <v>447</v>
      </c>
      <c r="E161" s="5">
        <v>2725</v>
      </c>
      <c r="F161" s="5">
        <v>0</v>
      </c>
      <c r="G161" s="5">
        <v>207</v>
      </c>
      <c r="H161" s="5">
        <v>0</v>
      </c>
      <c r="I161" s="5">
        <v>215</v>
      </c>
      <c r="J161" s="5">
        <v>721</v>
      </c>
      <c r="K161" s="5">
        <v>134</v>
      </c>
      <c r="L161" s="5">
        <v>93</v>
      </c>
      <c r="M161" s="5">
        <v>30</v>
      </c>
      <c r="N161" s="5">
        <v>276</v>
      </c>
      <c r="O161" s="5">
        <v>52</v>
      </c>
      <c r="P161" s="5">
        <v>286</v>
      </c>
      <c r="Q161" s="5">
        <v>350</v>
      </c>
      <c r="R161" s="5">
        <v>360</v>
      </c>
    </row>
    <row r="162" spans="1:18">
      <c r="A162" s="5">
        <v>1385</v>
      </c>
      <c r="B162" s="5">
        <v>4</v>
      </c>
      <c r="C162" s="5" t="s">
        <v>448</v>
      </c>
      <c r="D162" s="5" t="s">
        <v>449</v>
      </c>
      <c r="E162" s="5">
        <v>188761</v>
      </c>
      <c r="F162" s="5">
        <v>40473</v>
      </c>
      <c r="G162" s="5">
        <v>5908</v>
      </c>
      <c r="H162" s="5">
        <v>1674</v>
      </c>
      <c r="I162" s="5">
        <v>6441</v>
      </c>
      <c r="J162" s="5">
        <v>26722</v>
      </c>
      <c r="K162" s="5">
        <v>9539</v>
      </c>
      <c r="L162" s="5">
        <v>6625</v>
      </c>
      <c r="M162" s="5">
        <v>2320</v>
      </c>
      <c r="N162" s="5">
        <v>20295</v>
      </c>
      <c r="O162" s="5">
        <v>2905</v>
      </c>
      <c r="P162" s="5">
        <v>23021</v>
      </c>
      <c r="Q162" s="5">
        <v>7425</v>
      </c>
      <c r="R162" s="5">
        <v>35413</v>
      </c>
    </row>
    <row r="163" spans="1:18">
      <c r="A163" s="5">
        <v>1385</v>
      </c>
      <c r="B163" s="5">
        <v>4</v>
      </c>
      <c r="C163" s="5" t="s">
        <v>450</v>
      </c>
      <c r="D163" s="5" t="s">
        <v>451</v>
      </c>
      <c r="E163" s="5">
        <v>22471</v>
      </c>
      <c r="F163" s="5">
        <v>786</v>
      </c>
      <c r="G163" s="5">
        <v>139</v>
      </c>
      <c r="H163" s="5">
        <v>22</v>
      </c>
      <c r="I163" s="5">
        <v>1441</v>
      </c>
      <c r="J163" s="5">
        <v>4759</v>
      </c>
      <c r="K163" s="5">
        <v>2538</v>
      </c>
      <c r="L163" s="5">
        <v>3201</v>
      </c>
      <c r="M163" s="5">
        <v>259</v>
      </c>
      <c r="N163" s="5">
        <v>475</v>
      </c>
      <c r="O163" s="5">
        <v>1751</v>
      </c>
      <c r="P163" s="5">
        <v>1493</v>
      </c>
      <c r="Q163" s="5">
        <v>1844</v>
      </c>
      <c r="R163" s="5">
        <v>3763</v>
      </c>
    </row>
    <row r="164" spans="1:18">
      <c r="A164" s="5">
        <v>1385</v>
      </c>
      <c r="B164" s="5">
        <v>4</v>
      </c>
      <c r="C164" s="5" t="s">
        <v>452</v>
      </c>
      <c r="D164" s="5" t="s">
        <v>453</v>
      </c>
      <c r="E164" s="5">
        <v>14516</v>
      </c>
      <c r="F164" s="5">
        <v>10</v>
      </c>
      <c r="G164" s="5">
        <v>1301</v>
      </c>
      <c r="H164" s="5">
        <v>5</v>
      </c>
      <c r="I164" s="5">
        <v>950</v>
      </c>
      <c r="J164" s="5">
        <v>2718</v>
      </c>
      <c r="K164" s="5">
        <v>1191</v>
      </c>
      <c r="L164" s="5">
        <v>924</v>
      </c>
      <c r="M164" s="5">
        <v>48</v>
      </c>
      <c r="N164" s="5">
        <v>1735</v>
      </c>
      <c r="O164" s="5">
        <v>339</v>
      </c>
      <c r="P164" s="5">
        <v>3260</v>
      </c>
      <c r="Q164" s="5">
        <v>619</v>
      </c>
      <c r="R164" s="5">
        <v>1416</v>
      </c>
    </row>
    <row r="165" spans="1:18">
      <c r="A165" s="5">
        <v>1385</v>
      </c>
      <c r="B165" s="5">
        <v>4</v>
      </c>
      <c r="C165" s="5" t="s">
        <v>454</v>
      </c>
      <c r="D165" s="5" t="s">
        <v>455</v>
      </c>
      <c r="E165" s="5">
        <v>75606</v>
      </c>
      <c r="F165" s="5">
        <v>1796</v>
      </c>
      <c r="G165" s="5">
        <v>4432</v>
      </c>
      <c r="H165" s="5">
        <v>235</v>
      </c>
      <c r="I165" s="5">
        <v>2614</v>
      </c>
      <c r="J165" s="5">
        <v>6609</v>
      </c>
      <c r="K165" s="5">
        <v>4308</v>
      </c>
      <c r="L165" s="5">
        <v>3291</v>
      </c>
      <c r="M165" s="5">
        <v>1696</v>
      </c>
      <c r="N165" s="5">
        <v>3578</v>
      </c>
      <c r="O165" s="5">
        <v>3224</v>
      </c>
      <c r="P165" s="5">
        <v>5332</v>
      </c>
      <c r="Q165" s="5">
        <v>6169</v>
      </c>
      <c r="R165" s="5">
        <v>32322</v>
      </c>
    </row>
    <row r="166" spans="1:18">
      <c r="A166" s="5">
        <v>1385</v>
      </c>
      <c r="B166" s="5">
        <v>4</v>
      </c>
      <c r="C166" s="5" t="s">
        <v>456</v>
      </c>
      <c r="D166" s="5" t="s">
        <v>457</v>
      </c>
      <c r="E166" s="5">
        <v>1794</v>
      </c>
      <c r="F166" s="5">
        <v>10</v>
      </c>
      <c r="G166" s="5">
        <v>199</v>
      </c>
      <c r="H166" s="5">
        <v>0</v>
      </c>
      <c r="I166" s="5">
        <v>49</v>
      </c>
      <c r="J166" s="5">
        <v>108</v>
      </c>
      <c r="K166" s="5">
        <v>77</v>
      </c>
      <c r="L166" s="5">
        <v>47</v>
      </c>
      <c r="M166" s="5">
        <v>0</v>
      </c>
      <c r="N166" s="5">
        <v>6</v>
      </c>
      <c r="O166" s="5">
        <v>134</v>
      </c>
      <c r="P166" s="5">
        <v>355</v>
      </c>
      <c r="Q166" s="5">
        <v>522</v>
      </c>
      <c r="R166" s="5">
        <v>287</v>
      </c>
    </row>
    <row r="167" spans="1:18">
      <c r="A167" s="5">
        <v>1385</v>
      </c>
      <c r="B167" s="5">
        <v>9</v>
      </c>
      <c r="C167" s="5" t="s">
        <v>458</v>
      </c>
      <c r="D167" s="5" t="s">
        <v>459</v>
      </c>
      <c r="E167" s="5">
        <v>237037</v>
      </c>
      <c r="F167" s="5">
        <v>3335</v>
      </c>
      <c r="G167" s="5">
        <v>14810</v>
      </c>
      <c r="H167" s="5">
        <v>2269</v>
      </c>
      <c r="I167" s="5">
        <v>9352</v>
      </c>
      <c r="J167" s="5">
        <v>39234</v>
      </c>
      <c r="K167" s="5">
        <v>12283</v>
      </c>
      <c r="L167" s="5">
        <v>10700</v>
      </c>
      <c r="M167" s="5">
        <v>4008</v>
      </c>
      <c r="N167" s="5">
        <v>25537</v>
      </c>
      <c r="O167" s="5">
        <v>11226</v>
      </c>
      <c r="P167" s="5">
        <v>55650</v>
      </c>
      <c r="Q167" s="5">
        <v>13574</v>
      </c>
      <c r="R167" s="5">
        <v>35058</v>
      </c>
    </row>
    <row r="168" spans="1:18">
      <c r="A168" s="5">
        <v>1385</v>
      </c>
      <c r="B168" s="5">
        <v>3</v>
      </c>
      <c r="C168" s="5" t="s">
        <v>460</v>
      </c>
      <c r="D168" s="5" t="s">
        <v>461</v>
      </c>
      <c r="E168" s="5">
        <v>474759</v>
      </c>
      <c r="F168" s="5">
        <v>11125</v>
      </c>
      <c r="G168" s="5">
        <v>21444</v>
      </c>
      <c r="H168" s="5">
        <v>3051</v>
      </c>
      <c r="I168" s="5">
        <v>17750</v>
      </c>
      <c r="J168" s="5">
        <v>48900</v>
      </c>
      <c r="K168" s="5">
        <v>22609</v>
      </c>
      <c r="L168" s="5">
        <v>14870</v>
      </c>
      <c r="M168" s="5">
        <v>3029</v>
      </c>
      <c r="N168" s="5">
        <v>20667</v>
      </c>
      <c r="O168" s="5">
        <v>12421</v>
      </c>
      <c r="P168" s="5">
        <v>39190</v>
      </c>
      <c r="Q168" s="5">
        <v>27330</v>
      </c>
      <c r="R168" s="5">
        <v>232373</v>
      </c>
    </row>
    <row r="169" spans="1:18">
      <c r="A169" s="5">
        <v>1385</v>
      </c>
      <c r="B169" s="5">
        <v>4</v>
      </c>
      <c r="C169" s="5" t="s">
        <v>462</v>
      </c>
      <c r="D169" s="5" t="s">
        <v>463</v>
      </c>
      <c r="E169" s="5">
        <v>136414</v>
      </c>
      <c r="F169" s="5">
        <v>5124</v>
      </c>
      <c r="G169" s="5">
        <v>1704</v>
      </c>
      <c r="H169" s="5">
        <v>291</v>
      </c>
      <c r="I169" s="5">
        <v>2725</v>
      </c>
      <c r="J169" s="5">
        <v>7307</v>
      </c>
      <c r="K169" s="5">
        <v>4513</v>
      </c>
      <c r="L169" s="5">
        <v>4524</v>
      </c>
      <c r="M169" s="5">
        <v>648</v>
      </c>
      <c r="N169" s="5">
        <v>1682</v>
      </c>
      <c r="O169" s="5">
        <v>1992</v>
      </c>
      <c r="P169" s="5">
        <v>6474</v>
      </c>
      <c r="Q169" s="5">
        <v>4670</v>
      </c>
      <c r="R169" s="5">
        <v>94760</v>
      </c>
    </row>
    <row r="170" spans="1:18">
      <c r="A170" s="5">
        <v>1385</v>
      </c>
      <c r="B170" s="5">
        <v>4</v>
      </c>
      <c r="C170" s="5" t="s">
        <v>464</v>
      </c>
      <c r="D170" s="5" t="s">
        <v>465</v>
      </c>
      <c r="E170" s="5">
        <v>54440</v>
      </c>
      <c r="F170" s="5">
        <v>1002</v>
      </c>
      <c r="G170" s="5">
        <v>809</v>
      </c>
      <c r="H170" s="5">
        <v>357</v>
      </c>
      <c r="I170" s="5">
        <v>2269</v>
      </c>
      <c r="J170" s="5">
        <v>4721</v>
      </c>
      <c r="K170" s="5">
        <v>3583</v>
      </c>
      <c r="L170" s="5">
        <v>1679</v>
      </c>
      <c r="M170" s="5">
        <v>392</v>
      </c>
      <c r="N170" s="5">
        <v>11040</v>
      </c>
      <c r="O170" s="5">
        <v>4511</v>
      </c>
      <c r="P170" s="5">
        <v>5293</v>
      </c>
      <c r="Q170" s="5">
        <v>3108</v>
      </c>
      <c r="R170" s="5">
        <v>15675</v>
      </c>
    </row>
    <row r="171" spans="1:18">
      <c r="A171" s="5">
        <v>1385</v>
      </c>
      <c r="B171" s="5">
        <v>4</v>
      </c>
      <c r="C171" s="5" t="s">
        <v>466</v>
      </c>
      <c r="D171" s="5" t="s">
        <v>467</v>
      </c>
      <c r="E171" s="5">
        <v>6476</v>
      </c>
      <c r="F171" s="5">
        <v>0</v>
      </c>
      <c r="G171" s="5">
        <v>198</v>
      </c>
      <c r="H171" s="5">
        <v>438</v>
      </c>
      <c r="I171" s="5">
        <v>404</v>
      </c>
      <c r="J171" s="5">
        <v>2544</v>
      </c>
      <c r="K171" s="5">
        <v>524</v>
      </c>
      <c r="L171" s="5">
        <v>258</v>
      </c>
      <c r="M171" s="5">
        <v>93</v>
      </c>
      <c r="N171" s="5">
        <v>104</v>
      </c>
      <c r="O171" s="5">
        <v>211</v>
      </c>
      <c r="P171" s="5">
        <v>118</v>
      </c>
      <c r="Q171" s="5">
        <v>950</v>
      </c>
      <c r="R171" s="5">
        <v>636</v>
      </c>
    </row>
    <row r="172" spans="1:18">
      <c r="A172" s="5">
        <v>1385</v>
      </c>
      <c r="B172" s="5">
        <v>4</v>
      </c>
      <c r="C172" s="5" t="s">
        <v>468</v>
      </c>
      <c r="D172" s="5" t="s">
        <v>469</v>
      </c>
      <c r="E172" s="5">
        <v>178852</v>
      </c>
      <c r="F172" s="5">
        <v>2590</v>
      </c>
      <c r="G172" s="5">
        <v>9580</v>
      </c>
      <c r="H172" s="5">
        <v>12</v>
      </c>
      <c r="I172" s="5">
        <v>5347</v>
      </c>
      <c r="J172" s="5">
        <v>19281</v>
      </c>
      <c r="K172" s="5">
        <v>5989</v>
      </c>
      <c r="L172" s="5">
        <v>4782</v>
      </c>
      <c r="M172" s="5">
        <v>1127</v>
      </c>
      <c r="N172" s="5">
        <v>3893</v>
      </c>
      <c r="O172" s="5">
        <v>1554</v>
      </c>
      <c r="P172" s="5">
        <v>6851</v>
      </c>
      <c r="Q172" s="5">
        <v>11520</v>
      </c>
      <c r="R172" s="5">
        <v>106325</v>
      </c>
    </row>
    <row r="173" spans="1:18">
      <c r="A173" s="5">
        <v>1385</v>
      </c>
      <c r="B173" s="5">
        <v>4</v>
      </c>
      <c r="C173" s="5" t="s">
        <v>470</v>
      </c>
      <c r="D173" s="5" t="s">
        <v>471</v>
      </c>
      <c r="E173" s="5">
        <v>35650</v>
      </c>
      <c r="F173" s="5">
        <v>2004</v>
      </c>
      <c r="G173" s="5">
        <v>2103</v>
      </c>
      <c r="H173" s="5">
        <v>1783</v>
      </c>
      <c r="I173" s="5">
        <v>2838</v>
      </c>
      <c r="J173" s="5">
        <v>6883</v>
      </c>
      <c r="K173" s="5">
        <v>2042</v>
      </c>
      <c r="L173" s="5">
        <v>2027</v>
      </c>
      <c r="M173" s="5">
        <v>329</v>
      </c>
      <c r="N173" s="5">
        <v>956</v>
      </c>
      <c r="O173" s="5">
        <v>1033</v>
      </c>
      <c r="P173" s="5">
        <v>3383</v>
      </c>
      <c r="Q173" s="5">
        <v>4781</v>
      </c>
      <c r="R173" s="5">
        <v>5487</v>
      </c>
    </row>
    <row r="174" spans="1:18">
      <c r="A174" s="5">
        <v>1385</v>
      </c>
      <c r="B174" s="5">
        <v>4</v>
      </c>
      <c r="C174" s="5" t="s">
        <v>472</v>
      </c>
      <c r="D174" s="5" t="s">
        <v>473</v>
      </c>
      <c r="E174" s="5">
        <v>16075</v>
      </c>
      <c r="F174" s="5">
        <v>331</v>
      </c>
      <c r="G174" s="5">
        <v>743</v>
      </c>
      <c r="H174" s="5">
        <v>6</v>
      </c>
      <c r="I174" s="5">
        <v>770</v>
      </c>
      <c r="J174" s="5">
        <v>672</v>
      </c>
      <c r="K174" s="5">
        <v>1628</v>
      </c>
      <c r="L174" s="5">
        <v>260</v>
      </c>
      <c r="M174" s="5">
        <v>51</v>
      </c>
      <c r="N174" s="5">
        <v>68</v>
      </c>
      <c r="O174" s="5">
        <v>606</v>
      </c>
      <c r="P174" s="5">
        <v>8746</v>
      </c>
      <c r="Q174" s="5">
        <v>660</v>
      </c>
      <c r="R174" s="5">
        <v>1532</v>
      </c>
    </row>
    <row r="175" spans="1:18">
      <c r="A175" s="5">
        <v>1385</v>
      </c>
      <c r="B175" s="5">
        <v>4</v>
      </c>
      <c r="C175" s="5" t="s">
        <v>474</v>
      </c>
      <c r="D175" s="5" t="s">
        <v>475</v>
      </c>
      <c r="E175" s="5">
        <v>46852</v>
      </c>
      <c r="F175" s="5">
        <v>73</v>
      </c>
      <c r="G175" s="5">
        <v>6307</v>
      </c>
      <c r="H175" s="5">
        <v>163</v>
      </c>
      <c r="I175" s="5">
        <v>3396</v>
      </c>
      <c r="J175" s="5">
        <v>7493</v>
      </c>
      <c r="K175" s="5">
        <v>4329</v>
      </c>
      <c r="L175" s="5">
        <v>1340</v>
      </c>
      <c r="M175" s="5">
        <v>389</v>
      </c>
      <c r="N175" s="5">
        <v>2923</v>
      </c>
      <c r="O175" s="5">
        <v>2514</v>
      </c>
      <c r="P175" s="5">
        <v>8325</v>
      </c>
      <c r="Q175" s="5">
        <v>1641</v>
      </c>
      <c r="R175" s="5">
        <v>7959</v>
      </c>
    </row>
    <row r="176" spans="1:18">
      <c r="A176" s="5">
        <v>1385</v>
      </c>
      <c r="B176" s="5">
        <v>2</v>
      </c>
      <c r="C176" s="5" t="s">
        <v>476</v>
      </c>
      <c r="D176" s="5" t="s">
        <v>477</v>
      </c>
      <c r="E176" s="5">
        <v>5510372</v>
      </c>
      <c r="F176" s="5">
        <v>1188695</v>
      </c>
      <c r="G176" s="5">
        <v>63012</v>
      </c>
      <c r="H176" s="5">
        <v>13263</v>
      </c>
      <c r="I176" s="5">
        <v>56730</v>
      </c>
      <c r="J176" s="5">
        <v>823954</v>
      </c>
      <c r="K176" s="5">
        <v>173459</v>
      </c>
      <c r="L176" s="5">
        <v>73622</v>
      </c>
      <c r="M176" s="5">
        <v>26041</v>
      </c>
      <c r="N176" s="5">
        <v>160724</v>
      </c>
      <c r="O176" s="5">
        <v>72932</v>
      </c>
      <c r="P176" s="5">
        <v>294914</v>
      </c>
      <c r="Q176" s="5">
        <v>115138</v>
      </c>
      <c r="R176" s="5">
        <v>2447889</v>
      </c>
    </row>
    <row r="177" spans="1:18">
      <c r="A177" s="5">
        <v>1385</v>
      </c>
      <c r="B177" s="5">
        <v>3</v>
      </c>
      <c r="C177" s="5" t="s">
        <v>478</v>
      </c>
      <c r="D177" s="5" t="s">
        <v>479</v>
      </c>
      <c r="E177" s="5">
        <v>4703832</v>
      </c>
      <c r="F177" s="5">
        <v>1168129</v>
      </c>
      <c r="G177" s="5">
        <v>35872</v>
      </c>
      <c r="H177" s="5">
        <v>5343</v>
      </c>
      <c r="I177" s="5">
        <v>29250</v>
      </c>
      <c r="J177" s="5">
        <v>635711</v>
      </c>
      <c r="K177" s="5">
        <v>127992</v>
      </c>
      <c r="L177" s="5">
        <v>34526</v>
      </c>
      <c r="M177" s="5">
        <v>15872</v>
      </c>
      <c r="N177" s="5">
        <v>119520</v>
      </c>
      <c r="O177" s="5">
        <v>43837</v>
      </c>
      <c r="P177" s="5">
        <v>233591</v>
      </c>
      <c r="Q177" s="5">
        <v>71673</v>
      </c>
      <c r="R177" s="5">
        <v>2182517</v>
      </c>
    </row>
    <row r="178" spans="1:18">
      <c r="A178" s="5">
        <v>1385</v>
      </c>
      <c r="B178" s="5">
        <v>4</v>
      </c>
      <c r="C178" s="5" t="s">
        <v>480</v>
      </c>
      <c r="D178" s="5" t="s">
        <v>479</v>
      </c>
      <c r="E178" s="5">
        <v>4703832</v>
      </c>
      <c r="F178" s="5">
        <v>1168129</v>
      </c>
      <c r="G178" s="5">
        <v>35872</v>
      </c>
      <c r="H178" s="5">
        <v>5343</v>
      </c>
      <c r="I178" s="5">
        <v>29250</v>
      </c>
      <c r="J178" s="5">
        <v>635711</v>
      </c>
      <c r="K178" s="5">
        <v>127992</v>
      </c>
      <c r="L178" s="5">
        <v>34526</v>
      </c>
      <c r="M178" s="5">
        <v>15872</v>
      </c>
      <c r="N178" s="5">
        <v>119520</v>
      </c>
      <c r="O178" s="5">
        <v>43837</v>
      </c>
      <c r="P178" s="5">
        <v>233591</v>
      </c>
      <c r="Q178" s="5">
        <v>71673</v>
      </c>
      <c r="R178" s="5">
        <v>2182517</v>
      </c>
    </row>
    <row r="179" spans="1:18">
      <c r="A179" s="5">
        <v>1385</v>
      </c>
      <c r="B179" s="5">
        <v>3</v>
      </c>
      <c r="C179" s="5" t="s">
        <v>481</v>
      </c>
      <c r="D179" s="5" t="s">
        <v>482</v>
      </c>
      <c r="E179" s="5">
        <v>72103</v>
      </c>
      <c r="F179" s="5">
        <v>12978</v>
      </c>
      <c r="G179" s="5">
        <v>2733</v>
      </c>
      <c r="H179" s="5">
        <v>31</v>
      </c>
      <c r="I179" s="5">
        <v>3610</v>
      </c>
      <c r="J179" s="5">
        <v>9509</v>
      </c>
      <c r="K179" s="5">
        <v>3154</v>
      </c>
      <c r="L179" s="5">
        <v>1626</v>
      </c>
      <c r="M179" s="5">
        <v>584</v>
      </c>
      <c r="N179" s="5">
        <v>7721</v>
      </c>
      <c r="O179" s="5">
        <v>974</v>
      </c>
      <c r="P179" s="5">
        <v>18443</v>
      </c>
      <c r="Q179" s="5">
        <v>1839</v>
      </c>
      <c r="R179" s="5">
        <v>8899</v>
      </c>
    </row>
    <row r="180" spans="1:18">
      <c r="A180" s="5">
        <v>1385</v>
      </c>
      <c r="B180" s="5">
        <v>4</v>
      </c>
      <c r="C180" s="5" t="s">
        <v>483</v>
      </c>
      <c r="D180" s="5" t="s">
        <v>482</v>
      </c>
      <c r="E180" s="5">
        <v>72103</v>
      </c>
      <c r="F180" s="5">
        <v>12978</v>
      </c>
      <c r="G180" s="5">
        <v>2733</v>
      </c>
      <c r="H180" s="5">
        <v>31</v>
      </c>
      <c r="I180" s="5">
        <v>3610</v>
      </c>
      <c r="J180" s="5">
        <v>9509</v>
      </c>
      <c r="K180" s="5">
        <v>3154</v>
      </c>
      <c r="L180" s="5">
        <v>1626</v>
      </c>
      <c r="M180" s="5">
        <v>584</v>
      </c>
      <c r="N180" s="5">
        <v>7721</v>
      </c>
      <c r="O180" s="5">
        <v>974</v>
      </c>
      <c r="P180" s="5">
        <v>18443</v>
      </c>
      <c r="Q180" s="5">
        <v>1839</v>
      </c>
      <c r="R180" s="5">
        <v>8899</v>
      </c>
    </row>
    <row r="181" spans="1:18">
      <c r="A181" s="5">
        <v>1385</v>
      </c>
      <c r="B181" s="5">
        <v>3</v>
      </c>
      <c r="C181" s="5" t="s">
        <v>484</v>
      </c>
      <c r="D181" s="5" t="s">
        <v>485</v>
      </c>
      <c r="E181" s="5">
        <v>734437</v>
      </c>
      <c r="F181" s="5">
        <v>7588</v>
      </c>
      <c r="G181" s="5">
        <v>24407</v>
      </c>
      <c r="H181" s="5">
        <v>7889</v>
      </c>
      <c r="I181" s="5">
        <v>23870</v>
      </c>
      <c r="J181" s="5">
        <v>178734</v>
      </c>
      <c r="K181" s="5">
        <v>42312</v>
      </c>
      <c r="L181" s="5">
        <v>37470</v>
      </c>
      <c r="M181" s="5">
        <v>9585</v>
      </c>
      <c r="N181" s="5">
        <v>33482</v>
      </c>
      <c r="O181" s="5">
        <v>28121</v>
      </c>
      <c r="P181" s="5">
        <v>42880</v>
      </c>
      <c r="Q181" s="5">
        <v>41626</v>
      </c>
      <c r="R181" s="5">
        <v>256472</v>
      </c>
    </row>
    <row r="182" spans="1:18">
      <c r="A182" s="5">
        <v>1385</v>
      </c>
      <c r="B182" s="5">
        <v>4</v>
      </c>
      <c r="C182" s="5" t="s">
        <v>486</v>
      </c>
      <c r="D182" s="5" t="s">
        <v>485</v>
      </c>
      <c r="E182" s="5">
        <v>734437</v>
      </c>
      <c r="F182" s="5">
        <v>7588</v>
      </c>
      <c r="G182" s="5">
        <v>24407</v>
      </c>
      <c r="H182" s="5">
        <v>7889</v>
      </c>
      <c r="I182" s="5">
        <v>23870</v>
      </c>
      <c r="J182" s="5">
        <v>178734</v>
      </c>
      <c r="K182" s="5">
        <v>42312</v>
      </c>
      <c r="L182" s="5">
        <v>37470</v>
      </c>
      <c r="M182" s="5">
        <v>9585</v>
      </c>
      <c r="N182" s="5">
        <v>33482</v>
      </c>
      <c r="O182" s="5">
        <v>28121</v>
      </c>
      <c r="P182" s="5">
        <v>42880</v>
      </c>
      <c r="Q182" s="5">
        <v>41626</v>
      </c>
      <c r="R182" s="5">
        <v>256472</v>
      </c>
    </row>
    <row r="183" spans="1:18">
      <c r="A183" s="5">
        <v>1385</v>
      </c>
      <c r="B183" s="5">
        <v>2</v>
      </c>
      <c r="C183" s="5" t="s">
        <v>487</v>
      </c>
      <c r="D183" s="5" t="s">
        <v>488</v>
      </c>
      <c r="E183" s="5">
        <v>1100696</v>
      </c>
      <c r="F183" s="5">
        <v>8002</v>
      </c>
      <c r="G183" s="5">
        <v>59983</v>
      </c>
      <c r="H183" s="5">
        <v>49846</v>
      </c>
      <c r="I183" s="5">
        <v>33717</v>
      </c>
      <c r="J183" s="5">
        <v>137871</v>
      </c>
      <c r="K183" s="5">
        <v>179108</v>
      </c>
      <c r="L183" s="5">
        <v>20132</v>
      </c>
      <c r="M183" s="5">
        <v>4952</v>
      </c>
      <c r="N183" s="5">
        <v>55393</v>
      </c>
      <c r="O183" s="5">
        <v>7651</v>
      </c>
      <c r="P183" s="5">
        <v>43379</v>
      </c>
      <c r="Q183" s="5">
        <v>49306</v>
      </c>
      <c r="R183" s="5">
        <v>451355</v>
      </c>
    </row>
    <row r="184" spans="1:18">
      <c r="A184" s="5">
        <v>1385</v>
      </c>
      <c r="B184" s="5">
        <v>3</v>
      </c>
      <c r="C184" s="5" t="s">
        <v>489</v>
      </c>
      <c r="D184" s="5" t="s">
        <v>490</v>
      </c>
      <c r="E184" s="5">
        <v>904389</v>
      </c>
      <c r="F184" s="5">
        <v>2728</v>
      </c>
      <c r="G184" s="5">
        <v>52731</v>
      </c>
      <c r="H184" s="5">
        <v>49019</v>
      </c>
      <c r="I184" s="5">
        <v>25653</v>
      </c>
      <c r="J184" s="5">
        <v>101579</v>
      </c>
      <c r="K184" s="5">
        <v>170894</v>
      </c>
      <c r="L184" s="5">
        <v>10332</v>
      </c>
      <c r="M184" s="5">
        <v>752</v>
      </c>
      <c r="N184" s="5">
        <v>17750</v>
      </c>
      <c r="O184" s="5">
        <v>3274</v>
      </c>
      <c r="P184" s="5">
        <v>15892</v>
      </c>
      <c r="Q184" s="5">
        <v>37300</v>
      </c>
      <c r="R184" s="5">
        <v>416485</v>
      </c>
    </row>
    <row r="185" spans="1:18">
      <c r="A185" s="5">
        <v>1385</v>
      </c>
      <c r="B185" s="5">
        <v>4</v>
      </c>
      <c r="C185" s="5" t="s">
        <v>491</v>
      </c>
      <c r="D185" s="5" t="s">
        <v>492</v>
      </c>
      <c r="E185" s="5">
        <v>903942</v>
      </c>
      <c r="F185" s="5">
        <v>2675</v>
      </c>
      <c r="G185" s="5">
        <v>52731</v>
      </c>
      <c r="H185" s="5">
        <v>49007</v>
      </c>
      <c r="I185" s="5">
        <v>25622</v>
      </c>
      <c r="J185" s="5">
        <v>101496</v>
      </c>
      <c r="K185" s="5">
        <v>170852</v>
      </c>
      <c r="L185" s="5">
        <v>10178</v>
      </c>
      <c r="M185" s="5">
        <v>752</v>
      </c>
      <c r="N185" s="5">
        <v>17746</v>
      </c>
      <c r="O185" s="5">
        <v>3257</v>
      </c>
      <c r="P185" s="5">
        <v>15888</v>
      </c>
      <c r="Q185" s="5">
        <v>37300</v>
      </c>
      <c r="R185" s="5">
        <v>416438</v>
      </c>
    </row>
    <row r="186" spans="1:18">
      <c r="A186" s="5">
        <v>1385</v>
      </c>
      <c r="B186" s="5">
        <v>4</v>
      </c>
      <c r="C186" s="5" t="s">
        <v>493</v>
      </c>
      <c r="D186" s="5" t="s">
        <v>494</v>
      </c>
      <c r="E186" s="5">
        <v>447</v>
      </c>
      <c r="F186" s="5">
        <v>53</v>
      </c>
      <c r="G186" s="5">
        <v>0</v>
      </c>
      <c r="H186" s="5">
        <v>12</v>
      </c>
      <c r="I186" s="5">
        <v>31</v>
      </c>
      <c r="J186" s="5">
        <v>83</v>
      </c>
      <c r="K186" s="5">
        <v>42</v>
      </c>
      <c r="L186" s="5">
        <v>154</v>
      </c>
      <c r="M186" s="5">
        <v>0</v>
      </c>
      <c r="N186" s="5">
        <v>4</v>
      </c>
      <c r="O186" s="5">
        <v>18</v>
      </c>
      <c r="P186" s="5">
        <v>4</v>
      </c>
      <c r="Q186" s="5">
        <v>0</v>
      </c>
      <c r="R186" s="5">
        <v>47</v>
      </c>
    </row>
    <row r="187" spans="1:18">
      <c r="A187" s="5">
        <v>1385</v>
      </c>
      <c r="B187" s="5">
        <v>3</v>
      </c>
      <c r="C187" s="5" t="s">
        <v>495</v>
      </c>
      <c r="D187" s="5" t="s">
        <v>496</v>
      </c>
      <c r="E187" s="5">
        <v>99039</v>
      </c>
      <c r="F187" s="5">
        <v>0</v>
      </c>
      <c r="G187" s="5">
        <v>3766</v>
      </c>
      <c r="H187" s="5">
        <v>149</v>
      </c>
      <c r="I187" s="5">
        <v>3386</v>
      </c>
      <c r="J187" s="5">
        <v>19511</v>
      </c>
      <c r="K187" s="5">
        <v>3073</v>
      </c>
      <c r="L187" s="5">
        <v>5402</v>
      </c>
      <c r="M187" s="5">
        <v>1502</v>
      </c>
      <c r="N187" s="5">
        <v>34429</v>
      </c>
      <c r="O187" s="5">
        <v>1045</v>
      </c>
      <c r="P187" s="5">
        <v>4147</v>
      </c>
      <c r="Q187" s="5">
        <v>4644</v>
      </c>
      <c r="R187" s="5">
        <v>17984</v>
      </c>
    </row>
    <row r="188" spans="1:18">
      <c r="A188" s="5">
        <v>1385</v>
      </c>
      <c r="B188" s="5">
        <v>4</v>
      </c>
      <c r="C188" s="5" t="s">
        <v>497</v>
      </c>
      <c r="D188" s="5" t="s">
        <v>496</v>
      </c>
      <c r="E188" s="5">
        <v>99039</v>
      </c>
      <c r="F188" s="5">
        <v>0</v>
      </c>
      <c r="G188" s="5">
        <v>3766</v>
      </c>
      <c r="H188" s="5">
        <v>149</v>
      </c>
      <c r="I188" s="5">
        <v>3386</v>
      </c>
      <c r="J188" s="5">
        <v>19511</v>
      </c>
      <c r="K188" s="5">
        <v>3073</v>
      </c>
      <c r="L188" s="5">
        <v>5402</v>
      </c>
      <c r="M188" s="5">
        <v>1502</v>
      </c>
      <c r="N188" s="5">
        <v>34429</v>
      </c>
      <c r="O188" s="5">
        <v>1045</v>
      </c>
      <c r="P188" s="5">
        <v>4147</v>
      </c>
      <c r="Q188" s="5">
        <v>4644</v>
      </c>
      <c r="R188" s="5">
        <v>17984</v>
      </c>
    </row>
    <row r="189" spans="1:18">
      <c r="A189" s="5">
        <v>1385</v>
      </c>
      <c r="B189" s="5">
        <v>3</v>
      </c>
      <c r="C189" s="5" t="s">
        <v>498</v>
      </c>
      <c r="D189" s="5" t="s">
        <v>499</v>
      </c>
      <c r="E189" s="5">
        <v>97268</v>
      </c>
      <c r="F189" s="5">
        <v>5274</v>
      </c>
      <c r="G189" s="5">
        <v>3485</v>
      </c>
      <c r="H189" s="5">
        <v>678</v>
      </c>
      <c r="I189" s="5">
        <v>4678</v>
      </c>
      <c r="J189" s="5">
        <v>16782</v>
      </c>
      <c r="K189" s="5">
        <v>5142</v>
      </c>
      <c r="L189" s="5">
        <v>4398</v>
      </c>
      <c r="M189" s="5">
        <v>2698</v>
      </c>
      <c r="N189" s="5">
        <v>3215</v>
      </c>
      <c r="O189" s="5">
        <v>3332</v>
      </c>
      <c r="P189" s="5">
        <v>23340</v>
      </c>
      <c r="Q189" s="5">
        <v>7362</v>
      </c>
      <c r="R189" s="5">
        <v>16885</v>
      </c>
    </row>
    <row r="190" spans="1:18">
      <c r="A190" s="5">
        <v>1385</v>
      </c>
      <c r="B190" s="5">
        <v>4</v>
      </c>
      <c r="C190" s="5" t="s">
        <v>500</v>
      </c>
      <c r="D190" s="5" t="s">
        <v>501</v>
      </c>
      <c r="E190" s="5">
        <v>80677</v>
      </c>
      <c r="F190" s="5">
        <v>5269</v>
      </c>
      <c r="G190" s="5">
        <v>3312</v>
      </c>
      <c r="H190" s="5">
        <v>404</v>
      </c>
      <c r="I190" s="5">
        <v>3622</v>
      </c>
      <c r="J190" s="5">
        <v>16018</v>
      </c>
      <c r="K190" s="5">
        <v>4363</v>
      </c>
      <c r="L190" s="5">
        <v>2695</v>
      </c>
      <c r="M190" s="5">
        <v>228</v>
      </c>
      <c r="N190" s="5">
        <v>2855</v>
      </c>
      <c r="O190" s="5">
        <v>2728</v>
      </c>
      <c r="P190" s="5">
        <v>22011</v>
      </c>
      <c r="Q190" s="5">
        <v>1787</v>
      </c>
      <c r="R190" s="5">
        <v>15384</v>
      </c>
    </row>
    <row r="191" spans="1:18">
      <c r="A191" s="5">
        <v>1385</v>
      </c>
      <c r="B191" s="5">
        <v>4</v>
      </c>
      <c r="C191" s="5" t="s">
        <v>502</v>
      </c>
      <c r="D191" s="5" t="s">
        <v>503</v>
      </c>
      <c r="E191" s="5">
        <v>2368</v>
      </c>
      <c r="F191" s="5">
        <v>5</v>
      </c>
      <c r="G191" s="5">
        <v>20</v>
      </c>
      <c r="H191" s="5">
        <v>0</v>
      </c>
      <c r="I191" s="5">
        <v>216</v>
      </c>
      <c r="J191" s="5">
        <v>128</v>
      </c>
      <c r="K191" s="5">
        <v>69</v>
      </c>
      <c r="L191" s="5">
        <v>284</v>
      </c>
      <c r="M191" s="5">
        <v>6</v>
      </c>
      <c r="N191" s="5">
        <v>47</v>
      </c>
      <c r="O191" s="5">
        <v>6</v>
      </c>
      <c r="P191" s="5">
        <v>319</v>
      </c>
      <c r="Q191" s="5">
        <v>255</v>
      </c>
      <c r="R191" s="5">
        <v>1014</v>
      </c>
    </row>
    <row r="192" spans="1:18">
      <c r="A192" s="5">
        <v>1385</v>
      </c>
      <c r="B192" s="5">
        <v>4</v>
      </c>
      <c r="C192" s="5" t="s">
        <v>504</v>
      </c>
      <c r="D192" s="5" t="s">
        <v>499</v>
      </c>
      <c r="E192" s="5">
        <v>14223</v>
      </c>
      <c r="F192" s="5">
        <v>0</v>
      </c>
      <c r="G192" s="5">
        <v>154</v>
      </c>
      <c r="H192" s="5">
        <v>273</v>
      </c>
      <c r="I192" s="5">
        <v>840</v>
      </c>
      <c r="J192" s="5">
        <v>635</v>
      </c>
      <c r="K192" s="5">
        <v>711</v>
      </c>
      <c r="L192" s="5">
        <v>1419</v>
      </c>
      <c r="M192" s="5">
        <v>2464</v>
      </c>
      <c r="N192" s="5">
        <v>313</v>
      </c>
      <c r="O192" s="5">
        <v>597</v>
      </c>
      <c r="P192" s="5">
        <v>1010</v>
      </c>
      <c r="Q192" s="5">
        <v>5320</v>
      </c>
      <c r="R192" s="5">
        <v>488</v>
      </c>
    </row>
    <row r="193" spans="1:18">
      <c r="A193" s="5">
        <v>1385</v>
      </c>
      <c r="B193" s="5">
        <v>2</v>
      </c>
      <c r="C193" s="5" t="s">
        <v>505</v>
      </c>
      <c r="D193" s="5" t="s">
        <v>506</v>
      </c>
      <c r="E193" s="5">
        <v>168962</v>
      </c>
      <c r="F193" s="5">
        <v>1175</v>
      </c>
      <c r="G193" s="5">
        <v>18921</v>
      </c>
      <c r="H193" s="5">
        <v>537</v>
      </c>
      <c r="I193" s="5">
        <v>7815</v>
      </c>
      <c r="J193" s="5">
        <v>43370</v>
      </c>
      <c r="K193" s="5">
        <v>14959</v>
      </c>
      <c r="L193" s="5">
        <v>5857</v>
      </c>
      <c r="M193" s="5">
        <v>701</v>
      </c>
      <c r="N193" s="5">
        <v>14792</v>
      </c>
      <c r="O193" s="5">
        <v>4492</v>
      </c>
      <c r="P193" s="5">
        <v>23819</v>
      </c>
      <c r="Q193" s="5">
        <v>7084</v>
      </c>
      <c r="R193" s="5">
        <v>25438</v>
      </c>
    </row>
    <row r="194" spans="1:18">
      <c r="A194" s="5">
        <v>1385</v>
      </c>
      <c r="B194" s="5">
        <v>3</v>
      </c>
      <c r="C194" s="5" t="s">
        <v>507</v>
      </c>
      <c r="D194" s="5" t="s">
        <v>506</v>
      </c>
      <c r="E194" s="5">
        <v>168962</v>
      </c>
      <c r="F194" s="5">
        <v>1175</v>
      </c>
      <c r="G194" s="5">
        <v>18921</v>
      </c>
      <c r="H194" s="5">
        <v>537</v>
      </c>
      <c r="I194" s="5">
        <v>7815</v>
      </c>
      <c r="J194" s="5">
        <v>43370</v>
      </c>
      <c r="K194" s="5">
        <v>14959</v>
      </c>
      <c r="L194" s="5">
        <v>5857</v>
      </c>
      <c r="M194" s="5">
        <v>701</v>
      </c>
      <c r="N194" s="5">
        <v>14792</v>
      </c>
      <c r="O194" s="5">
        <v>4492</v>
      </c>
      <c r="P194" s="5">
        <v>23819</v>
      </c>
      <c r="Q194" s="5">
        <v>7084</v>
      </c>
      <c r="R194" s="5">
        <v>25438</v>
      </c>
    </row>
    <row r="195" spans="1:18">
      <c r="A195" s="5">
        <v>1385</v>
      </c>
      <c r="B195" s="5">
        <v>4</v>
      </c>
      <c r="C195" s="5" t="s">
        <v>508</v>
      </c>
      <c r="D195" s="5" t="s">
        <v>506</v>
      </c>
      <c r="E195" s="5">
        <v>168962</v>
      </c>
      <c r="F195" s="5">
        <v>1175</v>
      </c>
      <c r="G195" s="5">
        <v>18921</v>
      </c>
      <c r="H195" s="5">
        <v>537</v>
      </c>
      <c r="I195" s="5">
        <v>7815</v>
      </c>
      <c r="J195" s="5">
        <v>43370</v>
      </c>
      <c r="K195" s="5">
        <v>14959</v>
      </c>
      <c r="L195" s="5">
        <v>5857</v>
      </c>
      <c r="M195" s="5">
        <v>701</v>
      </c>
      <c r="N195" s="5">
        <v>14792</v>
      </c>
      <c r="O195" s="5">
        <v>4492</v>
      </c>
      <c r="P195" s="5">
        <v>23819</v>
      </c>
      <c r="Q195" s="5">
        <v>7084</v>
      </c>
      <c r="R195" s="5">
        <v>25438</v>
      </c>
    </row>
    <row r="196" spans="1:18">
      <c r="A196" s="5">
        <v>1385</v>
      </c>
      <c r="B196" s="5">
        <v>2</v>
      </c>
      <c r="C196" s="5" t="s">
        <v>509</v>
      </c>
      <c r="D196" s="5" t="s">
        <v>510</v>
      </c>
      <c r="E196" s="5">
        <v>112095</v>
      </c>
      <c r="F196" s="5">
        <v>4507</v>
      </c>
      <c r="G196" s="5">
        <v>6959</v>
      </c>
      <c r="H196" s="5">
        <v>35</v>
      </c>
      <c r="I196" s="5">
        <v>5620</v>
      </c>
      <c r="J196" s="5">
        <v>14383</v>
      </c>
      <c r="K196" s="5">
        <v>7885</v>
      </c>
      <c r="L196" s="5">
        <v>9403</v>
      </c>
      <c r="M196" s="5">
        <v>786</v>
      </c>
      <c r="N196" s="5">
        <v>4110</v>
      </c>
      <c r="O196" s="5">
        <v>5228</v>
      </c>
      <c r="P196" s="5">
        <v>23289</v>
      </c>
      <c r="Q196" s="5">
        <v>6339</v>
      </c>
      <c r="R196" s="5">
        <v>23551</v>
      </c>
    </row>
    <row r="197" spans="1:18">
      <c r="A197" s="5">
        <v>1385</v>
      </c>
      <c r="B197" s="5">
        <v>3</v>
      </c>
      <c r="C197" s="5" t="s">
        <v>511</v>
      </c>
      <c r="D197" s="5" t="s">
        <v>512</v>
      </c>
      <c r="E197" s="5">
        <v>1619</v>
      </c>
      <c r="F197" s="5">
        <v>0</v>
      </c>
      <c r="G197" s="5">
        <v>111</v>
      </c>
      <c r="H197" s="5">
        <v>0</v>
      </c>
      <c r="I197" s="5">
        <v>261</v>
      </c>
      <c r="J197" s="5">
        <v>69</v>
      </c>
      <c r="K197" s="5">
        <v>148</v>
      </c>
      <c r="L197" s="5">
        <v>84</v>
      </c>
      <c r="M197" s="5">
        <v>0</v>
      </c>
      <c r="N197" s="5">
        <v>35</v>
      </c>
      <c r="O197" s="5">
        <v>209</v>
      </c>
      <c r="P197" s="5">
        <v>259</v>
      </c>
      <c r="Q197" s="5">
        <v>30</v>
      </c>
      <c r="R197" s="5">
        <v>413</v>
      </c>
    </row>
    <row r="198" spans="1:18">
      <c r="A198" s="5">
        <v>1385</v>
      </c>
      <c r="B198" s="5">
        <v>9</v>
      </c>
      <c r="C198" s="5" t="s">
        <v>513</v>
      </c>
      <c r="D198" s="5" t="s">
        <v>514</v>
      </c>
      <c r="E198" s="5">
        <v>1619</v>
      </c>
      <c r="F198" s="5">
        <v>0</v>
      </c>
      <c r="G198" s="5">
        <v>111</v>
      </c>
      <c r="H198" s="5">
        <v>0</v>
      </c>
      <c r="I198" s="5">
        <v>261</v>
      </c>
      <c r="J198" s="5">
        <v>69</v>
      </c>
      <c r="K198" s="5">
        <v>148</v>
      </c>
      <c r="L198" s="5">
        <v>84</v>
      </c>
      <c r="M198" s="5">
        <v>0</v>
      </c>
      <c r="N198" s="5">
        <v>35</v>
      </c>
      <c r="O198" s="5">
        <v>209</v>
      </c>
      <c r="P198" s="5">
        <v>259</v>
      </c>
      <c r="Q198" s="5">
        <v>30</v>
      </c>
      <c r="R198" s="5">
        <v>413</v>
      </c>
    </row>
    <row r="199" spans="1:18">
      <c r="A199" s="5">
        <v>1385</v>
      </c>
      <c r="B199" s="5">
        <v>3</v>
      </c>
      <c r="C199" s="5" t="s">
        <v>515</v>
      </c>
      <c r="D199" s="5" t="s">
        <v>516</v>
      </c>
      <c r="E199" s="5">
        <v>4785</v>
      </c>
      <c r="F199" s="5">
        <v>0</v>
      </c>
      <c r="G199" s="5">
        <v>629</v>
      </c>
      <c r="H199" s="5">
        <v>0</v>
      </c>
      <c r="I199" s="5">
        <v>195</v>
      </c>
      <c r="J199" s="5">
        <v>625</v>
      </c>
      <c r="K199" s="5">
        <v>370</v>
      </c>
      <c r="L199" s="5">
        <v>649</v>
      </c>
      <c r="M199" s="5">
        <v>11</v>
      </c>
      <c r="N199" s="5">
        <v>55</v>
      </c>
      <c r="O199" s="5">
        <v>441</v>
      </c>
      <c r="P199" s="5">
        <v>1422</v>
      </c>
      <c r="Q199" s="5">
        <v>43</v>
      </c>
      <c r="R199" s="5">
        <v>346</v>
      </c>
    </row>
    <row r="200" spans="1:18">
      <c r="A200" s="5">
        <v>1385</v>
      </c>
      <c r="B200" s="5">
        <v>4</v>
      </c>
      <c r="C200" s="5" t="s">
        <v>517</v>
      </c>
      <c r="D200" s="5" t="s">
        <v>516</v>
      </c>
      <c r="E200" s="5">
        <v>4785</v>
      </c>
      <c r="F200" s="5">
        <v>0</v>
      </c>
      <c r="G200" s="5">
        <v>629</v>
      </c>
      <c r="H200" s="5">
        <v>0</v>
      </c>
      <c r="I200" s="5">
        <v>195</v>
      </c>
      <c r="J200" s="5">
        <v>625</v>
      </c>
      <c r="K200" s="5">
        <v>370</v>
      </c>
      <c r="L200" s="5">
        <v>649</v>
      </c>
      <c r="M200" s="5">
        <v>11</v>
      </c>
      <c r="N200" s="5">
        <v>55</v>
      </c>
      <c r="O200" s="5">
        <v>441</v>
      </c>
      <c r="P200" s="5">
        <v>1422</v>
      </c>
      <c r="Q200" s="5">
        <v>43</v>
      </c>
      <c r="R200" s="5">
        <v>346</v>
      </c>
    </row>
    <row r="201" spans="1:18">
      <c r="A201" s="5">
        <v>1385</v>
      </c>
      <c r="B201" s="5">
        <v>3</v>
      </c>
      <c r="C201" s="5" t="s">
        <v>518</v>
      </c>
      <c r="D201" s="5" t="s">
        <v>519</v>
      </c>
      <c r="E201" s="5">
        <v>1623</v>
      </c>
      <c r="F201" s="5">
        <v>200</v>
      </c>
      <c r="G201" s="5">
        <v>111</v>
      </c>
      <c r="H201" s="5">
        <v>0</v>
      </c>
      <c r="I201" s="5">
        <v>181</v>
      </c>
      <c r="J201" s="5">
        <v>303</v>
      </c>
      <c r="K201" s="5">
        <v>177</v>
      </c>
      <c r="L201" s="5">
        <v>0</v>
      </c>
      <c r="M201" s="5">
        <v>0</v>
      </c>
      <c r="N201" s="5">
        <v>4</v>
      </c>
      <c r="O201" s="5">
        <v>0</v>
      </c>
      <c r="P201" s="5">
        <v>580</v>
      </c>
      <c r="Q201" s="5">
        <v>8</v>
      </c>
      <c r="R201" s="5">
        <v>60</v>
      </c>
    </row>
    <row r="202" spans="1:18">
      <c r="A202" s="5">
        <v>1385</v>
      </c>
      <c r="B202" s="5">
        <v>4</v>
      </c>
      <c r="C202" s="5" t="s">
        <v>520</v>
      </c>
      <c r="D202" s="5" t="s">
        <v>519</v>
      </c>
      <c r="E202" s="5">
        <v>1623</v>
      </c>
      <c r="F202" s="5">
        <v>200</v>
      </c>
      <c r="G202" s="5">
        <v>111</v>
      </c>
      <c r="H202" s="5">
        <v>0</v>
      </c>
      <c r="I202" s="5">
        <v>181</v>
      </c>
      <c r="J202" s="5">
        <v>303</v>
      </c>
      <c r="K202" s="5">
        <v>177</v>
      </c>
      <c r="L202" s="5">
        <v>0</v>
      </c>
      <c r="M202" s="5">
        <v>0</v>
      </c>
      <c r="N202" s="5">
        <v>4</v>
      </c>
      <c r="O202" s="5">
        <v>0</v>
      </c>
      <c r="P202" s="5">
        <v>580</v>
      </c>
      <c r="Q202" s="5">
        <v>8</v>
      </c>
      <c r="R202" s="5">
        <v>60</v>
      </c>
    </row>
    <row r="203" spans="1:18">
      <c r="A203" s="5">
        <v>1385</v>
      </c>
      <c r="B203" s="5">
        <v>3</v>
      </c>
      <c r="C203" s="5" t="s">
        <v>521</v>
      </c>
      <c r="D203" s="5" t="s">
        <v>522</v>
      </c>
      <c r="E203" s="5">
        <v>68288</v>
      </c>
      <c r="F203" s="5">
        <v>3178</v>
      </c>
      <c r="G203" s="5">
        <v>4688</v>
      </c>
      <c r="H203" s="5">
        <v>23</v>
      </c>
      <c r="I203" s="5">
        <v>3067</v>
      </c>
      <c r="J203" s="5">
        <v>8524</v>
      </c>
      <c r="K203" s="5">
        <v>4045</v>
      </c>
      <c r="L203" s="5">
        <v>7169</v>
      </c>
      <c r="M203" s="5">
        <v>637</v>
      </c>
      <c r="N203" s="5">
        <v>2374</v>
      </c>
      <c r="O203" s="5">
        <v>3532</v>
      </c>
      <c r="P203" s="5">
        <v>14367</v>
      </c>
      <c r="Q203" s="5">
        <v>4775</v>
      </c>
      <c r="R203" s="5">
        <v>11907</v>
      </c>
    </row>
    <row r="204" spans="1:18">
      <c r="A204" s="5">
        <v>1385</v>
      </c>
      <c r="B204" s="5">
        <v>4</v>
      </c>
      <c r="C204" s="5" t="s">
        <v>523</v>
      </c>
      <c r="D204" s="5" t="s">
        <v>522</v>
      </c>
      <c r="E204" s="5">
        <v>68288</v>
      </c>
      <c r="F204" s="5">
        <v>3178</v>
      </c>
      <c r="G204" s="5">
        <v>4688</v>
      </c>
      <c r="H204" s="5">
        <v>23</v>
      </c>
      <c r="I204" s="5">
        <v>3067</v>
      </c>
      <c r="J204" s="5">
        <v>8524</v>
      </c>
      <c r="K204" s="5">
        <v>4045</v>
      </c>
      <c r="L204" s="5">
        <v>7169</v>
      </c>
      <c r="M204" s="5">
        <v>637</v>
      </c>
      <c r="N204" s="5">
        <v>2374</v>
      </c>
      <c r="O204" s="5">
        <v>3532</v>
      </c>
      <c r="P204" s="5">
        <v>14367</v>
      </c>
      <c r="Q204" s="5">
        <v>4775</v>
      </c>
      <c r="R204" s="5">
        <v>11907</v>
      </c>
    </row>
    <row r="205" spans="1:18">
      <c r="A205" s="5">
        <v>1385</v>
      </c>
      <c r="B205" s="5">
        <v>7</v>
      </c>
      <c r="C205" s="5" t="s">
        <v>524</v>
      </c>
      <c r="D205" s="5" t="s">
        <v>525</v>
      </c>
      <c r="E205" s="5">
        <v>35780</v>
      </c>
      <c r="F205" s="5">
        <v>1129</v>
      </c>
      <c r="G205" s="5">
        <v>1420</v>
      </c>
      <c r="H205" s="5">
        <v>12</v>
      </c>
      <c r="I205" s="5">
        <v>1916</v>
      </c>
      <c r="J205" s="5">
        <v>4862</v>
      </c>
      <c r="K205" s="5">
        <v>3144</v>
      </c>
      <c r="L205" s="5">
        <v>1502</v>
      </c>
      <c r="M205" s="5">
        <v>138</v>
      </c>
      <c r="N205" s="5">
        <v>1642</v>
      </c>
      <c r="O205" s="5">
        <v>1046</v>
      </c>
      <c r="P205" s="5">
        <v>6662</v>
      </c>
      <c r="Q205" s="5">
        <v>1482</v>
      </c>
      <c r="R205" s="5">
        <v>10825</v>
      </c>
    </row>
    <row r="206" spans="1:18">
      <c r="A206" s="5">
        <v>1385</v>
      </c>
      <c r="B206" s="5">
        <v>9</v>
      </c>
      <c r="C206" s="5" t="s">
        <v>526</v>
      </c>
      <c r="D206" s="5" t="s">
        <v>525</v>
      </c>
      <c r="E206" s="5">
        <v>35780</v>
      </c>
      <c r="F206" s="5">
        <v>1129</v>
      </c>
      <c r="G206" s="5">
        <v>1420</v>
      </c>
      <c r="H206" s="5">
        <v>12</v>
      </c>
      <c r="I206" s="5">
        <v>1916</v>
      </c>
      <c r="J206" s="5">
        <v>4862</v>
      </c>
      <c r="K206" s="5">
        <v>3144</v>
      </c>
      <c r="L206" s="5">
        <v>1502</v>
      </c>
      <c r="M206" s="5">
        <v>138</v>
      </c>
      <c r="N206" s="5">
        <v>1642</v>
      </c>
      <c r="O206" s="5">
        <v>1046</v>
      </c>
      <c r="P206" s="5">
        <v>6662</v>
      </c>
      <c r="Q206" s="5">
        <v>1482</v>
      </c>
      <c r="R206" s="5">
        <v>10825</v>
      </c>
    </row>
    <row r="207" spans="1:18">
      <c r="A207" s="5">
        <v>1385</v>
      </c>
      <c r="B207" s="5">
        <v>2</v>
      </c>
      <c r="C207" s="5" t="s">
        <v>527</v>
      </c>
      <c r="D207" s="5" t="s">
        <v>528</v>
      </c>
      <c r="E207" s="5">
        <v>16813</v>
      </c>
      <c r="F207" s="5">
        <v>4906</v>
      </c>
      <c r="G207" s="5">
        <v>374</v>
      </c>
      <c r="H207" s="5">
        <v>51</v>
      </c>
      <c r="I207" s="5">
        <v>497</v>
      </c>
      <c r="J207" s="5">
        <v>664</v>
      </c>
      <c r="K207" s="5">
        <v>2340</v>
      </c>
      <c r="L207" s="5">
        <v>670</v>
      </c>
      <c r="M207" s="5">
        <v>410</v>
      </c>
      <c r="N207" s="5">
        <v>118</v>
      </c>
      <c r="O207" s="5">
        <v>402</v>
      </c>
      <c r="P207" s="5">
        <v>1215</v>
      </c>
      <c r="Q207" s="5">
        <v>1509</v>
      </c>
      <c r="R207" s="5">
        <v>3656</v>
      </c>
    </row>
    <row r="208" spans="1:18">
      <c r="A208" s="5">
        <v>1385</v>
      </c>
      <c r="B208" s="5">
        <v>7</v>
      </c>
      <c r="C208" s="5" t="s">
        <v>529</v>
      </c>
      <c r="D208" s="5" t="s">
        <v>530</v>
      </c>
      <c r="E208" s="5">
        <v>16813</v>
      </c>
      <c r="F208" s="5">
        <v>4906</v>
      </c>
      <c r="G208" s="5">
        <v>374</v>
      </c>
      <c r="H208" s="5">
        <v>51</v>
      </c>
      <c r="I208" s="5">
        <v>497</v>
      </c>
      <c r="J208" s="5">
        <v>664</v>
      </c>
      <c r="K208" s="5">
        <v>2340</v>
      </c>
      <c r="L208" s="5">
        <v>670</v>
      </c>
      <c r="M208" s="5">
        <v>410</v>
      </c>
      <c r="N208" s="5">
        <v>118</v>
      </c>
      <c r="O208" s="5">
        <v>402</v>
      </c>
      <c r="P208" s="5">
        <v>1215</v>
      </c>
      <c r="Q208" s="5">
        <v>1509</v>
      </c>
      <c r="R208" s="5">
        <v>3656</v>
      </c>
    </row>
    <row r="209" spans="1:18">
      <c r="A209" s="5">
        <v>1385</v>
      </c>
      <c r="B209" s="5">
        <v>19</v>
      </c>
      <c r="C209" s="5" t="s">
        <v>531</v>
      </c>
      <c r="D209" s="5" t="s">
        <v>532</v>
      </c>
      <c r="E209" s="5">
        <v>693</v>
      </c>
      <c r="F209" s="5">
        <v>0</v>
      </c>
      <c r="G209" s="5">
        <v>41</v>
      </c>
      <c r="H209" s="5">
        <v>0</v>
      </c>
      <c r="I209" s="5">
        <v>83</v>
      </c>
      <c r="J209" s="5">
        <v>0</v>
      </c>
      <c r="K209" s="5">
        <v>65</v>
      </c>
      <c r="L209" s="5">
        <v>0</v>
      </c>
      <c r="M209" s="5">
        <v>0</v>
      </c>
      <c r="N209" s="5">
        <v>49</v>
      </c>
      <c r="O209" s="5">
        <v>0</v>
      </c>
      <c r="P209" s="5">
        <v>297</v>
      </c>
      <c r="Q209" s="5">
        <v>14</v>
      </c>
      <c r="R209" s="5">
        <v>143</v>
      </c>
    </row>
    <row r="210" spans="1:18">
      <c r="A210" s="5">
        <v>1385</v>
      </c>
      <c r="B210" s="5">
        <v>4</v>
      </c>
      <c r="C210" s="5" t="s">
        <v>533</v>
      </c>
      <c r="D210" s="5" t="s">
        <v>534</v>
      </c>
      <c r="E210" s="5">
        <v>11665</v>
      </c>
      <c r="F210" s="5">
        <v>4906</v>
      </c>
      <c r="G210" s="5">
        <v>323</v>
      </c>
      <c r="H210" s="5">
        <v>51</v>
      </c>
      <c r="I210" s="5">
        <v>269</v>
      </c>
      <c r="J210" s="5">
        <v>313</v>
      </c>
      <c r="K210" s="5">
        <v>1875</v>
      </c>
      <c r="L210" s="5">
        <v>442</v>
      </c>
      <c r="M210" s="5">
        <v>287</v>
      </c>
      <c r="N210" s="5">
        <v>56</v>
      </c>
      <c r="O210" s="5">
        <v>365</v>
      </c>
      <c r="P210" s="5">
        <v>629</v>
      </c>
      <c r="Q210" s="5">
        <v>702</v>
      </c>
      <c r="R210" s="5">
        <v>1446</v>
      </c>
    </row>
    <row r="211" spans="1:18">
      <c r="A211" s="5">
        <v>1385</v>
      </c>
      <c r="B211" s="5">
        <v>4</v>
      </c>
      <c r="C211" s="5" t="s">
        <v>535</v>
      </c>
      <c r="D211" s="5" t="s">
        <v>536</v>
      </c>
      <c r="E211" s="5">
        <v>2581</v>
      </c>
      <c r="F211" s="5">
        <v>0</v>
      </c>
      <c r="G211" s="5">
        <v>10</v>
      </c>
      <c r="H211" s="5">
        <v>0</v>
      </c>
      <c r="I211" s="5">
        <v>121</v>
      </c>
      <c r="J211" s="5">
        <v>219</v>
      </c>
      <c r="K211" s="5">
        <v>191</v>
      </c>
      <c r="L211" s="5">
        <v>148</v>
      </c>
      <c r="M211" s="5">
        <v>122</v>
      </c>
      <c r="N211" s="5">
        <v>9</v>
      </c>
      <c r="O211" s="5">
        <v>36</v>
      </c>
      <c r="P211" s="5">
        <v>123</v>
      </c>
      <c r="Q211" s="5">
        <v>116</v>
      </c>
      <c r="R211" s="5">
        <v>1486</v>
      </c>
    </row>
    <row r="212" spans="1:18">
      <c r="A212" s="5">
        <v>1385</v>
      </c>
      <c r="B212" s="5">
        <v>4</v>
      </c>
      <c r="C212" s="5" t="s">
        <v>537</v>
      </c>
      <c r="D212" s="5" t="s">
        <v>538</v>
      </c>
      <c r="E212" s="5">
        <v>1873</v>
      </c>
      <c r="F212" s="5">
        <v>0</v>
      </c>
      <c r="G212" s="5">
        <v>0</v>
      </c>
      <c r="H212" s="5">
        <v>0</v>
      </c>
      <c r="I212" s="5">
        <v>23</v>
      </c>
      <c r="J212" s="5">
        <v>133</v>
      </c>
      <c r="K212" s="5">
        <v>209</v>
      </c>
      <c r="L212" s="5">
        <v>80</v>
      </c>
      <c r="M212" s="5">
        <v>0</v>
      </c>
      <c r="N212" s="5">
        <v>4</v>
      </c>
      <c r="O212" s="5">
        <v>0</v>
      </c>
      <c r="P212" s="5">
        <v>166</v>
      </c>
      <c r="Q212" s="5">
        <v>677</v>
      </c>
      <c r="R212" s="5">
        <v>580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22" t="s">
        <v>159</v>
      </c>
      <c r="B1" s="22"/>
      <c r="C1" s="21" t="str">
        <f>CONCATENATE("8-",'فهرست جداول'!B9,"-",MID('فهرست جداول'!B1, 58,10), "                  (میلیون ریال)")</f>
        <v>8-دریافتی خدمات غیر صنعتی کارگاه‏ها بر حسب فعالیت-85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39" customHeight="1" thickBot="1">
      <c r="A2" s="15" t="s">
        <v>128</v>
      </c>
      <c r="B2" s="15" t="s">
        <v>151</v>
      </c>
      <c r="C2" s="15" t="s">
        <v>0</v>
      </c>
      <c r="D2" s="16" t="s">
        <v>1</v>
      </c>
      <c r="E2" s="16" t="s">
        <v>68</v>
      </c>
      <c r="F2" s="16" t="s">
        <v>69</v>
      </c>
      <c r="G2" s="16" t="s">
        <v>70</v>
      </c>
      <c r="H2" s="16" t="s">
        <v>71</v>
      </c>
      <c r="I2" s="16" t="s">
        <v>72</v>
      </c>
      <c r="J2" s="16" t="s">
        <v>73</v>
      </c>
      <c r="K2" s="16" t="s">
        <v>81</v>
      </c>
      <c r="L2" s="16" t="s">
        <v>82</v>
      </c>
      <c r="M2" s="16" t="s">
        <v>83</v>
      </c>
      <c r="N2" s="16" t="s">
        <v>84</v>
      </c>
      <c r="O2" s="16" t="s">
        <v>85</v>
      </c>
      <c r="P2" s="16" t="s">
        <v>80</v>
      </c>
    </row>
    <row r="3" spans="1:16">
      <c r="A3" s="5">
        <v>1385</v>
      </c>
      <c r="B3" s="5">
        <v>1</v>
      </c>
      <c r="C3" s="5" t="s">
        <v>162</v>
      </c>
      <c r="D3" s="5" t="s">
        <v>163</v>
      </c>
      <c r="E3" s="5">
        <v>2091111</v>
      </c>
      <c r="F3" s="5">
        <v>341715</v>
      </c>
      <c r="G3" s="5">
        <v>160658</v>
      </c>
      <c r="H3" s="5">
        <v>43533</v>
      </c>
      <c r="I3" s="5">
        <v>2062</v>
      </c>
      <c r="J3" s="5">
        <v>157804</v>
      </c>
      <c r="K3" s="5">
        <v>105464</v>
      </c>
      <c r="L3" s="5">
        <v>469</v>
      </c>
      <c r="M3" s="5">
        <v>9716</v>
      </c>
      <c r="N3" s="5">
        <v>6436</v>
      </c>
      <c r="O3" s="5">
        <v>2086</v>
      </c>
      <c r="P3" s="5">
        <v>1261169</v>
      </c>
    </row>
    <row r="4" spans="1:16">
      <c r="A4" s="5">
        <v>1385</v>
      </c>
      <c r="B4" s="5">
        <v>2</v>
      </c>
      <c r="C4" s="5" t="s">
        <v>164</v>
      </c>
      <c r="D4" s="5" t="s">
        <v>165</v>
      </c>
      <c r="E4" s="5">
        <v>97103</v>
      </c>
      <c r="F4" s="5">
        <v>13851</v>
      </c>
      <c r="G4" s="5">
        <v>32619</v>
      </c>
      <c r="H4" s="5">
        <v>453</v>
      </c>
      <c r="I4" s="5">
        <v>0</v>
      </c>
      <c r="J4" s="5">
        <v>6755</v>
      </c>
      <c r="K4" s="5">
        <v>2017</v>
      </c>
      <c r="L4" s="5">
        <v>0</v>
      </c>
      <c r="M4" s="5">
        <v>4</v>
      </c>
      <c r="N4" s="5">
        <v>10</v>
      </c>
      <c r="O4" s="5">
        <v>0</v>
      </c>
      <c r="P4" s="5">
        <v>41395</v>
      </c>
    </row>
    <row r="5" spans="1:16">
      <c r="A5" s="5">
        <v>1385</v>
      </c>
      <c r="B5" s="5">
        <v>3</v>
      </c>
      <c r="C5" s="5" t="s">
        <v>166</v>
      </c>
      <c r="D5" s="5" t="s">
        <v>167</v>
      </c>
      <c r="E5" s="5">
        <v>6077</v>
      </c>
      <c r="F5" s="5">
        <v>92</v>
      </c>
      <c r="G5" s="5">
        <v>2124</v>
      </c>
      <c r="H5" s="5">
        <v>132</v>
      </c>
      <c r="I5" s="5">
        <v>0</v>
      </c>
      <c r="J5" s="5">
        <v>1970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1758</v>
      </c>
    </row>
    <row r="6" spans="1:16">
      <c r="A6" s="5">
        <v>1385</v>
      </c>
      <c r="B6" s="5">
        <v>4</v>
      </c>
      <c r="C6" s="5" t="s">
        <v>168</v>
      </c>
      <c r="D6" s="5" t="s">
        <v>167</v>
      </c>
      <c r="E6" s="5">
        <v>6077</v>
      </c>
      <c r="F6" s="5">
        <v>92</v>
      </c>
      <c r="G6" s="5">
        <v>2124</v>
      </c>
      <c r="H6" s="5">
        <v>132</v>
      </c>
      <c r="I6" s="5">
        <v>0</v>
      </c>
      <c r="J6" s="5">
        <v>1970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1758</v>
      </c>
    </row>
    <row r="7" spans="1:16">
      <c r="A7" s="5">
        <v>1385</v>
      </c>
      <c r="B7" s="5">
        <v>3</v>
      </c>
      <c r="C7" s="5" t="s">
        <v>169</v>
      </c>
      <c r="D7" s="5" t="s">
        <v>170</v>
      </c>
      <c r="E7" s="5">
        <v>529</v>
      </c>
      <c r="F7" s="5">
        <v>0</v>
      </c>
      <c r="G7" s="5">
        <v>180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349</v>
      </c>
    </row>
    <row r="8" spans="1:16">
      <c r="A8" s="5">
        <v>1385</v>
      </c>
      <c r="B8" s="5">
        <v>4</v>
      </c>
      <c r="C8" s="5" t="s">
        <v>171</v>
      </c>
      <c r="D8" s="5" t="s">
        <v>170</v>
      </c>
      <c r="E8" s="5">
        <v>529</v>
      </c>
      <c r="F8" s="5">
        <v>0</v>
      </c>
      <c r="G8" s="5">
        <v>180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349</v>
      </c>
    </row>
    <row r="9" spans="1:16">
      <c r="A9" s="5">
        <v>1385</v>
      </c>
      <c r="B9" s="5">
        <v>3</v>
      </c>
      <c r="C9" s="5" t="s">
        <v>172</v>
      </c>
      <c r="D9" s="5" t="s">
        <v>173</v>
      </c>
      <c r="E9" s="5">
        <v>3746</v>
      </c>
      <c r="F9" s="5">
        <v>2293</v>
      </c>
      <c r="G9" s="5">
        <v>193</v>
      </c>
      <c r="H9" s="5">
        <v>0</v>
      </c>
      <c r="I9" s="5">
        <v>0</v>
      </c>
      <c r="J9" s="5">
        <v>0</v>
      </c>
      <c r="K9" s="5">
        <v>103</v>
      </c>
      <c r="L9" s="5">
        <v>0</v>
      </c>
      <c r="M9" s="5">
        <v>0</v>
      </c>
      <c r="N9" s="5">
        <v>0</v>
      </c>
      <c r="O9" s="5">
        <v>0</v>
      </c>
      <c r="P9" s="5">
        <v>1157</v>
      </c>
    </row>
    <row r="10" spans="1:16">
      <c r="A10" s="5">
        <v>1385</v>
      </c>
      <c r="B10" s="5">
        <v>4</v>
      </c>
      <c r="C10" s="5" t="s">
        <v>174</v>
      </c>
      <c r="D10" s="5" t="s">
        <v>173</v>
      </c>
      <c r="E10" s="5">
        <v>3746</v>
      </c>
      <c r="F10" s="5">
        <v>2293</v>
      </c>
      <c r="G10" s="5">
        <v>193</v>
      </c>
      <c r="H10" s="5">
        <v>0</v>
      </c>
      <c r="I10" s="5">
        <v>0</v>
      </c>
      <c r="J10" s="5">
        <v>0</v>
      </c>
      <c r="K10" s="5">
        <v>103</v>
      </c>
      <c r="L10" s="5">
        <v>0</v>
      </c>
      <c r="M10" s="5">
        <v>0</v>
      </c>
      <c r="N10" s="5">
        <v>0</v>
      </c>
      <c r="O10" s="5">
        <v>0</v>
      </c>
      <c r="P10" s="5">
        <v>1157</v>
      </c>
    </row>
    <row r="11" spans="1:16">
      <c r="A11" s="5">
        <v>1385</v>
      </c>
      <c r="B11" s="5">
        <v>3</v>
      </c>
      <c r="C11" s="5" t="s">
        <v>175</v>
      </c>
      <c r="D11" s="5" t="s">
        <v>176</v>
      </c>
      <c r="E11" s="5">
        <v>18375</v>
      </c>
      <c r="F11" s="5">
        <v>0</v>
      </c>
      <c r="G11" s="5">
        <v>17328</v>
      </c>
      <c r="H11" s="5">
        <v>51</v>
      </c>
      <c r="I11" s="5">
        <v>0</v>
      </c>
      <c r="J11" s="5">
        <v>7</v>
      </c>
      <c r="K11" s="5">
        <v>162</v>
      </c>
      <c r="L11" s="5">
        <v>0</v>
      </c>
      <c r="M11" s="5">
        <v>0</v>
      </c>
      <c r="N11" s="5">
        <v>0</v>
      </c>
      <c r="O11" s="5">
        <v>0</v>
      </c>
      <c r="P11" s="5">
        <v>828</v>
      </c>
    </row>
    <row r="12" spans="1:16">
      <c r="A12" s="5">
        <v>1385</v>
      </c>
      <c r="B12" s="5">
        <v>4</v>
      </c>
      <c r="C12" s="5" t="s">
        <v>177</v>
      </c>
      <c r="D12" s="5" t="s">
        <v>176</v>
      </c>
      <c r="E12" s="5">
        <v>18375</v>
      </c>
      <c r="F12" s="5">
        <v>0</v>
      </c>
      <c r="G12" s="5">
        <v>17328</v>
      </c>
      <c r="H12" s="5">
        <v>51</v>
      </c>
      <c r="I12" s="5">
        <v>0</v>
      </c>
      <c r="J12" s="5">
        <v>7</v>
      </c>
      <c r="K12" s="5">
        <v>162</v>
      </c>
      <c r="L12" s="5">
        <v>0</v>
      </c>
      <c r="M12" s="5">
        <v>0</v>
      </c>
      <c r="N12" s="5">
        <v>0</v>
      </c>
      <c r="O12" s="5">
        <v>0</v>
      </c>
      <c r="P12" s="5">
        <v>828</v>
      </c>
    </row>
    <row r="13" spans="1:16">
      <c r="A13" s="5">
        <v>1385</v>
      </c>
      <c r="B13" s="5">
        <v>3</v>
      </c>
      <c r="C13" s="5" t="s">
        <v>178</v>
      </c>
      <c r="D13" s="5" t="s">
        <v>179</v>
      </c>
      <c r="E13" s="5">
        <v>19417</v>
      </c>
      <c r="F13" s="5">
        <v>3622</v>
      </c>
      <c r="G13" s="5">
        <v>1284</v>
      </c>
      <c r="H13" s="5">
        <v>168</v>
      </c>
      <c r="I13" s="5">
        <v>0</v>
      </c>
      <c r="J13" s="5">
        <v>0</v>
      </c>
      <c r="K13" s="5">
        <v>572</v>
      </c>
      <c r="L13" s="5">
        <v>0</v>
      </c>
      <c r="M13" s="5">
        <v>0</v>
      </c>
      <c r="N13" s="5">
        <v>0</v>
      </c>
      <c r="O13" s="5">
        <v>0</v>
      </c>
      <c r="P13" s="5">
        <v>13771</v>
      </c>
    </row>
    <row r="14" spans="1:16">
      <c r="A14" s="5">
        <v>1385</v>
      </c>
      <c r="B14" s="5">
        <v>4</v>
      </c>
      <c r="C14" s="5" t="s">
        <v>180</v>
      </c>
      <c r="D14" s="5" t="s">
        <v>179</v>
      </c>
      <c r="E14" s="5">
        <v>19417</v>
      </c>
      <c r="F14" s="5">
        <v>3622</v>
      </c>
      <c r="G14" s="5">
        <v>1284</v>
      </c>
      <c r="H14" s="5">
        <v>168</v>
      </c>
      <c r="I14" s="5">
        <v>0</v>
      </c>
      <c r="J14" s="5">
        <v>0</v>
      </c>
      <c r="K14" s="5">
        <v>572</v>
      </c>
      <c r="L14" s="5">
        <v>0</v>
      </c>
      <c r="M14" s="5">
        <v>0</v>
      </c>
      <c r="N14" s="5">
        <v>0</v>
      </c>
      <c r="O14" s="5">
        <v>0</v>
      </c>
      <c r="P14" s="5">
        <v>13771</v>
      </c>
    </row>
    <row r="15" spans="1:16">
      <c r="A15" s="5">
        <v>1385</v>
      </c>
      <c r="B15" s="5">
        <v>3</v>
      </c>
      <c r="C15" s="5" t="s">
        <v>181</v>
      </c>
      <c r="D15" s="5" t="s">
        <v>182</v>
      </c>
      <c r="E15" s="5">
        <v>28000</v>
      </c>
      <c r="F15" s="5">
        <v>7210</v>
      </c>
      <c r="G15" s="5">
        <v>8997</v>
      </c>
      <c r="H15" s="5">
        <v>32</v>
      </c>
      <c r="I15" s="5">
        <v>0</v>
      </c>
      <c r="J15" s="5">
        <v>4059</v>
      </c>
      <c r="K15" s="5">
        <v>68</v>
      </c>
      <c r="L15" s="5">
        <v>0</v>
      </c>
      <c r="M15" s="5">
        <v>0</v>
      </c>
      <c r="N15" s="5">
        <v>0</v>
      </c>
      <c r="O15" s="5">
        <v>0</v>
      </c>
      <c r="P15" s="5">
        <v>7634</v>
      </c>
    </row>
    <row r="16" spans="1:16">
      <c r="A16" s="5">
        <v>1385</v>
      </c>
      <c r="B16" s="5">
        <v>4</v>
      </c>
      <c r="C16" s="5" t="s">
        <v>183</v>
      </c>
      <c r="D16" s="5" t="s">
        <v>184</v>
      </c>
      <c r="E16" s="5">
        <v>28000</v>
      </c>
      <c r="F16" s="5">
        <v>7210</v>
      </c>
      <c r="G16" s="5">
        <v>8997</v>
      </c>
      <c r="H16" s="5">
        <v>32</v>
      </c>
      <c r="I16" s="5">
        <v>0</v>
      </c>
      <c r="J16" s="5">
        <v>4059</v>
      </c>
      <c r="K16" s="5">
        <v>68</v>
      </c>
      <c r="L16" s="5">
        <v>0</v>
      </c>
      <c r="M16" s="5">
        <v>0</v>
      </c>
      <c r="N16" s="5">
        <v>0</v>
      </c>
      <c r="O16" s="5">
        <v>0</v>
      </c>
      <c r="P16" s="5">
        <v>7634</v>
      </c>
    </row>
    <row r="17" spans="1:16">
      <c r="A17" s="5">
        <v>1385</v>
      </c>
      <c r="B17" s="5">
        <v>4</v>
      </c>
      <c r="C17" s="5" t="s">
        <v>185</v>
      </c>
      <c r="D17" s="5" t="s">
        <v>186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>
        <v>1385</v>
      </c>
      <c r="B18" s="5">
        <v>3</v>
      </c>
      <c r="C18" s="5" t="s">
        <v>187</v>
      </c>
      <c r="D18" s="5" t="s">
        <v>188</v>
      </c>
      <c r="E18" s="5">
        <v>15830</v>
      </c>
      <c r="F18" s="5">
        <v>25</v>
      </c>
      <c r="G18" s="5">
        <v>1820</v>
      </c>
      <c r="H18" s="5">
        <v>0</v>
      </c>
      <c r="I18" s="5">
        <v>0</v>
      </c>
      <c r="J18" s="5">
        <v>313</v>
      </c>
      <c r="K18" s="5">
        <v>1111</v>
      </c>
      <c r="L18" s="5">
        <v>0</v>
      </c>
      <c r="M18" s="5">
        <v>4</v>
      </c>
      <c r="N18" s="5">
        <v>1</v>
      </c>
      <c r="O18" s="5">
        <v>0</v>
      </c>
      <c r="P18" s="5">
        <v>12556</v>
      </c>
    </row>
    <row r="19" spans="1:16">
      <c r="A19" s="5">
        <v>1385</v>
      </c>
      <c r="B19" s="5">
        <v>4</v>
      </c>
      <c r="C19" s="5" t="s">
        <v>189</v>
      </c>
      <c r="D19" s="5" t="s">
        <v>188</v>
      </c>
      <c r="E19" s="5">
        <v>2428</v>
      </c>
      <c r="F19" s="5">
        <v>0</v>
      </c>
      <c r="G19" s="5">
        <v>1043</v>
      </c>
      <c r="H19" s="5">
        <v>0</v>
      </c>
      <c r="I19" s="5">
        <v>0</v>
      </c>
      <c r="J19" s="5">
        <v>162</v>
      </c>
      <c r="K19" s="5">
        <v>169</v>
      </c>
      <c r="L19" s="5">
        <v>0</v>
      </c>
      <c r="M19" s="5">
        <v>0</v>
      </c>
      <c r="N19" s="5">
        <v>0</v>
      </c>
      <c r="O19" s="5">
        <v>0</v>
      </c>
      <c r="P19" s="5">
        <v>1054</v>
      </c>
    </row>
    <row r="20" spans="1:16">
      <c r="A20" s="5">
        <v>1385</v>
      </c>
      <c r="B20" s="5">
        <v>4</v>
      </c>
      <c r="C20" s="5" t="s">
        <v>190</v>
      </c>
      <c r="D20" s="5" t="s">
        <v>191</v>
      </c>
      <c r="E20" s="5">
        <v>10101</v>
      </c>
      <c r="F20" s="5">
        <v>0</v>
      </c>
      <c r="G20" s="5">
        <v>728</v>
      </c>
      <c r="H20" s="5">
        <v>0</v>
      </c>
      <c r="I20" s="5">
        <v>0</v>
      </c>
      <c r="J20" s="5">
        <v>75</v>
      </c>
      <c r="K20" s="5">
        <v>50</v>
      </c>
      <c r="L20" s="5">
        <v>0</v>
      </c>
      <c r="M20" s="5">
        <v>0</v>
      </c>
      <c r="N20" s="5">
        <v>1</v>
      </c>
      <c r="O20" s="5">
        <v>0</v>
      </c>
      <c r="P20" s="5">
        <v>9248</v>
      </c>
    </row>
    <row r="21" spans="1:16">
      <c r="A21" s="5">
        <v>1385</v>
      </c>
      <c r="B21" s="5">
        <v>4</v>
      </c>
      <c r="C21" s="5" t="s">
        <v>192</v>
      </c>
      <c r="D21" s="5" t="s">
        <v>193</v>
      </c>
      <c r="E21" s="5">
        <v>119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20</v>
      </c>
      <c r="L21" s="5">
        <v>0</v>
      </c>
      <c r="M21" s="5">
        <v>4</v>
      </c>
      <c r="N21" s="5">
        <v>0</v>
      </c>
      <c r="O21" s="5">
        <v>0</v>
      </c>
      <c r="P21" s="5">
        <v>95</v>
      </c>
    </row>
    <row r="22" spans="1:16">
      <c r="A22" s="5">
        <v>1385</v>
      </c>
      <c r="B22" s="5">
        <v>4</v>
      </c>
      <c r="C22" s="5" t="s">
        <v>194</v>
      </c>
      <c r="D22" s="5" t="s">
        <v>195</v>
      </c>
      <c r="E22" s="5">
        <v>130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130</v>
      </c>
    </row>
    <row r="23" spans="1:16">
      <c r="A23" s="5">
        <v>1385</v>
      </c>
      <c r="B23" s="5">
        <v>4</v>
      </c>
      <c r="C23" s="5" t="s">
        <v>196</v>
      </c>
      <c r="D23" s="5" t="s">
        <v>197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  <row r="24" spans="1:16">
      <c r="A24" s="5">
        <v>1385</v>
      </c>
      <c r="B24" s="5">
        <v>4</v>
      </c>
      <c r="C24" s="5" t="s">
        <v>198</v>
      </c>
      <c r="D24" s="5" t="s">
        <v>199</v>
      </c>
      <c r="E24" s="5">
        <v>3050</v>
      </c>
      <c r="F24" s="5">
        <v>25</v>
      </c>
      <c r="G24" s="5">
        <v>49</v>
      </c>
      <c r="H24" s="5">
        <v>0</v>
      </c>
      <c r="I24" s="5">
        <v>0</v>
      </c>
      <c r="J24" s="5">
        <v>75</v>
      </c>
      <c r="K24" s="5">
        <v>873</v>
      </c>
      <c r="L24" s="5">
        <v>0</v>
      </c>
      <c r="M24" s="5">
        <v>0</v>
      </c>
      <c r="N24" s="5">
        <v>0</v>
      </c>
      <c r="O24" s="5">
        <v>0</v>
      </c>
      <c r="P24" s="5">
        <v>2028</v>
      </c>
    </row>
    <row r="25" spans="1:16">
      <c r="A25" s="5">
        <v>1385</v>
      </c>
      <c r="B25" s="5">
        <v>3</v>
      </c>
      <c r="C25" s="5" t="s">
        <v>200</v>
      </c>
      <c r="D25" s="5" t="s">
        <v>201</v>
      </c>
      <c r="E25" s="5">
        <v>5129</v>
      </c>
      <c r="F25" s="5">
        <v>608</v>
      </c>
      <c r="G25" s="5">
        <v>693</v>
      </c>
      <c r="H25" s="5">
        <v>71</v>
      </c>
      <c r="I25" s="5">
        <v>0</v>
      </c>
      <c r="J25" s="5">
        <v>407</v>
      </c>
      <c r="K25" s="5">
        <v>0</v>
      </c>
      <c r="L25" s="5">
        <v>0</v>
      </c>
      <c r="M25" s="5">
        <v>0</v>
      </c>
      <c r="N25" s="5">
        <v>9</v>
      </c>
      <c r="O25" s="5">
        <v>0</v>
      </c>
      <c r="P25" s="5">
        <v>3342</v>
      </c>
    </row>
    <row r="26" spans="1:16">
      <c r="A26" s="5">
        <v>1385</v>
      </c>
      <c r="B26" s="5">
        <v>4</v>
      </c>
      <c r="C26" s="5" t="s">
        <v>202</v>
      </c>
      <c r="D26" s="5" t="s">
        <v>201</v>
      </c>
      <c r="E26" s="5">
        <v>5129</v>
      </c>
      <c r="F26" s="5">
        <v>608</v>
      </c>
      <c r="G26" s="5">
        <v>693</v>
      </c>
      <c r="H26" s="5">
        <v>71</v>
      </c>
      <c r="I26" s="5">
        <v>0</v>
      </c>
      <c r="J26" s="5">
        <v>407</v>
      </c>
      <c r="K26" s="5">
        <v>0</v>
      </c>
      <c r="L26" s="5">
        <v>0</v>
      </c>
      <c r="M26" s="5">
        <v>0</v>
      </c>
      <c r="N26" s="5">
        <v>9</v>
      </c>
      <c r="O26" s="5">
        <v>0</v>
      </c>
      <c r="P26" s="5">
        <v>3342</v>
      </c>
    </row>
    <row r="27" spans="1:16">
      <c r="A27" s="5">
        <v>1385</v>
      </c>
      <c r="B27" s="5">
        <v>2</v>
      </c>
      <c r="C27" s="5" t="s">
        <v>203</v>
      </c>
      <c r="D27" s="5" t="s">
        <v>204</v>
      </c>
      <c r="E27" s="5">
        <v>6057</v>
      </c>
      <c r="F27" s="5">
        <v>0</v>
      </c>
      <c r="G27" s="5">
        <v>67</v>
      </c>
      <c r="H27" s="5">
        <v>1181</v>
      </c>
      <c r="I27" s="5">
        <v>0</v>
      </c>
      <c r="J27" s="5">
        <v>3465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1343</v>
      </c>
    </row>
    <row r="28" spans="1:16">
      <c r="A28" s="5">
        <v>1385</v>
      </c>
      <c r="B28" s="5">
        <v>3</v>
      </c>
      <c r="C28" s="5" t="s">
        <v>205</v>
      </c>
      <c r="D28" s="5" t="s">
        <v>204</v>
      </c>
      <c r="E28" s="5">
        <v>6057</v>
      </c>
      <c r="F28" s="5">
        <v>0</v>
      </c>
      <c r="G28" s="5">
        <v>67</v>
      </c>
      <c r="H28" s="5">
        <v>1181</v>
      </c>
      <c r="I28" s="5">
        <v>0</v>
      </c>
      <c r="J28" s="5">
        <v>3465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1343</v>
      </c>
    </row>
    <row r="29" spans="1:16">
      <c r="A29" s="5">
        <v>1385</v>
      </c>
      <c r="B29" s="5">
        <v>4</v>
      </c>
      <c r="C29" s="5" t="s">
        <v>206</v>
      </c>
      <c r="D29" s="5" t="s">
        <v>207</v>
      </c>
      <c r="E29" s="5">
        <v>3</v>
      </c>
      <c r="F29" s="5">
        <v>0</v>
      </c>
      <c r="G29" s="5">
        <v>0</v>
      </c>
      <c r="H29" s="5">
        <v>0</v>
      </c>
      <c r="I29" s="5">
        <v>0</v>
      </c>
      <c r="J29" s="5">
        <v>3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1385</v>
      </c>
      <c r="B30" s="5">
        <v>4</v>
      </c>
      <c r="C30" s="5" t="s">
        <v>208</v>
      </c>
      <c r="D30" s="5" t="s">
        <v>209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1385</v>
      </c>
      <c r="B31" s="5">
        <v>4</v>
      </c>
      <c r="C31" s="5" t="s">
        <v>210</v>
      </c>
      <c r="D31" s="5" t="s">
        <v>211</v>
      </c>
      <c r="E31" s="5">
        <v>6054</v>
      </c>
      <c r="F31" s="5">
        <v>0</v>
      </c>
      <c r="G31" s="5">
        <v>67</v>
      </c>
      <c r="H31" s="5">
        <v>1181</v>
      </c>
      <c r="I31" s="5">
        <v>0</v>
      </c>
      <c r="J31" s="5">
        <v>3463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1343</v>
      </c>
    </row>
    <row r="32" spans="1:16">
      <c r="A32" s="5">
        <v>1385</v>
      </c>
      <c r="B32" s="5">
        <v>2</v>
      </c>
      <c r="C32" s="5" t="s">
        <v>212</v>
      </c>
      <c r="D32" s="5" t="s">
        <v>213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</row>
    <row r="33" spans="1:16">
      <c r="A33" s="5">
        <v>1385</v>
      </c>
      <c r="B33" s="5">
        <v>3</v>
      </c>
      <c r="C33" s="5" t="s">
        <v>214</v>
      </c>
      <c r="D33" s="5" t="s">
        <v>215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r="34" spans="1:16">
      <c r="A34" s="5">
        <v>1385</v>
      </c>
      <c r="B34" s="5">
        <v>4</v>
      </c>
      <c r="C34" s="5" t="s">
        <v>216</v>
      </c>
      <c r="D34" s="5" t="s">
        <v>217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r="35" spans="1:16">
      <c r="A35" s="5">
        <v>1385</v>
      </c>
      <c r="B35" s="5">
        <v>2</v>
      </c>
      <c r="C35" s="5" t="s">
        <v>218</v>
      </c>
      <c r="D35" s="5" t="s">
        <v>219</v>
      </c>
      <c r="E35" s="5">
        <v>60223</v>
      </c>
      <c r="F35" s="5">
        <v>910</v>
      </c>
      <c r="G35" s="5">
        <v>12408</v>
      </c>
      <c r="H35" s="5">
        <v>484</v>
      </c>
      <c r="I35" s="5">
        <v>0</v>
      </c>
      <c r="J35" s="5">
        <v>1261</v>
      </c>
      <c r="K35" s="5">
        <v>15889</v>
      </c>
      <c r="L35" s="5">
        <v>0</v>
      </c>
      <c r="M35" s="5">
        <v>0</v>
      </c>
      <c r="N35" s="5">
        <v>77</v>
      </c>
      <c r="O35" s="5">
        <v>0</v>
      </c>
      <c r="P35" s="5">
        <v>29193</v>
      </c>
    </row>
    <row r="36" spans="1:16">
      <c r="A36" s="5">
        <v>1385</v>
      </c>
      <c r="B36" s="5">
        <v>3</v>
      </c>
      <c r="C36" s="5" t="s">
        <v>220</v>
      </c>
      <c r="D36" s="5" t="s">
        <v>221</v>
      </c>
      <c r="E36" s="5">
        <v>40857</v>
      </c>
      <c r="F36" s="5">
        <v>536</v>
      </c>
      <c r="G36" s="5">
        <v>11322</v>
      </c>
      <c r="H36" s="5">
        <v>484</v>
      </c>
      <c r="I36" s="5">
        <v>0</v>
      </c>
      <c r="J36" s="5">
        <v>818</v>
      </c>
      <c r="K36" s="5">
        <v>15744</v>
      </c>
      <c r="L36" s="5">
        <v>0</v>
      </c>
      <c r="M36" s="5">
        <v>0</v>
      </c>
      <c r="N36" s="5">
        <v>3</v>
      </c>
      <c r="O36" s="5">
        <v>0</v>
      </c>
      <c r="P36" s="5">
        <v>11951</v>
      </c>
    </row>
    <row r="37" spans="1:16">
      <c r="A37" s="5">
        <v>1385</v>
      </c>
      <c r="B37" s="5">
        <v>4</v>
      </c>
      <c r="C37" s="5" t="s">
        <v>222</v>
      </c>
      <c r="D37" s="5" t="s">
        <v>223</v>
      </c>
      <c r="E37" s="5">
        <v>31615</v>
      </c>
      <c r="F37" s="5">
        <v>20</v>
      </c>
      <c r="G37" s="5">
        <v>7158</v>
      </c>
      <c r="H37" s="5">
        <v>484</v>
      </c>
      <c r="I37" s="5">
        <v>0</v>
      </c>
      <c r="J37" s="5">
        <v>123</v>
      </c>
      <c r="K37" s="5">
        <v>15711</v>
      </c>
      <c r="L37" s="5">
        <v>0</v>
      </c>
      <c r="M37" s="5">
        <v>0</v>
      </c>
      <c r="N37" s="5">
        <v>3</v>
      </c>
      <c r="O37" s="5">
        <v>0</v>
      </c>
      <c r="P37" s="5">
        <v>8117</v>
      </c>
    </row>
    <row r="38" spans="1:16">
      <c r="A38" s="5">
        <v>1385</v>
      </c>
      <c r="B38" s="5">
        <v>4</v>
      </c>
      <c r="C38" s="5" t="s">
        <v>224</v>
      </c>
      <c r="D38" s="5" t="s">
        <v>225</v>
      </c>
      <c r="E38" s="5">
        <v>4804</v>
      </c>
      <c r="F38" s="5">
        <v>220</v>
      </c>
      <c r="G38" s="5">
        <v>4139</v>
      </c>
      <c r="H38" s="5">
        <v>0</v>
      </c>
      <c r="I38" s="5">
        <v>0</v>
      </c>
      <c r="J38" s="5">
        <v>0</v>
      </c>
      <c r="K38" s="5">
        <v>7</v>
      </c>
      <c r="L38" s="5">
        <v>0</v>
      </c>
      <c r="M38" s="5">
        <v>0</v>
      </c>
      <c r="N38" s="5">
        <v>0</v>
      </c>
      <c r="O38" s="5">
        <v>0</v>
      </c>
      <c r="P38" s="5">
        <v>439</v>
      </c>
    </row>
    <row r="39" spans="1:16">
      <c r="A39" s="5">
        <v>1385</v>
      </c>
      <c r="B39" s="5">
        <v>4</v>
      </c>
      <c r="C39" s="5" t="s">
        <v>226</v>
      </c>
      <c r="D39" s="5" t="s">
        <v>227</v>
      </c>
      <c r="E39" s="5">
        <v>4437</v>
      </c>
      <c r="F39" s="5">
        <v>296</v>
      </c>
      <c r="G39" s="5">
        <v>25</v>
      </c>
      <c r="H39" s="5">
        <v>0</v>
      </c>
      <c r="I39" s="5">
        <v>0</v>
      </c>
      <c r="J39" s="5">
        <v>695</v>
      </c>
      <c r="K39" s="5">
        <v>26</v>
      </c>
      <c r="L39" s="5">
        <v>0</v>
      </c>
      <c r="M39" s="5">
        <v>0</v>
      </c>
      <c r="N39" s="5">
        <v>0</v>
      </c>
      <c r="O39" s="5">
        <v>0</v>
      </c>
      <c r="P39" s="5">
        <v>3395</v>
      </c>
    </row>
    <row r="40" spans="1:16">
      <c r="A40" s="5">
        <v>1385</v>
      </c>
      <c r="B40" s="5">
        <v>3</v>
      </c>
      <c r="C40" s="5" t="s">
        <v>228</v>
      </c>
      <c r="D40" s="5" t="s">
        <v>229</v>
      </c>
      <c r="E40" s="5">
        <v>19367</v>
      </c>
      <c r="F40" s="5">
        <v>375</v>
      </c>
      <c r="G40" s="5">
        <v>1087</v>
      </c>
      <c r="H40" s="5">
        <v>0</v>
      </c>
      <c r="I40" s="5">
        <v>0</v>
      </c>
      <c r="J40" s="5">
        <v>444</v>
      </c>
      <c r="K40" s="5">
        <v>145</v>
      </c>
      <c r="L40" s="5">
        <v>0</v>
      </c>
      <c r="M40" s="5">
        <v>0</v>
      </c>
      <c r="N40" s="5">
        <v>74</v>
      </c>
      <c r="O40" s="5">
        <v>0</v>
      </c>
      <c r="P40" s="5">
        <v>17242</v>
      </c>
    </row>
    <row r="41" spans="1:16">
      <c r="A41" s="5">
        <v>1385</v>
      </c>
      <c r="B41" s="5">
        <v>4</v>
      </c>
      <c r="C41" s="5" t="s">
        <v>230</v>
      </c>
      <c r="D41" s="5" t="s">
        <v>231</v>
      </c>
      <c r="E41" s="5">
        <v>165</v>
      </c>
      <c r="F41" s="5">
        <v>0</v>
      </c>
      <c r="G41" s="5">
        <v>0</v>
      </c>
      <c r="H41" s="5">
        <v>0</v>
      </c>
      <c r="I41" s="5">
        <v>0</v>
      </c>
      <c r="J41" s="5">
        <v>2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163</v>
      </c>
    </row>
    <row r="42" spans="1:16">
      <c r="A42" s="5">
        <v>1385</v>
      </c>
      <c r="B42" s="5">
        <v>4</v>
      </c>
      <c r="C42" s="5" t="s">
        <v>232</v>
      </c>
      <c r="D42" s="5" t="s">
        <v>233</v>
      </c>
      <c r="E42" s="5">
        <v>5782</v>
      </c>
      <c r="F42" s="5">
        <v>136</v>
      </c>
      <c r="G42" s="5">
        <v>5</v>
      </c>
      <c r="H42" s="5">
        <v>0</v>
      </c>
      <c r="I42" s="5">
        <v>0</v>
      </c>
      <c r="J42" s="5">
        <v>441</v>
      </c>
      <c r="K42" s="5">
        <v>11</v>
      </c>
      <c r="L42" s="5">
        <v>0</v>
      </c>
      <c r="M42" s="5">
        <v>0</v>
      </c>
      <c r="N42" s="5">
        <v>72</v>
      </c>
      <c r="O42" s="5">
        <v>0</v>
      </c>
      <c r="P42" s="5">
        <v>5117</v>
      </c>
    </row>
    <row r="43" spans="1:16">
      <c r="A43" s="5">
        <v>1385</v>
      </c>
      <c r="B43" s="5">
        <v>4</v>
      </c>
      <c r="C43" s="5" t="s">
        <v>234</v>
      </c>
      <c r="D43" s="5" t="s">
        <v>235</v>
      </c>
      <c r="E43" s="5">
        <v>13370</v>
      </c>
      <c r="F43" s="5">
        <v>239</v>
      </c>
      <c r="G43" s="5">
        <v>1082</v>
      </c>
      <c r="H43" s="5">
        <v>0</v>
      </c>
      <c r="I43" s="5">
        <v>0</v>
      </c>
      <c r="J43" s="5">
        <v>0</v>
      </c>
      <c r="K43" s="5">
        <v>134</v>
      </c>
      <c r="L43" s="5">
        <v>0</v>
      </c>
      <c r="M43" s="5">
        <v>0</v>
      </c>
      <c r="N43" s="5">
        <v>3</v>
      </c>
      <c r="O43" s="5">
        <v>0</v>
      </c>
      <c r="P43" s="5">
        <v>11913</v>
      </c>
    </row>
    <row r="44" spans="1:16">
      <c r="A44" s="5">
        <v>1385</v>
      </c>
      <c r="B44" s="5">
        <v>4</v>
      </c>
      <c r="C44" s="5" t="s">
        <v>236</v>
      </c>
      <c r="D44" s="5" t="s">
        <v>237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1385</v>
      </c>
      <c r="B45" s="5">
        <v>4</v>
      </c>
      <c r="C45" s="5" t="s">
        <v>238</v>
      </c>
      <c r="D45" s="5" t="s">
        <v>239</v>
      </c>
      <c r="E45" s="5">
        <v>50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50</v>
      </c>
    </row>
    <row r="46" spans="1:16">
      <c r="A46" s="5">
        <v>1385</v>
      </c>
      <c r="B46" s="5">
        <v>2</v>
      </c>
      <c r="C46" s="5" t="s">
        <v>240</v>
      </c>
      <c r="D46" s="5" t="s">
        <v>241</v>
      </c>
      <c r="E46" s="5">
        <v>3656</v>
      </c>
      <c r="F46" s="5">
        <v>0</v>
      </c>
      <c r="G46" s="5">
        <v>2142</v>
      </c>
      <c r="H46" s="5">
        <v>0</v>
      </c>
      <c r="I46" s="5">
        <v>0</v>
      </c>
      <c r="J46" s="5">
        <v>0</v>
      </c>
      <c r="K46" s="5">
        <v>251</v>
      </c>
      <c r="L46" s="5">
        <v>0</v>
      </c>
      <c r="M46" s="5">
        <v>180</v>
      </c>
      <c r="N46" s="5">
        <v>0</v>
      </c>
      <c r="O46" s="5">
        <v>0</v>
      </c>
      <c r="P46" s="5">
        <v>1083</v>
      </c>
    </row>
    <row r="47" spans="1:16">
      <c r="A47" s="5">
        <v>1385</v>
      </c>
      <c r="B47" s="5">
        <v>3</v>
      </c>
      <c r="C47" s="5" t="s">
        <v>242</v>
      </c>
      <c r="D47" s="5" t="s">
        <v>243</v>
      </c>
      <c r="E47" s="5">
        <v>2551</v>
      </c>
      <c r="F47" s="5">
        <v>0</v>
      </c>
      <c r="G47" s="5">
        <v>2114</v>
      </c>
      <c r="H47" s="5">
        <v>0</v>
      </c>
      <c r="I47" s="5">
        <v>0</v>
      </c>
      <c r="J47" s="5">
        <v>0</v>
      </c>
      <c r="K47" s="5">
        <v>251</v>
      </c>
      <c r="L47" s="5">
        <v>0</v>
      </c>
      <c r="M47" s="5">
        <v>180</v>
      </c>
      <c r="N47" s="5">
        <v>0</v>
      </c>
      <c r="O47" s="5">
        <v>0</v>
      </c>
      <c r="P47" s="5">
        <v>6</v>
      </c>
    </row>
    <row r="48" spans="1:16">
      <c r="A48" s="5">
        <v>1385</v>
      </c>
      <c r="B48" s="5">
        <v>4</v>
      </c>
      <c r="C48" s="5" t="s">
        <v>244</v>
      </c>
      <c r="D48" s="5" t="s">
        <v>243</v>
      </c>
      <c r="E48" s="5">
        <v>2551</v>
      </c>
      <c r="F48" s="5">
        <v>0</v>
      </c>
      <c r="G48" s="5">
        <v>2114</v>
      </c>
      <c r="H48" s="5">
        <v>0</v>
      </c>
      <c r="I48" s="5">
        <v>0</v>
      </c>
      <c r="J48" s="5">
        <v>0</v>
      </c>
      <c r="K48" s="5">
        <v>251</v>
      </c>
      <c r="L48" s="5">
        <v>0</v>
      </c>
      <c r="M48" s="5">
        <v>180</v>
      </c>
      <c r="N48" s="5">
        <v>0</v>
      </c>
      <c r="O48" s="5">
        <v>0</v>
      </c>
      <c r="P48" s="5">
        <v>6</v>
      </c>
    </row>
    <row r="49" spans="1:16">
      <c r="A49" s="5">
        <v>1385</v>
      </c>
      <c r="B49" s="5">
        <v>3</v>
      </c>
      <c r="C49" s="5" t="s">
        <v>245</v>
      </c>
      <c r="D49" s="5" t="s">
        <v>246</v>
      </c>
      <c r="E49" s="5">
        <v>1105</v>
      </c>
      <c r="F49" s="5">
        <v>0</v>
      </c>
      <c r="G49" s="5">
        <v>28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1078</v>
      </c>
    </row>
    <row r="50" spans="1:16">
      <c r="A50" s="5">
        <v>1385</v>
      </c>
      <c r="B50" s="5">
        <v>4</v>
      </c>
      <c r="C50" s="5" t="s">
        <v>247</v>
      </c>
      <c r="D50" s="5" t="s">
        <v>246</v>
      </c>
      <c r="E50" s="5">
        <v>1105</v>
      </c>
      <c r="F50" s="5">
        <v>0</v>
      </c>
      <c r="G50" s="5">
        <v>28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1078</v>
      </c>
    </row>
    <row r="51" spans="1:16">
      <c r="A51" s="5">
        <v>1385</v>
      </c>
      <c r="B51" s="5">
        <v>2</v>
      </c>
      <c r="C51" s="5" t="s">
        <v>248</v>
      </c>
      <c r="D51" s="5" t="s">
        <v>249</v>
      </c>
      <c r="E51" s="5">
        <v>1714</v>
      </c>
      <c r="F51" s="5">
        <v>0</v>
      </c>
      <c r="G51" s="5">
        <v>372</v>
      </c>
      <c r="H51" s="5">
        <v>0</v>
      </c>
      <c r="I51" s="5">
        <v>0</v>
      </c>
      <c r="J51" s="5">
        <v>365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977</v>
      </c>
    </row>
    <row r="52" spans="1:16">
      <c r="A52" s="5">
        <v>1385</v>
      </c>
      <c r="B52" s="5">
        <v>3</v>
      </c>
      <c r="C52" s="5" t="s">
        <v>250</v>
      </c>
      <c r="D52" s="5" t="s">
        <v>251</v>
      </c>
      <c r="E52" s="5">
        <v>506</v>
      </c>
      <c r="F52" s="5">
        <v>0</v>
      </c>
      <c r="G52" s="5">
        <v>0</v>
      </c>
      <c r="H52" s="5">
        <v>0</v>
      </c>
      <c r="I52" s="5">
        <v>0</v>
      </c>
      <c r="J52" s="5">
        <v>365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140</v>
      </c>
    </row>
    <row r="53" spans="1:16">
      <c r="A53" s="5">
        <v>1385</v>
      </c>
      <c r="B53" s="5">
        <v>4</v>
      </c>
      <c r="C53" s="5" t="s">
        <v>252</v>
      </c>
      <c r="D53" s="5" t="s">
        <v>253</v>
      </c>
      <c r="E53" s="5">
        <v>506</v>
      </c>
      <c r="F53" s="5">
        <v>0</v>
      </c>
      <c r="G53" s="5">
        <v>0</v>
      </c>
      <c r="H53" s="5">
        <v>0</v>
      </c>
      <c r="I53" s="5">
        <v>0</v>
      </c>
      <c r="J53" s="5">
        <v>365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140</v>
      </c>
    </row>
    <row r="54" spans="1:16">
      <c r="A54" s="5">
        <v>1385</v>
      </c>
      <c r="B54" s="5">
        <v>4</v>
      </c>
      <c r="C54" s="5" t="s">
        <v>254</v>
      </c>
      <c r="D54" s="5" t="s">
        <v>255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1385</v>
      </c>
      <c r="B55" s="5">
        <v>3</v>
      </c>
      <c r="C55" s="5" t="s">
        <v>256</v>
      </c>
      <c r="D55" s="5" t="s">
        <v>257</v>
      </c>
      <c r="E55" s="5">
        <v>1208</v>
      </c>
      <c r="F55" s="5">
        <v>0</v>
      </c>
      <c r="G55" s="5">
        <v>372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837</v>
      </c>
    </row>
    <row r="56" spans="1:16">
      <c r="A56" s="5">
        <v>1385</v>
      </c>
      <c r="B56" s="5">
        <v>4</v>
      </c>
      <c r="C56" s="5" t="s">
        <v>258</v>
      </c>
      <c r="D56" s="5" t="s">
        <v>257</v>
      </c>
      <c r="E56" s="5">
        <v>1208</v>
      </c>
      <c r="F56" s="5">
        <v>0</v>
      </c>
      <c r="G56" s="5">
        <v>372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837</v>
      </c>
    </row>
    <row r="57" spans="1:16">
      <c r="A57" s="5">
        <v>1385</v>
      </c>
      <c r="B57" s="5">
        <v>2</v>
      </c>
      <c r="C57" s="5" t="s">
        <v>259</v>
      </c>
      <c r="D57" s="5" t="s">
        <v>260</v>
      </c>
      <c r="E57" s="5">
        <v>11664</v>
      </c>
      <c r="F57" s="5">
        <v>345</v>
      </c>
      <c r="G57" s="5">
        <v>302</v>
      </c>
      <c r="H57" s="5">
        <v>0</v>
      </c>
      <c r="I57" s="5">
        <v>0</v>
      </c>
      <c r="J57" s="5">
        <v>1831</v>
      </c>
      <c r="K57" s="5">
        <v>1910</v>
      </c>
      <c r="L57" s="5">
        <v>0</v>
      </c>
      <c r="M57" s="5">
        <v>0</v>
      </c>
      <c r="N57" s="5">
        <v>0</v>
      </c>
      <c r="O57" s="5">
        <v>0</v>
      </c>
      <c r="P57" s="5">
        <v>7277</v>
      </c>
    </row>
    <row r="58" spans="1:16">
      <c r="A58" s="5">
        <v>1385</v>
      </c>
      <c r="B58" s="5">
        <v>3</v>
      </c>
      <c r="C58" s="5" t="s">
        <v>261</v>
      </c>
      <c r="D58" s="5" t="s">
        <v>262</v>
      </c>
      <c r="E58" s="5">
        <v>277</v>
      </c>
      <c r="F58" s="5">
        <v>0</v>
      </c>
      <c r="G58" s="5">
        <v>0</v>
      </c>
      <c r="H58" s="5">
        <v>0</v>
      </c>
      <c r="I58" s="5">
        <v>0</v>
      </c>
      <c r="J58" s="5">
        <v>277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>
      <c r="A59" s="5">
        <v>1385</v>
      </c>
      <c r="B59" s="5">
        <v>4</v>
      </c>
      <c r="C59" s="5" t="s">
        <v>263</v>
      </c>
      <c r="D59" s="5" t="s">
        <v>262</v>
      </c>
      <c r="E59" s="5">
        <v>277</v>
      </c>
      <c r="F59" s="5">
        <v>0</v>
      </c>
      <c r="G59" s="5">
        <v>0</v>
      </c>
      <c r="H59" s="5">
        <v>0</v>
      </c>
      <c r="I59" s="5">
        <v>0</v>
      </c>
      <c r="J59" s="5">
        <v>277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>
      <c r="A60" s="5">
        <v>1385</v>
      </c>
      <c r="B60" s="5">
        <v>3</v>
      </c>
      <c r="C60" s="5" t="s">
        <v>264</v>
      </c>
      <c r="D60" s="5" t="s">
        <v>265</v>
      </c>
      <c r="E60" s="5">
        <v>11387</v>
      </c>
      <c r="F60" s="5">
        <v>345</v>
      </c>
      <c r="G60" s="5">
        <v>302</v>
      </c>
      <c r="H60" s="5">
        <v>0</v>
      </c>
      <c r="I60" s="5">
        <v>0</v>
      </c>
      <c r="J60" s="5">
        <v>1554</v>
      </c>
      <c r="K60" s="5">
        <v>1910</v>
      </c>
      <c r="L60" s="5">
        <v>0</v>
      </c>
      <c r="M60" s="5">
        <v>0</v>
      </c>
      <c r="N60" s="5">
        <v>0</v>
      </c>
      <c r="O60" s="5">
        <v>0</v>
      </c>
      <c r="P60" s="5">
        <v>7277</v>
      </c>
    </row>
    <row r="61" spans="1:16">
      <c r="A61" s="5">
        <v>1385</v>
      </c>
      <c r="B61" s="5">
        <v>4</v>
      </c>
      <c r="C61" s="5" t="s">
        <v>266</v>
      </c>
      <c r="D61" s="5" t="s">
        <v>267</v>
      </c>
      <c r="E61" s="5">
        <v>10144</v>
      </c>
      <c r="F61" s="5">
        <v>345</v>
      </c>
      <c r="G61" s="5">
        <v>302</v>
      </c>
      <c r="H61" s="5">
        <v>0</v>
      </c>
      <c r="I61" s="5">
        <v>0</v>
      </c>
      <c r="J61" s="5">
        <v>425</v>
      </c>
      <c r="K61" s="5">
        <v>1862</v>
      </c>
      <c r="L61" s="5">
        <v>0</v>
      </c>
      <c r="M61" s="5">
        <v>0</v>
      </c>
      <c r="N61" s="5">
        <v>0</v>
      </c>
      <c r="O61" s="5">
        <v>0</v>
      </c>
      <c r="P61" s="5">
        <v>7211</v>
      </c>
    </row>
    <row r="62" spans="1:16">
      <c r="A62" s="5">
        <v>1385</v>
      </c>
      <c r="B62" s="5">
        <v>4</v>
      </c>
      <c r="C62" s="5" t="s">
        <v>268</v>
      </c>
      <c r="D62" s="5" t="s">
        <v>269</v>
      </c>
      <c r="E62" s="5">
        <v>1234</v>
      </c>
      <c r="F62" s="5">
        <v>0</v>
      </c>
      <c r="G62" s="5">
        <v>0</v>
      </c>
      <c r="H62" s="5">
        <v>0</v>
      </c>
      <c r="I62" s="5">
        <v>0</v>
      </c>
      <c r="J62" s="5">
        <v>1129</v>
      </c>
      <c r="K62" s="5">
        <v>39</v>
      </c>
      <c r="L62" s="5">
        <v>0</v>
      </c>
      <c r="M62" s="5">
        <v>0</v>
      </c>
      <c r="N62" s="5">
        <v>0</v>
      </c>
      <c r="O62" s="5">
        <v>0</v>
      </c>
      <c r="P62" s="5">
        <v>65</v>
      </c>
    </row>
    <row r="63" spans="1:16">
      <c r="A63" s="5">
        <v>1385</v>
      </c>
      <c r="B63" s="5">
        <v>4</v>
      </c>
      <c r="C63" s="5" t="s">
        <v>270</v>
      </c>
      <c r="D63" s="5" t="s">
        <v>271</v>
      </c>
      <c r="E63" s="5">
        <v>9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9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1385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1385</v>
      </c>
      <c r="B65" s="5">
        <v>2</v>
      </c>
      <c r="C65" s="5" t="s">
        <v>274</v>
      </c>
      <c r="D65" s="5" t="s">
        <v>275</v>
      </c>
      <c r="E65" s="5">
        <v>19429</v>
      </c>
      <c r="F65" s="5">
        <v>30</v>
      </c>
      <c r="G65" s="5">
        <v>230</v>
      </c>
      <c r="H65" s="5">
        <v>15</v>
      </c>
      <c r="I65" s="5">
        <v>0</v>
      </c>
      <c r="J65" s="5">
        <v>6290</v>
      </c>
      <c r="K65" s="5">
        <v>12834</v>
      </c>
      <c r="L65" s="5">
        <v>28</v>
      </c>
      <c r="M65" s="5">
        <v>0</v>
      </c>
      <c r="N65" s="5">
        <v>0</v>
      </c>
      <c r="O65" s="5">
        <v>0</v>
      </c>
      <c r="P65" s="5">
        <v>2</v>
      </c>
    </row>
    <row r="66" spans="1:16">
      <c r="A66" s="5">
        <v>1385</v>
      </c>
      <c r="B66" s="5">
        <v>3</v>
      </c>
      <c r="C66" s="5" t="s">
        <v>276</v>
      </c>
      <c r="D66" s="5" t="s">
        <v>275</v>
      </c>
      <c r="E66" s="5">
        <v>19429</v>
      </c>
      <c r="F66" s="5">
        <v>30</v>
      </c>
      <c r="G66" s="5">
        <v>230</v>
      </c>
      <c r="H66" s="5">
        <v>15</v>
      </c>
      <c r="I66" s="5">
        <v>0</v>
      </c>
      <c r="J66" s="5">
        <v>6290</v>
      </c>
      <c r="K66" s="5">
        <v>12834</v>
      </c>
      <c r="L66" s="5">
        <v>28</v>
      </c>
      <c r="M66" s="5">
        <v>0</v>
      </c>
      <c r="N66" s="5">
        <v>0</v>
      </c>
      <c r="O66" s="5">
        <v>0</v>
      </c>
      <c r="P66" s="5">
        <v>2</v>
      </c>
    </row>
    <row r="67" spans="1:16">
      <c r="A67" s="5">
        <v>1385</v>
      </c>
      <c r="B67" s="5">
        <v>4</v>
      </c>
      <c r="C67" s="5" t="s">
        <v>277</v>
      </c>
      <c r="D67" s="5" t="s">
        <v>278</v>
      </c>
      <c r="E67" s="5">
        <v>6282</v>
      </c>
      <c r="F67" s="5">
        <v>0</v>
      </c>
      <c r="G67" s="5">
        <v>0</v>
      </c>
      <c r="H67" s="5">
        <v>0</v>
      </c>
      <c r="I67" s="5">
        <v>0</v>
      </c>
      <c r="J67" s="5">
        <v>6280</v>
      </c>
      <c r="K67" s="5">
        <v>2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>
      <c r="A68" s="5">
        <v>1385</v>
      </c>
      <c r="B68" s="5">
        <v>4</v>
      </c>
      <c r="C68" s="5" t="s">
        <v>279</v>
      </c>
      <c r="D68" s="5" t="s">
        <v>280</v>
      </c>
      <c r="E68" s="5">
        <v>794</v>
      </c>
      <c r="F68" s="5">
        <v>30</v>
      </c>
      <c r="G68" s="5">
        <v>199</v>
      </c>
      <c r="H68" s="5">
        <v>0</v>
      </c>
      <c r="I68" s="5">
        <v>0</v>
      </c>
      <c r="J68" s="5">
        <v>10</v>
      </c>
      <c r="K68" s="5">
        <v>528</v>
      </c>
      <c r="L68" s="5">
        <v>28</v>
      </c>
      <c r="M68" s="5">
        <v>0</v>
      </c>
      <c r="N68" s="5">
        <v>0</v>
      </c>
      <c r="O68" s="5">
        <v>0</v>
      </c>
      <c r="P68" s="5">
        <v>0</v>
      </c>
    </row>
    <row r="69" spans="1:16">
      <c r="A69" s="5">
        <v>1385</v>
      </c>
      <c r="B69" s="5">
        <v>4</v>
      </c>
      <c r="C69" s="5" t="s">
        <v>281</v>
      </c>
      <c r="D69" s="5" t="s">
        <v>282</v>
      </c>
      <c r="E69" s="5">
        <v>12353</v>
      </c>
      <c r="F69" s="5">
        <v>0</v>
      </c>
      <c r="G69" s="5">
        <v>31</v>
      </c>
      <c r="H69" s="5">
        <v>15</v>
      </c>
      <c r="I69" s="5">
        <v>0</v>
      </c>
      <c r="J69" s="5">
        <v>0</v>
      </c>
      <c r="K69" s="5">
        <v>12305</v>
      </c>
      <c r="L69" s="5">
        <v>0</v>
      </c>
      <c r="M69" s="5">
        <v>0</v>
      </c>
      <c r="N69" s="5">
        <v>0</v>
      </c>
      <c r="O69" s="5">
        <v>0</v>
      </c>
      <c r="P69" s="5">
        <v>2</v>
      </c>
    </row>
    <row r="70" spans="1:16">
      <c r="A70" s="5">
        <v>1385</v>
      </c>
      <c r="B70" s="5">
        <v>2</v>
      </c>
      <c r="C70" s="5" t="s">
        <v>283</v>
      </c>
      <c r="D70" s="5" t="s">
        <v>284</v>
      </c>
      <c r="E70" s="5">
        <v>17611</v>
      </c>
      <c r="F70" s="5">
        <v>61</v>
      </c>
      <c r="G70" s="5">
        <v>12018</v>
      </c>
      <c r="H70" s="5">
        <v>0</v>
      </c>
      <c r="I70" s="5">
        <v>0</v>
      </c>
      <c r="J70" s="5">
        <v>4</v>
      </c>
      <c r="K70" s="5">
        <v>14</v>
      </c>
      <c r="L70" s="5">
        <v>0</v>
      </c>
      <c r="M70" s="5">
        <v>0</v>
      </c>
      <c r="N70" s="5">
        <v>0</v>
      </c>
      <c r="O70" s="5">
        <v>1860</v>
      </c>
      <c r="P70" s="5">
        <v>3655</v>
      </c>
    </row>
    <row r="71" spans="1:16">
      <c r="A71" s="5">
        <v>1385</v>
      </c>
      <c r="B71" s="5">
        <v>7</v>
      </c>
      <c r="C71" s="5" t="s">
        <v>285</v>
      </c>
      <c r="D71" s="5" t="s">
        <v>286</v>
      </c>
      <c r="E71" s="5">
        <v>17611</v>
      </c>
      <c r="F71" s="5">
        <v>61</v>
      </c>
      <c r="G71" s="5">
        <v>12018</v>
      </c>
      <c r="H71" s="5">
        <v>0</v>
      </c>
      <c r="I71" s="5">
        <v>0</v>
      </c>
      <c r="J71" s="5">
        <v>4</v>
      </c>
      <c r="K71" s="5">
        <v>14</v>
      </c>
      <c r="L71" s="5">
        <v>0</v>
      </c>
      <c r="M71" s="5">
        <v>0</v>
      </c>
      <c r="N71" s="5">
        <v>0</v>
      </c>
      <c r="O71" s="5">
        <v>1860</v>
      </c>
      <c r="P71" s="5">
        <v>3655</v>
      </c>
    </row>
    <row r="72" spans="1:16">
      <c r="A72" s="5">
        <v>1385</v>
      </c>
      <c r="B72" s="5">
        <v>4</v>
      </c>
      <c r="C72" s="5" t="s">
        <v>287</v>
      </c>
      <c r="D72" s="5" t="s">
        <v>288</v>
      </c>
      <c r="E72" s="5">
        <v>16997</v>
      </c>
      <c r="F72" s="5">
        <v>61</v>
      </c>
      <c r="G72" s="5">
        <v>11522</v>
      </c>
      <c r="H72" s="5">
        <v>0</v>
      </c>
      <c r="I72" s="5">
        <v>0</v>
      </c>
      <c r="J72" s="5">
        <v>4</v>
      </c>
      <c r="K72" s="5">
        <v>12</v>
      </c>
      <c r="L72" s="5">
        <v>0</v>
      </c>
      <c r="M72" s="5">
        <v>0</v>
      </c>
      <c r="N72" s="5">
        <v>0</v>
      </c>
      <c r="O72" s="5">
        <v>1860</v>
      </c>
      <c r="P72" s="5">
        <v>3537</v>
      </c>
    </row>
    <row r="73" spans="1:16">
      <c r="A73" s="5">
        <v>1385</v>
      </c>
      <c r="B73" s="5">
        <v>9</v>
      </c>
      <c r="C73" s="5" t="s">
        <v>289</v>
      </c>
      <c r="D73" s="5" t="s">
        <v>290</v>
      </c>
      <c r="E73" s="5">
        <v>614</v>
      </c>
      <c r="F73" s="5">
        <v>0</v>
      </c>
      <c r="G73" s="5">
        <v>495</v>
      </c>
      <c r="H73" s="5">
        <v>0</v>
      </c>
      <c r="I73" s="5">
        <v>0</v>
      </c>
      <c r="J73" s="5">
        <v>0</v>
      </c>
      <c r="K73" s="5">
        <v>2</v>
      </c>
      <c r="L73" s="5">
        <v>0</v>
      </c>
      <c r="M73" s="5">
        <v>0</v>
      </c>
      <c r="N73" s="5">
        <v>0</v>
      </c>
      <c r="O73" s="5">
        <v>0</v>
      </c>
      <c r="P73" s="5">
        <v>117</v>
      </c>
    </row>
    <row r="74" spans="1:16">
      <c r="A74" s="5">
        <v>1385</v>
      </c>
      <c r="B74" s="5">
        <v>2</v>
      </c>
      <c r="C74" s="5" t="s">
        <v>291</v>
      </c>
      <c r="D74" s="5" t="s">
        <v>292</v>
      </c>
      <c r="E74" s="5">
        <v>387725</v>
      </c>
      <c r="F74" s="5">
        <v>384</v>
      </c>
      <c r="G74" s="5">
        <v>36</v>
      </c>
      <c r="H74" s="5">
        <v>14751</v>
      </c>
      <c r="I74" s="5">
        <v>369</v>
      </c>
      <c r="J74" s="5">
        <v>17541</v>
      </c>
      <c r="K74" s="5">
        <v>1</v>
      </c>
      <c r="L74" s="5">
        <v>0</v>
      </c>
      <c r="M74" s="5">
        <v>165</v>
      </c>
      <c r="N74" s="5">
        <v>1</v>
      </c>
      <c r="O74" s="5">
        <v>0</v>
      </c>
      <c r="P74" s="5">
        <v>354477</v>
      </c>
    </row>
    <row r="75" spans="1:16">
      <c r="A75" s="5">
        <v>1385</v>
      </c>
      <c r="B75" s="5">
        <v>3</v>
      </c>
      <c r="C75" s="5" t="s">
        <v>293</v>
      </c>
      <c r="D75" s="5" t="s">
        <v>294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>
        <v>1385</v>
      </c>
      <c r="B76" s="5">
        <v>4</v>
      </c>
      <c r="C76" s="5" t="s">
        <v>295</v>
      </c>
      <c r="D76" s="5" t="s">
        <v>296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1385</v>
      </c>
      <c r="B77" s="5">
        <v>3</v>
      </c>
      <c r="C77" s="5" t="s">
        <v>297</v>
      </c>
      <c r="D77" s="5" t="s">
        <v>298</v>
      </c>
      <c r="E77" s="5">
        <v>387725</v>
      </c>
      <c r="F77" s="5">
        <v>384</v>
      </c>
      <c r="G77" s="5">
        <v>36</v>
      </c>
      <c r="H77" s="5">
        <v>14751</v>
      </c>
      <c r="I77" s="5">
        <v>369</v>
      </c>
      <c r="J77" s="5">
        <v>17541</v>
      </c>
      <c r="K77" s="5">
        <v>1</v>
      </c>
      <c r="L77" s="5">
        <v>0</v>
      </c>
      <c r="M77" s="5">
        <v>165</v>
      </c>
      <c r="N77" s="5">
        <v>1</v>
      </c>
      <c r="O77" s="5">
        <v>0</v>
      </c>
      <c r="P77" s="5">
        <v>354477</v>
      </c>
    </row>
    <row r="78" spans="1:16">
      <c r="A78" s="5">
        <v>1385</v>
      </c>
      <c r="B78" s="5">
        <v>4</v>
      </c>
      <c r="C78" s="5" t="s">
        <v>299</v>
      </c>
      <c r="D78" s="5" t="s">
        <v>298</v>
      </c>
      <c r="E78" s="5">
        <v>387725</v>
      </c>
      <c r="F78" s="5">
        <v>384</v>
      </c>
      <c r="G78" s="5">
        <v>36</v>
      </c>
      <c r="H78" s="5">
        <v>14751</v>
      </c>
      <c r="I78" s="5">
        <v>369</v>
      </c>
      <c r="J78" s="5">
        <v>17541</v>
      </c>
      <c r="K78" s="5">
        <v>1</v>
      </c>
      <c r="L78" s="5">
        <v>0</v>
      </c>
      <c r="M78" s="5">
        <v>165</v>
      </c>
      <c r="N78" s="5">
        <v>1</v>
      </c>
      <c r="O78" s="5">
        <v>0</v>
      </c>
      <c r="P78" s="5">
        <v>354477</v>
      </c>
    </row>
    <row r="79" spans="1:16">
      <c r="A79" s="5">
        <v>1385</v>
      </c>
      <c r="B79" s="5">
        <v>2</v>
      </c>
      <c r="C79" s="5" t="s">
        <v>300</v>
      </c>
      <c r="D79" s="5" t="s">
        <v>301</v>
      </c>
      <c r="E79" s="5">
        <v>296050</v>
      </c>
      <c r="F79" s="5">
        <v>0</v>
      </c>
      <c r="G79" s="5">
        <v>4530</v>
      </c>
      <c r="H79" s="5">
        <v>194</v>
      </c>
      <c r="I79" s="5">
        <v>1482</v>
      </c>
      <c r="J79" s="5">
        <v>2331</v>
      </c>
      <c r="K79" s="5">
        <v>15590</v>
      </c>
      <c r="L79" s="5">
        <v>0</v>
      </c>
      <c r="M79" s="5">
        <v>87</v>
      </c>
      <c r="N79" s="5">
        <v>2866</v>
      </c>
      <c r="O79" s="5">
        <v>200</v>
      </c>
      <c r="P79" s="5">
        <v>268770</v>
      </c>
    </row>
    <row r="80" spans="1:16">
      <c r="A80" s="5">
        <v>1385</v>
      </c>
      <c r="B80" s="5">
        <v>3</v>
      </c>
      <c r="C80" s="5" t="s">
        <v>302</v>
      </c>
      <c r="D80" s="5" t="s">
        <v>303</v>
      </c>
      <c r="E80" s="5">
        <v>271393</v>
      </c>
      <c r="F80" s="5">
        <v>0</v>
      </c>
      <c r="G80" s="5">
        <v>2757</v>
      </c>
      <c r="H80" s="5">
        <v>194</v>
      </c>
      <c r="I80" s="5">
        <v>1458</v>
      </c>
      <c r="J80" s="5">
        <v>990</v>
      </c>
      <c r="K80" s="5">
        <v>402</v>
      </c>
      <c r="L80" s="5">
        <v>0</v>
      </c>
      <c r="M80" s="5">
        <v>87</v>
      </c>
      <c r="N80" s="5">
        <v>2753</v>
      </c>
      <c r="O80" s="5">
        <v>0</v>
      </c>
      <c r="P80" s="5">
        <v>262752</v>
      </c>
    </row>
    <row r="81" spans="1:16">
      <c r="A81" s="5">
        <v>1385</v>
      </c>
      <c r="B81" s="5">
        <v>4</v>
      </c>
      <c r="C81" s="5" t="s">
        <v>304</v>
      </c>
      <c r="D81" s="5" t="s">
        <v>305</v>
      </c>
      <c r="E81" s="5">
        <v>50172</v>
      </c>
      <c r="F81" s="5">
        <v>0</v>
      </c>
      <c r="G81" s="5">
        <v>296</v>
      </c>
      <c r="H81" s="5">
        <v>194</v>
      </c>
      <c r="I81" s="5">
        <v>0</v>
      </c>
      <c r="J81" s="5">
        <v>990</v>
      </c>
      <c r="K81" s="5">
        <v>352</v>
      </c>
      <c r="L81" s="5">
        <v>0</v>
      </c>
      <c r="M81" s="5">
        <v>34</v>
      </c>
      <c r="N81" s="5">
        <v>67</v>
      </c>
      <c r="O81" s="5">
        <v>0</v>
      </c>
      <c r="P81" s="5">
        <v>48240</v>
      </c>
    </row>
    <row r="82" spans="1:16">
      <c r="A82" s="5">
        <v>1385</v>
      </c>
      <c r="B82" s="5">
        <v>4</v>
      </c>
      <c r="C82" s="5" t="s">
        <v>306</v>
      </c>
      <c r="D82" s="5" t="s">
        <v>307</v>
      </c>
      <c r="E82" s="5">
        <v>20289</v>
      </c>
      <c r="F82" s="5">
        <v>0</v>
      </c>
      <c r="G82" s="5">
        <v>10</v>
      </c>
      <c r="H82" s="5">
        <v>0</v>
      </c>
      <c r="I82" s="5">
        <v>1458</v>
      </c>
      <c r="J82" s="5">
        <v>0</v>
      </c>
      <c r="K82" s="5">
        <v>23</v>
      </c>
      <c r="L82" s="5">
        <v>0</v>
      </c>
      <c r="M82" s="5">
        <v>54</v>
      </c>
      <c r="N82" s="5">
        <v>2674</v>
      </c>
      <c r="O82" s="5">
        <v>0</v>
      </c>
      <c r="P82" s="5">
        <v>16071</v>
      </c>
    </row>
    <row r="83" spans="1:16">
      <c r="A83" s="5">
        <v>1385</v>
      </c>
      <c r="B83" s="5">
        <v>4</v>
      </c>
      <c r="C83" s="5" t="s">
        <v>308</v>
      </c>
      <c r="D83" s="5" t="s">
        <v>309</v>
      </c>
      <c r="E83" s="5">
        <v>200932</v>
      </c>
      <c r="F83" s="5">
        <v>0</v>
      </c>
      <c r="G83" s="5">
        <v>2452</v>
      </c>
      <c r="H83" s="5">
        <v>0</v>
      </c>
      <c r="I83" s="5">
        <v>0</v>
      </c>
      <c r="J83" s="5">
        <v>0</v>
      </c>
      <c r="K83" s="5">
        <v>27</v>
      </c>
      <c r="L83" s="5">
        <v>0</v>
      </c>
      <c r="M83" s="5">
        <v>0</v>
      </c>
      <c r="N83" s="5">
        <v>13</v>
      </c>
      <c r="O83" s="5">
        <v>0</v>
      </c>
      <c r="P83" s="5">
        <v>198441</v>
      </c>
    </row>
    <row r="84" spans="1:16">
      <c r="A84" s="5">
        <v>1385</v>
      </c>
      <c r="B84" s="5">
        <v>3</v>
      </c>
      <c r="C84" s="5" t="s">
        <v>310</v>
      </c>
      <c r="D84" s="5" t="s">
        <v>311</v>
      </c>
      <c r="E84" s="5">
        <v>24198</v>
      </c>
      <c r="F84" s="5">
        <v>0</v>
      </c>
      <c r="G84" s="5">
        <v>1314</v>
      </c>
      <c r="H84" s="5">
        <v>0</v>
      </c>
      <c r="I84" s="5">
        <v>24</v>
      </c>
      <c r="J84" s="5">
        <v>1342</v>
      </c>
      <c r="K84" s="5">
        <v>15188</v>
      </c>
      <c r="L84" s="5">
        <v>0</v>
      </c>
      <c r="M84" s="5">
        <v>0</v>
      </c>
      <c r="N84" s="5">
        <v>113</v>
      </c>
      <c r="O84" s="5">
        <v>200</v>
      </c>
      <c r="P84" s="5">
        <v>6018</v>
      </c>
    </row>
    <row r="85" spans="1:16">
      <c r="A85" s="5">
        <v>1385</v>
      </c>
      <c r="B85" s="5">
        <v>4</v>
      </c>
      <c r="C85" s="5" t="s">
        <v>312</v>
      </c>
      <c r="D85" s="5" t="s">
        <v>313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</row>
    <row r="86" spans="1:16">
      <c r="A86" s="5">
        <v>1385</v>
      </c>
      <c r="B86" s="5">
        <v>4</v>
      </c>
      <c r="C86" s="5" t="s">
        <v>314</v>
      </c>
      <c r="D86" s="5" t="s">
        <v>315</v>
      </c>
      <c r="E86" s="5">
        <v>4769</v>
      </c>
      <c r="F86" s="5">
        <v>0</v>
      </c>
      <c r="G86" s="5">
        <v>19</v>
      </c>
      <c r="H86" s="5">
        <v>0</v>
      </c>
      <c r="I86" s="5">
        <v>0</v>
      </c>
      <c r="J86" s="5">
        <v>21</v>
      </c>
      <c r="K86" s="5">
        <v>520</v>
      </c>
      <c r="L86" s="5">
        <v>0</v>
      </c>
      <c r="M86" s="5">
        <v>0</v>
      </c>
      <c r="N86" s="5">
        <v>103</v>
      </c>
      <c r="O86" s="5">
        <v>0</v>
      </c>
      <c r="P86" s="5">
        <v>4106</v>
      </c>
    </row>
    <row r="87" spans="1:16">
      <c r="A87" s="5">
        <v>1385</v>
      </c>
      <c r="B87" s="5">
        <v>4</v>
      </c>
      <c r="C87" s="5" t="s">
        <v>316</v>
      </c>
      <c r="D87" s="5" t="s">
        <v>317</v>
      </c>
      <c r="E87" s="5">
        <v>16015</v>
      </c>
      <c r="F87" s="5">
        <v>0</v>
      </c>
      <c r="G87" s="5">
        <v>377</v>
      </c>
      <c r="H87" s="5">
        <v>0</v>
      </c>
      <c r="I87" s="5">
        <v>24</v>
      </c>
      <c r="J87" s="5">
        <v>131</v>
      </c>
      <c r="K87" s="5">
        <v>14648</v>
      </c>
      <c r="L87" s="5">
        <v>0</v>
      </c>
      <c r="M87" s="5">
        <v>0</v>
      </c>
      <c r="N87" s="5">
        <v>9</v>
      </c>
      <c r="O87" s="5">
        <v>0</v>
      </c>
      <c r="P87" s="5">
        <v>826</v>
      </c>
    </row>
    <row r="88" spans="1:16">
      <c r="A88" s="5">
        <v>1385</v>
      </c>
      <c r="B88" s="5">
        <v>4</v>
      </c>
      <c r="C88" s="5" t="s">
        <v>318</v>
      </c>
      <c r="D88" s="5" t="s">
        <v>319</v>
      </c>
      <c r="E88" s="5">
        <v>3414</v>
      </c>
      <c r="F88" s="5">
        <v>0</v>
      </c>
      <c r="G88" s="5">
        <v>918</v>
      </c>
      <c r="H88" s="5">
        <v>0</v>
      </c>
      <c r="I88" s="5">
        <v>0</v>
      </c>
      <c r="J88" s="5">
        <v>1190</v>
      </c>
      <c r="K88" s="5">
        <v>20</v>
      </c>
      <c r="L88" s="5">
        <v>0</v>
      </c>
      <c r="M88" s="5">
        <v>0</v>
      </c>
      <c r="N88" s="5">
        <v>0</v>
      </c>
      <c r="O88" s="5">
        <v>200</v>
      </c>
      <c r="P88" s="5">
        <v>1086</v>
      </c>
    </row>
    <row r="89" spans="1:16">
      <c r="A89" s="5">
        <v>1385</v>
      </c>
      <c r="B89" s="5">
        <v>3</v>
      </c>
      <c r="C89" s="5" t="s">
        <v>320</v>
      </c>
      <c r="D89" s="5" t="s">
        <v>321</v>
      </c>
      <c r="E89" s="5">
        <v>459</v>
      </c>
      <c r="F89" s="5">
        <v>0</v>
      </c>
      <c r="G89" s="5">
        <v>459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</row>
    <row r="90" spans="1:16">
      <c r="A90" s="5">
        <v>1385</v>
      </c>
      <c r="B90" s="5">
        <v>4</v>
      </c>
      <c r="C90" s="5" t="s">
        <v>322</v>
      </c>
      <c r="D90" s="5" t="s">
        <v>321</v>
      </c>
      <c r="E90" s="5">
        <v>459</v>
      </c>
      <c r="F90" s="5">
        <v>0</v>
      </c>
      <c r="G90" s="5">
        <v>459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</row>
    <row r="91" spans="1:16">
      <c r="A91" s="5">
        <v>1385</v>
      </c>
      <c r="B91" s="5">
        <v>2</v>
      </c>
      <c r="C91" s="5" t="s">
        <v>323</v>
      </c>
      <c r="D91" s="5" t="s">
        <v>324</v>
      </c>
      <c r="E91" s="5">
        <v>497</v>
      </c>
      <c r="F91" s="5">
        <v>0</v>
      </c>
      <c r="G91" s="5">
        <v>229</v>
      </c>
      <c r="H91" s="5">
        <v>65</v>
      </c>
      <c r="I91" s="5">
        <v>0</v>
      </c>
      <c r="J91" s="5">
        <v>59</v>
      </c>
      <c r="K91" s="5">
        <v>40</v>
      </c>
      <c r="L91" s="5">
        <v>0</v>
      </c>
      <c r="M91" s="5">
        <v>0</v>
      </c>
      <c r="N91" s="5">
        <v>0</v>
      </c>
      <c r="O91" s="5">
        <v>0</v>
      </c>
      <c r="P91" s="5">
        <v>104</v>
      </c>
    </row>
    <row r="92" spans="1:16">
      <c r="A92" s="5">
        <v>1385</v>
      </c>
      <c r="B92" s="5">
        <v>3</v>
      </c>
      <c r="C92" s="5" t="s">
        <v>325</v>
      </c>
      <c r="D92" s="5" t="s">
        <v>324</v>
      </c>
      <c r="E92" s="5">
        <v>497</v>
      </c>
      <c r="F92" s="5">
        <v>0</v>
      </c>
      <c r="G92" s="5">
        <v>229</v>
      </c>
      <c r="H92" s="5">
        <v>65</v>
      </c>
      <c r="I92" s="5">
        <v>0</v>
      </c>
      <c r="J92" s="5">
        <v>59</v>
      </c>
      <c r="K92" s="5">
        <v>40</v>
      </c>
      <c r="L92" s="5">
        <v>0</v>
      </c>
      <c r="M92" s="5">
        <v>0</v>
      </c>
      <c r="N92" s="5">
        <v>0</v>
      </c>
      <c r="O92" s="5">
        <v>0</v>
      </c>
      <c r="P92" s="5">
        <v>104</v>
      </c>
    </row>
    <row r="93" spans="1:16">
      <c r="A93" s="5">
        <v>1385</v>
      </c>
      <c r="B93" s="5">
        <v>4</v>
      </c>
      <c r="C93" s="5" t="s">
        <v>326</v>
      </c>
      <c r="D93" s="5" t="s">
        <v>324</v>
      </c>
      <c r="E93" s="5">
        <v>497</v>
      </c>
      <c r="F93" s="5">
        <v>0</v>
      </c>
      <c r="G93" s="5">
        <v>229</v>
      </c>
      <c r="H93" s="5">
        <v>65</v>
      </c>
      <c r="I93" s="5">
        <v>0</v>
      </c>
      <c r="J93" s="5">
        <v>59</v>
      </c>
      <c r="K93" s="5">
        <v>40</v>
      </c>
      <c r="L93" s="5">
        <v>0</v>
      </c>
      <c r="M93" s="5">
        <v>0</v>
      </c>
      <c r="N93" s="5">
        <v>0</v>
      </c>
      <c r="O93" s="5">
        <v>0</v>
      </c>
      <c r="P93" s="5">
        <v>104</v>
      </c>
    </row>
    <row r="94" spans="1:16">
      <c r="A94" s="5">
        <v>1385</v>
      </c>
      <c r="B94" s="5">
        <v>2</v>
      </c>
      <c r="C94" s="5" t="s">
        <v>327</v>
      </c>
      <c r="D94" s="5" t="s">
        <v>328</v>
      </c>
      <c r="E94" s="5">
        <v>27250</v>
      </c>
      <c r="F94" s="5">
        <v>2632</v>
      </c>
      <c r="G94" s="5">
        <v>504</v>
      </c>
      <c r="H94" s="5">
        <v>0</v>
      </c>
      <c r="I94" s="5">
        <v>0</v>
      </c>
      <c r="J94" s="5">
        <v>414</v>
      </c>
      <c r="K94" s="5">
        <v>14882</v>
      </c>
      <c r="L94" s="5">
        <v>0</v>
      </c>
      <c r="M94" s="5">
        <v>0</v>
      </c>
      <c r="N94" s="5">
        <v>1102</v>
      </c>
      <c r="O94" s="5">
        <v>7</v>
      </c>
      <c r="P94" s="5">
        <v>7708</v>
      </c>
    </row>
    <row r="95" spans="1:16">
      <c r="A95" s="5">
        <v>1385</v>
      </c>
      <c r="B95" s="5">
        <v>3</v>
      </c>
      <c r="C95" s="5" t="s">
        <v>329</v>
      </c>
      <c r="D95" s="5" t="s">
        <v>330</v>
      </c>
      <c r="E95" s="5">
        <v>1398</v>
      </c>
      <c r="F95" s="5">
        <v>313</v>
      </c>
      <c r="G95" s="5">
        <v>14</v>
      </c>
      <c r="H95" s="5">
        <v>0</v>
      </c>
      <c r="I95" s="5">
        <v>0</v>
      </c>
      <c r="J95" s="5">
        <v>27</v>
      </c>
      <c r="K95" s="5">
        <v>53</v>
      </c>
      <c r="L95" s="5">
        <v>0</v>
      </c>
      <c r="M95" s="5">
        <v>0</v>
      </c>
      <c r="N95" s="5">
        <v>61</v>
      </c>
      <c r="O95" s="5">
        <v>7</v>
      </c>
      <c r="P95" s="5">
        <v>923</v>
      </c>
    </row>
    <row r="96" spans="1:16">
      <c r="A96" s="5">
        <v>1385</v>
      </c>
      <c r="B96" s="5">
        <v>4</v>
      </c>
      <c r="C96" s="5" t="s">
        <v>331</v>
      </c>
      <c r="D96" s="5" t="s">
        <v>332</v>
      </c>
      <c r="E96" s="5">
        <v>675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21</v>
      </c>
      <c r="O96" s="5">
        <v>0</v>
      </c>
      <c r="P96" s="5">
        <v>653</v>
      </c>
    </row>
    <row r="97" spans="1:16">
      <c r="A97" s="5">
        <v>1385</v>
      </c>
      <c r="B97" s="5">
        <v>4</v>
      </c>
      <c r="C97" s="5" t="s">
        <v>333</v>
      </c>
      <c r="D97" s="5" t="s">
        <v>334</v>
      </c>
      <c r="E97" s="5">
        <v>723</v>
      </c>
      <c r="F97" s="5">
        <v>313</v>
      </c>
      <c r="G97" s="5">
        <v>14</v>
      </c>
      <c r="H97" s="5">
        <v>0</v>
      </c>
      <c r="I97" s="5">
        <v>0</v>
      </c>
      <c r="J97" s="5">
        <v>27</v>
      </c>
      <c r="K97" s="5">
        <v>53</v>
      </c>
      <c r="L97" s="5">
        <v>0</v>
      </c>
      <c r="M97" s="5">
        <v>0</v>
      </c>
      <c r="N97" s="5">
        <v>40</v>
      </c>
      <c r="O97" s="5">
        <v>7</v>
      </c>
      <c r="P97" s="5">
        <v>270</v>
      </c>
    </row>
    <row r="98" spans="1:16">
      <c r="A98" s="5">
        <v>1385</v>
      </c>
      <c r="B98" s="5">
        <v>3</v>
      </c>
      <c r="C98" s="5" t="s">
        <v>335</v>
      </c>
      <c r="D98" s="5" t="s">
        <v>336</v>
      </c>
      <c r="E98" s="5">
        <v>25852</v>
      </c>
      <c r="F98" s="5">
        <v>2319</v>
      </c>
      <c r="G98" s="5">
        <v>491</v>
      </c>
      <c r="H98" s="5">
        <v>0</v>
      </c>
      <c r="I98" s="5">
        <v>0</v>
      </c>
      <c r="J98" s="5">
        <v>387</v>
      </c>
      <c r="K98" s="5">
        <v>14829</v>
      </c>
      <c r="L98" s="5">
        <v>0</v>
      </c>
      <c r="M98" s="5">
        <v>0</v>
      </c>
      <c r="N98" s="5">
        <v>1041</v>
      </c>
      <c r="O98" s="5">
        <v>0</v>
      </c>
      <c r="P98" s="5">
        <v>6785</v>
      </c>
    </row>
    <row r="99" spans="1:16">
      <c r="A99" s="5">
        <v>1385</v>
      </c>
      <c r="B99" s="5">
        <v>4</v>
      </c>
      <c r="C99" s="5" t="s">
        <v>337</v>
      </c>
      <c r="D99" s="5" t="s">
        <v>336</v>
      </c>
      <c r="E99" s="5">
        <v>25852</v>
      </c>
      <c r="F99" s="5">
        <v>2319</v>
      </c>
      <c r="G99" s="5">
        <v>491</v>
      </c>
      <c r="H99" s="5">
        <v>0</v>
      </c>
      <c r="I99" s="5">
        <v>0</v>
      </c>
      <c r="J99" s="5">
        <v>387</v>
      </c>
      <c r="K99" s="5">
        <v>14829</v>
      </c>
      <c r="L99" s="5">
        <v>0</v>
      </c>
      <c r="M99" s="5">
        <v>0</v>
      </c>
      <c r="N99" s="5">
        <v>1041</v>
      </c>
      <c r="O99" s="5">
        <v>0</v>
      </c>
      <c r="P99" s="5">
        <v>6785</v>
      </c>
    </row>
    <row r="100" spans="1:16">
      <c r="A100" s="5">
        <v>1385</v>
      </c>
      <c r="B100" s="5">
        <v>2</v>
      </c>
      <c r="C100" s="5" t="s">
        <v>338</v>
      </c>
      <c r="D100" s="5" t="s">
        <v>339</v>
      </c>
      <c r="E100" s="5">
        <v>525092</v>
      </c>
      <c r="F100" s="5">
        <v>232351</v>
      </c>
      <c r="G100" s="5">
        <v>4660</v>
      </c>
      <c r="H100" s="5">
        <v>21909</v>
      </c>
      <c r="I100" s="5">
        <v>0</v>
      </c>
      <c r="J100" s="5">
        <v>102958</v>
      </c>
      <c r="K100" s="5">
        <v>7574</v>
      </c>
      <c r="L100" s="5">
        <v>0</v>
      </c>
      <c r="M100" s="5">
        <v>2163</v>
      </c>
      <c r="N100" s="5">
        <v>93</v>
      </c>
      <c r="O100" s="5">
        <v>0</v>
      </c>
      <c r="P100" s="5">
        <v>153384</v>
      </c>
    </row>
    <row r="101" spans="1:16">
      <c r="A101" s="5">
        <v>1385</v>
      </c>
      <c r="B101" s="5">
        <v>3</v>
      </c>
      <c r="C101" s="5" t="s">
        <v>340</v>
      </c>
      <c r="D101" s="5" t="s">
        <v>341</v>
      </c>
      <c r="E101" s="5">
        <v>633</v>
      </c>
      <c r="F101" s="5">
        <v>0</v>
      </c>
      <c r="G101" s="5">
        <v>405</v>
      </c>
      <c r="H101" s="5">
        <v>0</v>
      </c>
      <c r="I101" s="5">
        <v>0</v>
      </c>
      <c r="J101" s="5">
        <v>11</v>
      </c>
      <c r="K101" s="5">
        <v>214</v>
      </c>
      <c r="L101" s="5">
        <v>0</v>
      </c>
      <c r="M101" s="5">
        <v>3</v>
      </c>
      <c r="N101" s="5">
        <v>0</v>
      </c>
      <c r="O101" s="5">
        <v>0</v>
      </c>
      <c r="P101" s="5">
        <v>0</v>
      </c>
    </row>
    <row r="102" spans="1:16">
      <c r="A102" s="5">
        <v>1385</v>
      </c>
      <c r="B102" s="5">
        <v>4</v>
      </c>
      <c r="C102" s="5" t="s">
        <v>342</v>
      </c>
      <c r="D102" s="5" t="s">
        <v>341</v>
      </c>
      <c r="E102" s="5">
        <v>633</v>
      </c>
      <c r="F102" s="5">
        <v>0</v>
      </c>
      <c r="G102" s="5">
        <v>405</v>
      </c>
      <c r="H102" s="5">
        <v>0</v>
      </c>
      <c r="I102" s="5">
        <v>0</v>
      </c>
      <c r="J102" s="5">
        <v>11</v>
      </c>
      <c r="K102" s="5">
        <v>214</v>
      </c>
      <c r="L102" s="5">
        <v>0</v>
      </c>
      <c r="M102" s="5">
        <v>3</v>
      </c>
      <c r="N102" s="5">
        <v>0</v>
      </c>
      <c r="O102" s="5">
        <v>0</v>
      </c>
      <c r="P102" s="5">
        <v>0</v>
      </c>
    </row>
    <row r="103" spans="1:16">
      <c r="A103" s="5">
        <v>1385</v>
      </c>
      <c r="B103" s="5">
        <v>3</v>
      </c>
      <c r="C103" s="5" t="s">
        <v>343</v>
      </c>
      <c r="D103" s="5" t="s">
        <v>344</v>
      </c>
      <c r="E103" s="5">
        <v>524458</v>
      </c>
      <c r="F103" s="5">
        <v>232351</v>
      </c>
      <c r="G103" s="5">
        <v>4254</v>
      </c>
      <c r="H103" s="5">
        <v>21909</v>
      </c>
      <c r="I103" s="5">
        <v>0</v>
      </c>
      <c r="J103" s="5">
        <v>102947</v>
      </c>
      <c r="K103" s="5">
        <v>7359</v>
      </c>
      <c r="L103" s="5">
        <v>0</v>
      </c>
      <c r="M103" s="5">
        <v>2161</v>
      </c>
      <c r="N103" s="5">
        <v>93</v>
      </c>
      <c r="O103" s="5">
        <v>0</v>
      </c>
      <c r="P103" s="5">
        <v>153384</v>
      </c>
    </row>
    <row r="104" spans="1:16">
      <c r="A104" s="5">
        <v>1385</v>
      </c>
      <c r="B104" s="5">
        <v>4</v>
      </c>
      <c r="C104" s="5" t="s">
        <v>345</v>
      </c>
      <c r="D104" s="5" t="s">
        <v>346</v>
      </c>
      <c r="E104" s="5">
        <v>813</v>
      </c>
      <c r="F104" s="5">
        <v>0</v>
      </c>
      <c r="G104" s="5">
        <v>85</v>
      </c>
      <c r="H104" s="5">
        <v>0</v>
      </c>
      <c r="I104" s="5">
        <v>0</v>
      </c>
      <c r="J104" s="5">
        <v>625</v>
      </c>
      <c r="K104" s="5">
        <v>0</v>
      </c>
      <c r="L104" s="5">
        <v>0</v>
      </c>
      <c r="M104" s="5">
        <v>0</v>
      </c>
      <c r="N104" s="5">
        <v>7</v>
      </c>
      <c r="O104" s="5">
        <v>0</v>
      </c>
      <c r="P104" s="5">
        <v>97</v>
      </c>
    </row>
    <row r="105" spans="1:16">
      <c r="A105" s="5">
        <v>1385</v>
      </c>
      <c r="B105" s="5">
        <v>4</v>
      </c>
      <c r="C105" s="5" t="s">
        <v>347</v>
      </c>
      <c r="D105" s="5" t="s">
        <v>348</v>
      </c>
      <c r="E105" s="5">
        <v>398686</v>
      </c>
      <c r="F105" s="5">
        <v>230734</v>
      </c>
      <c r="G105" s="5">
        <v>269</v>
      </c>
      <c r="H105" s="5">
        <v>6833</v>
      </c>
      <c r="I105" s="5">
        <v>0</v>
      </c>
      <c r="J105" s="5">
        <v>51381</v>
      </c>
      <c r="K105" s="5">
        <v>372</v>
      </c>
      <c r="L105" s="5">
        <v>0</v>
      </c>
      <c r="M105" s="5">
        <v>0</v>
      </c>
      <c r="N105" s="5">
        <v>60</v>
      </c>
      <c r="O105" s="5">
        <v>0</v>
      </c>
      <c r="P105" s="5">
        <v>109036</v>
      </c>
    </row>
    <row r="106" spans="1:16">
      <c r="A106" s="5">
        <v>1385</v>
      </c>
      <c r="B106" s="5">
        <v>4</v>
      </c>
      <c r="C106" s="5" t="s">
        <v>349</v>
      </c>
      <c r="D106" s="5" t="s">
        <v>350</v>
      </c>
      <c r="E106" s="5">
        <v>921</v>
      </c>
      <c r="F106" s="5">
        <v>0</v>
      </c>
      <c r="G106" s="5">
        <v>0</v>
      </c>
      <c r="H106" s="5">
        <v>0</v>
      </c>
      <c r="I106" s="5">
        <v>0</v>
      </c>
      <c r="J106" s="5">
        <v>20</v>
      </c>
      <c r="K106" s="5">
        <v>10</v>
      </c>
      <c r="L106" s="5">
        <v>0</v>
      </c>
      <c r="M106" s="5">
        <v>0</v>
      </c>
      <c r="N106" s="5">
        <v>0</v>
      </c>
      <c r="O106" s="5">
        <v>0</v>
      </c>
      <c r="P106" s="5">
        <v>891</v>
      </c>
    </row>
    <row r="107" spans="1:16">
      <c r="A107" s="5">
        <v>1385</v>
      </c>
      <c r="B107" s="5">
        <v>4</v>
      </c>
      <c r="C107" s="5" t="s">
        <v>351</v>
      </c>
      <c r="D107" s="5" t="s">
        <v>352</v>
      </c>
      <c r="E107" s="5">
        <v>2028</v>
      </c>
      <c r="F107" s="5">
        <v>0</v>
      </c>
      <c r="G107" s="5">
        <v>923</v>
      </c>
      <c r="H107" s="5">
        <v>250</v>
      </c>
      <c r="I107" s="5">
        <v>0</v>
      </c>
      <c r="J107" s="5">
        <v>414</v>
      </c>
      <c r="K107" s="5">
        <v>225</v>
      </c>
      <c r="L107" s="5">
        <v>0</v>
      </c>
      <c r="M107" s="5">
        <v>4</v>
      </c>
      <c r="N107" s="5">
        <v>4</v>
      </c>
      <c r="O107" s="5">
        <v>0</v>
      </c>
      <c r="P107" s="5">
        <v>207</v>
      </c>
    </row>
    <row r="108" spans="1:16">
      <c r="A108" s="5">
        <v>1385</v>
      </c>
      <c r="B108" s="5">
        <v>4</v>
      </c>
      <c r="C108" s="5" t="s">
        <v>353</v>
      </c>
      <c r="D108" s="5" t="s">
        <v>354</v>
      </c>
      <c r="E108" s="5">
        <v>59907</v>
      </c>
      <c r="F108" s="5">
        <v>1617</v>
      </c>
      <c r="G108" s="5">
        <v>2757</v>
      </c>
      <c r="H108" s="5">
        <v>14590</v>
      </c>
      <c r="I108" s="5">
        <v>0</v>
      </c>
      <c r="J108" s="5">
        <v>36141</v>
      </c>
      <c r="K108" s="5">
        <v>94</v>
      </c>
      <c r="L108" s="5">
        <v>0</v>
      </c>
      <c r="M108" s="5">
        <v>2156</v>
      </c>
      <c r="N108" s="5">
        <v>22</v>
      </c>
      <c r="O108" s="5">
        <v>0</v>
      </c>
      <c r="P108" s="5">
        <v>2529</v>
      </c>
    </row>
    <row r="109" spans="1:16">
      <c r="A109" s="5">
        <v>1385</v>
      </c>
      <c r="B109" s="5">
        <v>4</v>
      </c>
      <c r="C109" s="5" t="s">
        <v>355</v>
      </c>
      <c r="D109" s="5" t="s">
        <v>356</v>
      </c>
      <c r="E109" s="5">
        <v>4841</v>
      </c>
      <c r="F109" s="5">
        <v>0</v>
      </c>
      <c r="G109" s="5">
        <v>190</v>
      </c>
      <c r="H109" s="5">
        <v>73</v>
      </c>
      <c r="I109" s="5">
        <v>0</v>
      </c>
      <c r="J109" s="5">
        <v>252</v>
      </c>
      <c r="K109" s="5">
        <v>3936</v>
      </c>
      <c r="L109" s="5">
        <v>0</v>
      </c>
      <c r="M109" s="5">
        <v>0</v>
      </c>
      <c r="N109" s="5">
        <v>0</v>
      </c>
      <c r="O109" s="5">
        <v>0</v>
      </c>
      <c r="P109" s="5">
        <v>391</v>
      </c>
    </row>
    <row r="110" spans="1:16">
      <c r="A110" s="5">
        <v>1385</v>
      </c>
      <c r="B110" s="5">
        <v>4</v>
      </c>
      <c r="C110" s="5" t="s">
        <v>357</v>
      </c>
      <c r="D110" s="5" t="s">
        <v>358</v>
      </c>
      <c r="E110" s="5">
        <v>57262</v>
      </c>
      <c r="F110" s="5">
        <v>0</v>
      </c>
      <c r="G110" s="5">
        <v>30</v>
      </c>
      <c r="H110" s="5">
        <v>162</v>
      </c>
      <c r="I110" s="5">
        <v>0</v>
      </c>
      <c r="J110" s="5">
        <v>14113</v>
      </c>
      <c r="K110" s="5">
        <v>2722</v>
      </c>
      <c r="L110" s="5">
        <v>0</v>
      </c>
      <c r="M110" s="5">
        <v>0</v>
      </c>
      <c r="N110" s="5">
        <v>0</v>
      </c>
      <c r="O110" s="5">
        <v>0</v>
      </c>
      <c r="P110" s="5">
        <v>40234</v>
      </c>
    </row>
    <row r="111" spans="1:16">
      <c r="A111" s="5">
        <v>1385</v>
      </c>
      <c r="B111" s="5">
        <v>2</v>
      </c>
      <c r="C111" s="5" t="s">
        <v>359</v>
      </c>
      <c r="D111" s="5" t="s">
        <v>360</v>
      </c>
      <c r="E111" s="5">
        <v>190567</v>
      </c>
      <c r="F111" s="5">
        <v>854</v>
      </c>
      <c r="G111" s="5">
        <v>48133</v>
      </c>
      <c r="H111" s="5">
        <v>1361</v>
      </c>
      <c r="I111" s="5">
        <v>0</v>
      </c>
      <c r="J111" s="5">
        <v>6180</v>
      </c>
      <c r="K111" s="5">
        <v>4537</v>
      </c>
      <c r="L111" s="5">
        <v>374</v>
      </c>
      <c r="M111" s="5">
        <v>12</v>
      </c>
      <c r="N111" s="5">
        <v>305</v>
      </c>
      <c r="O111" s="5">
        <v>0</v>
      </c>
      <c r="P111" s="5">
        <v>128811</v>
      </c>
    </row>
    <row r="112" spans="1:16">
      <c r="A112" s="5">
        <v>1385</v>
      </c>
      <c r="B112" s="5">
        <v>3</v>
      </c>
      <c r="C112" s="5" t="s">
        <v>361</v>
      </c>
      <c r="D112" s="5" t="s">
        <v>362</v>
      </c>
      <c r="E112" s="5">
        <v>179882</v>
      </c>
      <c r="F112" s="5">
        <v>0</v>
      </c>
      <c r="G112" s="5">
        <v>47510</v>
      </c>
      <c r="H112" s="5">
        <v>304</v>
      </c>
      <c r="I112" s="5">
        <v>0</v>
      </c>
      <c r="J112" s="5">
        <v>4482</v>
      </c>
      <c r="K112" s="5">
        <v>2123</v>
      </c>
      <c r="L112" s="5">
        <v>0</v>
      </c>
      <c r="M112" s="5">
        <v>12</v>
      </c>
      <c r="N112" s="5">
        <v>305</v>
      </c>
      <c r="O112" s="5">
        <v>0</v>
      </c>
      <c r="P112" s="5">
        <v>125145</v>
      </c>
    </row>
    <row r="113" spans="1:16">
      <c r="A113" s="5">
        <v>1385</v>
      </c>
      <c r="B113" s="5">
        <v>4</v>
      </c>
      <c r="C113" s="5" t="s">
        <v>363</v>
      </c>
      <c r="D113" s="5" t="s">
        <v>362</v>
      </c>
      <c r="E113" s="5">
        <v>179882</v>
      </c>
      <c r="F113" s="5">
        <v>0</v>
      </c>
      <c r="G113" s="5">
        <v>47510</v>
      </c>
      <c r="H113" s="5">
        <v>304</v>
      </c>
      <c r="I113" s="5">
        <v>0</v>
      </c>
      <c r="J113" s="5">
        <v>4482</v>
      </c>
      <c r="K113" s="5">
        <v>2123</v>
      </c>
      <c r="L113" s="5">
        <v>0</v>
      </c>
      <c r="M113" s="5">
        <v>12</v>
      </c>
      <c r="N113" s="5">
        <v>305</v>
      </c>
      <c r="O113" s="5">
        <v>0</v>
      </c>
      <c r="P113" s="5">
        <v>125145</v>
      </c>
    </row>
    <row r="114" spans="1:16">
      <c r="A114" s="5">
        <v>1385</v>
      </c>
      <c r="B114" s="5">
        <v>3</v>
      </c>
      <c r="C114" s="5" t="s">
        <v>364</v>
      </c>
      <c r="D114" s="5" t="s">
        <v>365</v>
      </c>
      <c r="E114" s="5">
        <v>5863</v>
      </c>
      <c r="F114" s="5">
        <v>854</v>
      </c>
      <c r="G114" s="5">
        <v>105</v>
      </c>
      <c r="H114" s="5">
        <v>0</v>
      </c>
      <c r="I114" s="5">
        <v>0</v>
      </c>
      <c r="J114" s="5">
        <v>1217</v>
      </c>
      <c r="K114" s="5">
        <v>235</v>
      </c>
      <c r="L114" s="5">
        <v>0</v>
      </c>
      <c r="M114" s="5">
        <v>0</v>
      </c>
      <c r="N114" s="5">
        <v>0</v>
      </c>
      <c r="O114" s="5">
        <v>0</v>
      </c>
      <c r="P114" s="5">
        <v>3452</v>
      </c>
    </row>
    <row r="115" spans="1:16">
      <c r="A115" s="5">
        <v>1385</v>
      </c>
      <c r="B115" s="5">
        <v>4</v>
      </c>
      <c r="C115" s="5" t="s">
        <v>366</v>
      </c>
      <c r="D115" s="5" t="s">
        <v>365</v>
      </c>
      <c r="E115" s="5">
        <v>5863</v>
      </c>
      <c r="F115" s="5">
        <v>854</v>
      </c>
      <c r="G115" s="5">
        <v>105</v>
      </c>
      <c r="H115" s="5">
        <v>0</v>
      </c>
      <c r="I115" s="5">
        <v>0</v>
      </c>
      <c r="J115" s="5">
        <v>1217</v>
      </c>
      <c r="K115" s="5">
        <v>235</v>
      </c>
      <c r="L115" s="5">
        <v>0</v>
      </c>
      <c r="M115" s="5">
        <v>0</v>
      </c>
      <c r="N115" s="5">
        <v>0</v>
      </c>
      <c r="O115" s="5">
        <v>0</v>
      </c>
      <c r="P115" s="5">
        <v>3452</v>
      </c>
    </row>
    <row r="116" spans="1:16">
      <c r="A116" s="5">
        <v>1385</v>
      </c>
      <c r="B116" s="5">
        <v>3</v>
      </c>
      <c r="C116" s="5" t="s">
        <v>367</v>
      </c>
      <c r="D116" s="5" t="s">
        <v>368</v>
      </c>
      <c r="E116" s="5">
        <v>4823</v>
      </c>
      <c r="F116" s="5">
        <v>0</v>
      </c>
      <c r="G116" s="5">
        <v>518</v>
      </c>
      <c r="H116" s="5">
        <v>1057</v>
      </c>
      <c r="I116" s="5">
        <v>0</v>
      </c>
      <c r="J116" s="5">
        <v>480</v>
      </c>
      <c r="K116" s="5">
        <v>2179</v>
      </c>
      <c r="L116" s="5">
        <v>374</v>
      </c>
      <c r="M116" s="5">
        <v>0</v>
      </c>
      <c r="N116" s="5">
        <v>0</v>
      </c>
      <c r="O116" s="5">
        <v>0</v>
      </c>
      <c r="P116" s="5">
        <v>214</v>
      </c>
    </row>
    <row r="117" spans="1:16">
      <c r="A117" s="5">
        <v>1385</v>
      </c>
      <c r="B117" s="5">
        <v>4</v>
      </c>
      <c r="C117" s="5" t="s">
        <v>369</v>
      </c>
      <c r="D117" s="5" t="s">
        <v>370</v>
      </c>
      <c r="E117" s="5">
        <v>4486</v>
      </c>
      <c r="F117" s="5">
        <v>0</v>
      </c>
      <c r="G117" s="5">
        <v>406</v>
      </c>
      <c r="H117" s="5">
        <v>934</v>
      </c>
      <c r="I117" s="5">
        <v>0</v>
      </c>
      <c r="J117" s="5">
        <v>480</v>
      </c>
      <c r="K117" s="5">
        <v>2077</v>
      </c>
      <c r="L117" s="5">
        <v>374</v>
      </c>
      <c r="M117" s="5">
        <v>0</v>
      </c>
      <c r="N117" s="5">
        <v>0</v>
      </c>
      <c r="O117" s="5">
        <v>0</v>
      </c>
      <c r="P117" s="5">
        <v>214</v>
      </c>
    </row>
    <row r="118" spans="1:16">
      <c r="A118" s="5">
        <v>1385</v>
      </c>
      <c r="B118" s="5">
        <v>4</v>
      </c>
      <c r="C118" s="5" t="s">
        <v>371</v>
      </c>
      <c r="D118" s="5" t="s">
        <v>372</v>
      </c>
      <c r="E118" s="5">
        <v>337</v>
      </c>
      <c r="F118" s="5">
        <v>0</v>
      </c>
      <c r="G118" s="5">
        <v>112</v>
      </c>
      <c r="H118" s="5">
        <v>123</v>
      </c>
      <c r="I118" s="5">
        <v>0</v>
      </c>
      <c r="J118" s="5">
        <v>0</v>
      </c>
      <c r="K118" s="5">
        <v>102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</row>
    <row r="119" spans="1:16">
      <c r="A119" s="5">
        <v>1385</v>
      </c>
      <c r="B119" s="5">
        <v>2</v>
      </c>
      <c r="C119" s="5" t="s">
        <v>373</v>
      </c>
      <c r="D119" s="5" t="s">
        <v>374</v>
      </c>
      <c r="E119" s="5">
        <v>70160</v>
      </c>
      <c r="F119" s="5">
        <v>109</v>
      </c>
      <c r="G119" s="5">
        <v>15601</v>
      </c>
      <c r="H119" s="5">
        <v>1775</v>
      </c>
      <c r="I119" s="5">
        <v>0</v>
      </c>
      <c r="J119" s="5">
        <v>1965</v>
      </c>
      <c r="K119" s="5">
        <v>5543</v>
      </c>
      <c r="L119" s="5">
        <v>0</v>
      </c>
      <c r="M119" s="5">
        <v>54</v>
      </c>
      <c r="N119" s="5">
        <v>0</v>
      </c>
      <c r="O119" s="5">
        <v>13</v>
      </c>
      <c r="P119" s="5">
        <v>45101</v>
      </c>
    </row>
    <row r="120" spans="1:16">
      <c r="A120" s="5">
        <v>1385</v>
      </c>
      <c r="B120" s="5">
        <v>3</v>
      </c>
      <c r="C120" s="5" t="s">
        <v>375</v>
      </c>
      <c r="D120" s="5" t="s">
        <v>376</v>
      </c>
      <c r="E120" s="5">
        <v>34418</v>
      </c>
      <c r="F120" s="5">
        <v>0</v>
      </c>
      <c r="G120" s="5">
        <v>3594</v>
      </c>
      <c r="H120" s="5">
        <v>1738</v>
      </c>
      <c r="I120" s="5">
        <v>0</v>
      </c>
      <c r="J120" s="5">
        <v>4</v>
      </c>
      <c r="K120" s="5">
        <v>608</v>
      </c>
      <c r="L120" s="5">
        <v>0</v>
      </c>
      <c r="M120" s="5">
        <v>6</v>
      </c>
      <c r="N120" s="5">
        <v>0</v>
      </c>
      <c r="O120" s="5">
        <v>0</v>
      </c>
      <c r="P120" s="5">
        <v>28469</v>
      </c>
    </row>
    <row r="121" spans="1:16">
      <c r="A121" s="5">
        <v>1385</v>
      </c>
      <c r="B121" s="5">
        <v>4</v>
      </c>
      <c r="C121" s="5" t="s">
        <v>377</v>
      </c>
      <c r="D121" s="5" t="s">
        <v>378</v>
      </c>
      <c r="E121" s="5">
        <v>27890</v>
      </c>
      <c r="F121" s="5">
        <v>0</v>
      </c>
      <c r="G121" s="5">
        <v>2202</v>
      </c>
      <c r="H121" s="5">
        <v>657</v>
      </c>
      <c r="I121" s="5">
        <v>0</v>
      </c>
      <c r="J121" s="5">
        <v>0</v>
      </c>
      <c r="K121" s="5">
        <v>193</v>
      </c>
      <c r="L121" s="5">
        <v>0</v>
      </c>
      <c r="M121" s="5">
        <v>6</v>
      </c>
      <c r="N121" s="5">
        <v>0</v>
      </c>
      <c r="O121" s="5">
        <v>0</v>
      </c>
      <c r="P121" s="5">
        <v>24833</v>
      </c>
    </row>
    <row r="122" spans="1:16">
      <c r="A122" s="5">
        <v>1385</v>
      </c>
      <c r="B122" s="5">
        <v>4</v>
      </c>
      <c r="C122" s="5" t="s">
        <v>379</v>
      </c>
      <c r="D122" s="5" t="s">
        <v>380</v>
      </c>
      <c r="E122" s="5">
        <v>6528</v>
      </c>
      <c r="F122" s="5">
        <v>0</v>
      </c>
      <c r="G122" s="5">
        <v>1392</v>
      </c>
      <c r="H122" s="5">
        <v>1081</v>
      </c>
      <c r="I122" s="5">
        <v>0</v>
      </c>
      <c r="J122" s="5">
        <v>4</v>
      </c>
      <c r="K122" s="5">
        <v>415</v>
      </c>
      <c r="L122" s="5">
        <v>0</v>
      </c>
      <c r="M122" s="5">
        <v>0</v>
      </c>
      <c r="N122" s="5">
        <v>0</v>
      </c>
      <c r="O122" s="5">
        <v>0</v>
      </c>
      <c r="P122" s="5">
        <v>3636</v>
      </c>
    </row>
    <row r="123" spans="1:16">
      <c r="A123" s="5">
        <v>1385</v>
      </c>
      <c r="B123" s="5">
        <v>4</v>
      </c>
      <c r="C123" s="5" t="s">
        <v>381</v>
      </c>
      <c r="D123" s="5" t="s">
        <v>382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1385</v>
      </c>
      <c r="B124" s="5">
        <v>3</v>
      </c>
      <c r="C124" s="5" t="s">
        <v>383</v>
      </c>
      <c r="D124" s="5" t="s">
        <v>384</v>
      </c>
      <c r="E124" s="5">
        <v>35741</v>
      </c>
      <c r="F124" s="5">
        <v>109</v>
      </c>
      <c r="G124" s="5">
        <v>12006</v>
      </c>
      <c r="H124" s="5">
        <v>37</v>
      </c>
      <c r="I124" s="5">
        <v>0</v>
      </c>
      <c r="J124" s="5">
        <v>1961</v>
      </c>
      <c r="K124" s="5">
        <v>4935</v>
      </c>
      <c r="L124" s="5">
        <v>0</v>
      </c>
      <c r="M124" s="5">
        <v>48</v>
      </c>
      <c r="N124" s="5">
        <v>0</v>
      </c>
      <c r="O124" s="5">
        <v>13</v>
      </c>
      <c r="P124" s="5">
        <v>16632</v>
      </c>
    </row>
    <row r="125" spans="1:16">
      <c r="A125" s="5">
        <v>1385</v>
      </c>
      <c r="B125" s="5">
        <v>4</v>
      </c>
      <c r="C125" s="5" t="s">
        <v>385</v>
      </c>
      <c r="D125" s="5" t="s">
        <v>386</v>
      </c>
      <c r="E125" s="5">
        <v>150</v>
      </c>
      <c r="F125" s="5">
        <v>0</v>
      </c>
      <c r="G125" s="5">
        <v>106</v>
      </c>
      <c r="H125" s="5">
        <v>0</v>
      </c>
      <c r="I125" s="5">
        <v>0</v>
      </c>
      <c r="J125" s="5">
        <v>0</v>
      </c>
      <c r="K125" s="5">
        <v>9</v>
      </c>
      <c r="L125" s="5">
        <v>0</v>
      </c>
      <c r="M125" s="5">
        <v>0</v>
      </c>
      <c r="N125" s="5">
        <v>0</v>
      </c>
      <c r="O125" s="5">
        <v>0</v>
      </c>
      <c r="P125" s="5">
        <v>35</v>
      </c>
    </row>
    <row r="126" spans="1:16">
      <c r="A126" s="5">
        <v>1385</v>
      </c>
      <c r="B126" s="5">
        <v>4</v>
      </c>
      <c r="C126" s="5" t="s">
        <v>387</v>
      </c>
      <c r="D126" s="5" t="s">
        <v>388</v>
      </c>
      <c r="E126" s="5">
        <v>4194</v>
      </c>
      <c r="F126" s="5">
        <v>100</v>
      </c>
      <c r="G126" s="5">
        <v>0</v>
      </c>
      <c r="H126" s="5">
        <v>37</v>
      </c>
      <c r="I126" s="5">
        <v>0</v>
      </c>
      <c r="J126" s="5">
        <v>2</v>
      </c>
      <c r="K126" s="5">
        <v>562</v>
      </c>
      <c r="L126" s="5">
        <v>0</v>
      </c>
      <c r="M126" s="5">
        <v>0</v>
      </c>
      <c r="N126" s="5">
        <v>0</v>
      </c>
      <c r="O126" s="5">
        <v>13</v>
      </c>
      <c r="P126" s="5">
        <v>3479</v>
      </c>
    </row>
    <row r="127" spans="1:16">
      <c r="A127" s="5">
        <v>1385</v>
      </c>
      <c r="B127" s="5">
        <v>4</v>
      </c>
      <c r="C127" s="5" t="s">
        <v>389</v>
      </c>
      <c r="D127" s="5" t="s">
        <v>390</v>
      </c>
      <c r="E127" s="5">
        <v>899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14</v>
      </c>
      <c r="L127" s="5">
        <v>0</v>
      </c>
      <c r="M127" s="5">
        <v>0</v>
      </c>
      <c r="N127" s="5">
        <v>0</v>
      </c>
      <c r="O127" s="5">
        <v>0</v>
      </c>
      <c r="P127" s="5">
        <v>885</v>
      </c>
    </row>
    <row r="128" spans="1:16">
      <c r="A128" s="5">
        <v>1385</v>
      </c>
      <c r="B128" s="5">
        <v>4</v>
      </c>
      <c r="C128" s="5" t="s">
        <v>391</v>
      </c>
      <c r="D128" s="5" t="s">
        <v>392</v>
      </c>
      <c r="E128" s="5">
        <v>30499</v>
      </c>
      <c r="F128" s="5">
        <v>9</v>
      </c>
      <c r="G128" s="5">
        <v>11901</v>
      </c>
      <c r="H128" s="5">
        <v>0</v>
      </c>
      <c r="I128" s="5">
        <v>0</v>
      </c>
      <c r="J128" s="5">
        <v>1959</v>
      </c>
      <c r="K128" s="5">
        <v>4349</v>
      </c>
      <c r="L128" s="5">
        <v>0</v>
      </c>
      <c r="M128" s="5">
        <v>48</v>
      </c>
      <c r="N128" s="5">
        <v>0</v>
      </c>
      <c r="O128" s="5">
        <v>0</v>
      </c>
      <c r="P128" s="5">
        <v>12232</v>
      </c>
    </row>
    <row r="129" spans="1:16">
      <c r="A129" s="5">
        <v>1385</v>
      </c>
      <c r="B129" s="5">
        <v>2</v>
      </c>
      <c r="C129" s="5" t="s">
        <v>393</v>
      </c>
      <c r="D129" s="5" t="s">
        <v>394</v>
      </c>
      <c r="E129" s="5">
        <v>130414</v>
      </c>
      <c r="F129" s="5">
        <v>117</v>
      </c>
      <c r="G129" s="5">
        <v>11432</v>
      </c>
      <c r="H129" s="5">
        <v>213</v>
      </c>
      <c r="I129" s="5">
        <v>0</v>
      </c>
      <c r="J129" s="5">
        <v>0</v>
      </c>
      <c r="K129" s="5">
        <v>8</v>
      </c>
      <c r="L129" s="5">
        <v>0</v>
      </c>
      <c r="M129" s="5">
        <v>2400</v>
      </c>
      <c r="N129" s="5">
        <v>0</v>
      </c>
      <c r="O129" s="5">
        <v>0</v>
      </c>
      <c r="P129" s="5">
        <v>116244</v>
      </c>
    </row>
    <row r="130" spans="1:16">
      <c r="A130" s="5">
        <v>1385</v>
      </c>
      <c r="B130" s="5">
        <v>3</v>
      </c>
      <c r="C130" s="5" t="s">
        <v>395</v>
      </c>
      <c r="D130" s="5" t="s">
        <v>396</v>
      </c>
      <c r="E130" s="5">
        <v>104223</v>
      </c>
      <c r="F130" s="5">
        <v>0</v>
      </c>
      <c r="G130" s="5">
        <v>199</v>
      </c>
      <c r="H130" s="5">
        <v>66</v>
      </c>
      <c r="I130" s="5">
        <v>0</v>
      </c>
      <c r="J130" s="5">
        <v>0</v>
      </c>
      <c r="K130" s="5">
        <v>1</v>
      </c>
      <c r="L130" s="5">
        <v>0</v>
      </c>
      <c r="M130" s="5">
        <v>2382</v>
      </c>
      <c r="N130" s="5">
        <v>0</v>
      </c>
      <c r="O130" s="5">
        <v>0</v>
      </c>
      <c r="P130" s="5">
        <v>101575</v>
      </c>
    </row>
    <row r="131" spans="1:16">
      <c r="A131" s="5">
        <v>1385</v>
      </c>
      <c r="B131" s="5">
        <v>4</v>
      </c>
      <c r="C131" s="5" t="s">
        <v>397</v>
      </c>
      <c r="D131" s="5" t="s">
        <v>396</v>
      </c>
      <c r="E131" s="5">
        <v>104223</v>
      </c>
      <c r="F131" s="5">
        <v>0</v>
      </c>
      <c r="G131" s="5">
        <v>199</v>
      </c>
      <c r="H131" s="5">
        <v>66</v>
      </c>
      <c r="I131" s="5">
        <v>0</v>
      </c>
      <c r="J131" s="5">
        <v>0</v>
      </c>
      <c r="K131" s="5">
        <v>1</v>
      </c>
      <c r="L131" s="5">
        <v>0</v>
      </c>
      <c r="M131" s="5">
        <v>2382</v>
      </c>
      <c r="N131" s="5">
        <v>0</v>
      </c>
      <c r="O131" s="5">
        <v>0</v>
      </c>
      <c r="P131" s="5">
        <v>101575</v>
      </c>
    </row>
    <row r="132" spans="1:16">
      <c r="A132" s="5">
        <v>1385</v>
      </c>
      <c r="B132" s="5">
        <v>3</v>
      </c>
      <c r="C132" s="5" t="s">
        <v>398</v>
      </c>
      <c r="D132" s="5" t="s">
        <v>399</v>
      </c>
      <c r="E132" s="5">
        <v>9324</v>
      </c>
      <c r="F132" s="5">
        <v>0</v>
      </c>
      <c r="G132" s="5">
        <v>1659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7665</v>
      </c>
    </row>
    <row r="133" spans="1:16">
      <c r="A133" s="5">
        <v>1385</v>
      </c>
      <c r="B133" s="5">
        <v>4</v>
      </c>
      <c r="C133" s="5" t="s">
        <v>400</v>
      </c>
      <c r="D133" s="5" t="s">
        <v>399</v>
      </c>
      <c r="E133" s="5">
        <v>9324</v>
      </c>
      <c r="F133" s="5">
        <v>0</v>
      </c>
      <c r="G133" s="5">
        <v>1659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7665</v>
      </c>
    </row>
    <row r="134" spans="1:16">
      <c r="A134" s="5">
        <v>1385</v>
      </c>
      <c r="B134" s="5">
        <v>3</v>
      </c>
      <c r="C134" s="5" t="s">
        <v>401</v>
      </c>
      <c r="D134" s="5" t="s">
        <v>402</v>
      </c>
      <c r="E134" s="5">
        <v>6978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6978</v>
      </c>
    </row>
    <row r="135" spans="1:16">
      <c r="A135" s="5">
        <v>1385</v>
      </c>
      <c r="B135" s="5">
        <v>4</v>
      </c>
      <c r="C135" s="5" t="s">
        <v>403</v>
      </c>
      <c r="D135" s="5" t="s">
        <v>402</v>
      </c>
      <c r="E135" s="5">
        <v>6978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6978</v>
      </c>
    </row>
    <row r="136" spans="1:16">
      <c r="A136" s="5">
        <v>1385</v>
      </c>
      <c r="B136" s="5">
        <v>3</v>
      </c>
      <c r="C136" s="5" t="s">
        <v>404</v>
      </c>
      <c r="D136" s="5" t="s">
        <v>405</v>
      </c>
      <c r="E136" s="5">
        <v>8817</v>
      </c>
      <c r="F136" s="5">
        <v>0</v>
      </c>
      <c r="G136" s="5">
        <v>8817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</row>
    <row r="137" spans="1:16">
      <c r="A137" s="5">
        <v>1385</v>
      </c>
      <c r="B137" s="5">
        <v>4</v>
      </c>
      <c r="C137" s="5" t="s">
        <v>406</v>
      </c>
      <c r="D137" s="5" t="s">
        <v>405</v>
      </c>
      <c r="E137" s="5">
        <v>8817</v>
      </c>
      <c r="F137" s="5">
        <v>0</v>
      </c>
      <c r="G137" s="5">
        <v>8817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</row>
    <row r="138" spans="1:16">
      <c r="A138" s="5">
        <v>1385</v>
      </c>
      <c r="B138" s="5">
        <v>3</v>
      </c>
      <c r="C138" s="5" t="s">
        <v>407</v>
      </c>
      <c r="D138" s="5" t="s">
        <v>408</v>
      </c>
      <c r="E138" s="5">
        <v>1038</v>
      </c>
      <c r="F138" s="5">
        <v>117</v>
      </c>
      <c r="G138" s="5">
        <v>756</v>
      </c>
      <c r="H138" s="5">
        <v>147</v>
      </c>
      <c r="I138" s="5">
        <v>0</v>
      </c>
      <c r="J138" s="5">
        <v>0</v>
      </c>
      <c r="K138" s="5">
        <v>7</v>
      </c>
      <c r="L138" s="5">
        <v>0</v>
      </c>
      <c r="M138" s="5">
        <v>0</v>
      </c>
      <c r="N138" s="5">
        <v>0</v>
      </c>
      <c r="O138" s="5">
        <v>0</v>
      </c>
      <c r="P138" s="5">
        <v>12</v>
      </c>
    </row>
    <row r="139" spans="1:16">
      <c r="A139" s="5">
        <v>1385</v>
      </c>
      <c r="B139" s="5">
        <v>4</v>
      </c>
      <c r="C139" s="5" t="s">
        <v>409</v>
      </c>
      <c r="D139" s="5" t="s">
        <v>410</v>
      </c>
      <c r="E139" s="5">
        <v>1026</v>
      </c>
      <c r="F139" s="5">
        <v>117</v>
      </c>
      <c r="G139" s="5">
        <v>756</v>
      </c>
      <c r="H139" s="5">
        <v>147</v>
      </c>
      <c r="I139" s="5">
        <v>0</v>
      </c>
      <c r="J139" s="5">
        <v>0</v>
      </c>
      <c r="K139" s="5">
        <v>7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</row>
    <row r="140" spans="1:16">
      <c r="A140" s="5">
        <v>1385</v>
      </c>
      <c r="B140" s="5">
        <v>4</v>
      </c>
      <c r="C140" s="5" t="s">
        <v>411</v>
      </c>
      <c r="D140" s="5" t="s">
        <v>412</v>
      </c>
      <c r="E140" s="5">
        <v>12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12</v>
      </c>
    </row>
    <row r="141" spans="1:16">
      <c r="A141" s="5">
        <v>1385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1385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1385</v>
      </c>
      <c r="B143" s="5">
        <v>7</v>
      </c>
      <c r="C143" s="5" t="s">
        <v>416</v>
      </c>
      <c r="D143" s="5" t="s">
        <v>417</v>
      </c>
      <c r="E143" s="5">
        <v>34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19</v>
      </c>
      <c r="N143" s="5">
        <v>0</v>
      </c>
      <c r="O143" s="5">
        <v>0</v>
      </c>
      <c r="P143" s="5">
        <v>15</v>
      </c>
    </row>
    <row r="144" spans="1:16">
      <c r="A144" s="5">
        <v>1385</v>
      </c>
      <c r="B144" s="5">
        <v>9</v>
      </c>
      <c r="C144" s="5" t="s">
        <v>418</v>
      </c>
      <c r="D144" s="5" t="s">
        <v>417</v>
      </c>
      <c r="E144" s="5">
        <v>34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19</v>
      </c>
      <c r="N144" s="5">
        <v>0</v>
      </c>
      <c r="O144" s="5">
        <v>0</v>
      </c>
      <c r="P144" s="5">
        <v>15</v>
      </c>
    </row>
    <row r="145" spans="1:16">
      <c r="A145" s="5">
        <v>1385</v>
      </c>
      <c r="B145" s="5">
        <v>2</v>
      </c>
      <c r="C145" s="5" t="s">
        <v>419</v>
      </c>
      <c r="D145" s="5" t="s">
        <v>420</v>
      </c>
      <c r="E145" s="5">
        <v>25308</v>
      </c>
      <c r="F145" s="5">
        <v>8153</v>
      </c>
      <c r="G145" s="5">
        <v>5127</v>
      </c>
      <c r="H145" s="5">
        <v>305</v>
      </c>
      <c r="I145" s="5">
        <v>0</v>
      </c>
      <c r="J145" s="5">
        <v>1448</v>
      </c>
      <c r="K145" s="5">
        <v>1844</v>
      </c>
      <c r="L145" s="5">
        <v>0</v>
      </c>
      <c r="M145" s="5">
        <v>190</v>
      </c>
      <c r="N145" s="5">
        <v>248</v>
      </c>
      <c r="O145" s="5">
        <v>0</v>
      </c>
      <c r="P145" s="5">
        <v>7994</v>
      </c>
    </row>
    <row r="146" spans="1:16">
      <c r="A146" s="5">
        <v>1385</v>
      </c>
      <c r="B146" s="5">
        <v>3</v>
      </c>
      <c r="C146" s="5" t="s">
        <v>421</v>
      </c>
      <c r="D146" s="5" t="s">
        <v>422</v>
      </c>
      <c r="E146" s="5">
        <v>11898</v>
      </c>
      <c r="F146" s="5">
        <v>0</v>
      </c>
      <c r="G146" s="5">
        <v>3931</v>
      </c>
      <c r="H146" s="5">
        <v>55</v>
      </c>
      <c r="I146" s="5">
        <v>0</v>
      </c>
      <c r="J146" s="5">
        <v>1448</v>
      </c>
      <c r="K146" s="5">
        <v>567</v>
      </c>
      <c r="L146" s="5">
        <v>0</v>
      </c>
      <c r="M146" s="5">
        <v>190</v>
      </c>
      <c r="N146" s="5">
        <v>0</v>
      </c>
      <c r="O146" s="5">
        <v>0</v>
      </c>
      <c r="P146" s="5">
        <v>5707</v>
      </c>
    </row>
    <row r="147" spans="1:16">
      <c r="A147" s="5">
        <v>1385</v>
      </c>
      <c r="B147" s="5">
        <v>4</v>
      </c>
      <c r="C147" s="5" t="s">
        <v>423</v>
      </c>
      <c r="D147" s="5" t="s">
        <v>422</v>
      </c>
      <c r="E147" s="5">
        <v>11898</v>
      </c>
      <c r="F147" s="5">
        <v>0</v>
      </c>
      <c r="G147" s="5">
        <v>3931</v>
      </c>
      <c r="H147" s="5">
        <v>55</v>
      </c>
      <c r="I147" s="5">
        <v>0</v>
      </c>
      <c r="J147" s="5">
        <v>1448</v>
      </c>
      <c r="K147" s="5">
        <v>567</v>
      </c>
      <c r="L147" s="5">
        <v>0</v>
      </c>
      <c r="M147" s="5">
        <v>190</v>
      </c>
      <c r="N147" s="5">
        <v>0</v>
      </c>
      <c r="O147" s="5">
        <v>0</v>
      </c>
      <c r="P147" s="5">
        <v>5707</v>
      </c>
    </row>
    <row r="148" spans="1:16">
      <c r="A148" s="5">
        <v>1385</v>
      </c>
      <c r="B148" s="5">
        <v>3</v>
      </c>
      <c r="C148" s="5" t="s">
        <v>424</v>
      </c>
      <c r="D148" s="5" t="s">
        <v>425</v>
      </c>
      <c r="E148" s="5">
        <v>3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3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>
      <c r="A149" s="5">
        <v>1385</v>
      </c>
      <c r="B149" s="5">
        <v>4</v>
      </c>
      <c r="C149" s="5" t="s">
        <v>426</v>
      </c>
      <c r="D149" s="5" t="s">
        <v>425</v>
      </c>
      <c r="E149" s="5">
        <v>3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3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</row>
    <row r="150" spans="1:16">
      <c r="A150" s="5">
        <v>1385</v>
      </c>
      <c r="B150" s="5">
        <v>3</v>
      </c>
      <c r="C150" s="5" t="s">
        <v>427</v>
      </c>
      <c r="D150" s="5" t="s">
        <v>428</v>
      </c>
      <c r="E150" s="5">
        <v>2424</v>
      </c>
      <c r="F150" s="5">
        <v>896</v>
      </c>
      <c r="G150" s="5">
        <v>12</v>
      </c>
      <c r="H150" s="5">
        <v>0</v>
      </c>
      <c r="I150" s="5">
        <v>0</v>
      </c>
      <c r="J150" s="5">
        <v>0</v>
      </c>
      <c r="K150" s="5">
        <v>524</v>
      </c>
      <c r="L150" s="5">
        <v>0</v>
      </c>
      <c r="M150" s="5">
        <v>0</v>
      </c>
      <c r="N150" s="5">
        <v>0</v>
      </c>
      <c r="O150" s="5">
        <v>0</v>
      </c>
      <c r="P150" s="5">
        <v>992</v>
      </c>
    </row>
    <row r="151" spans="1:16">
      <c r="A151" s="5">
        <v>1385</v>
      </c>
      <c r="B151" s="5">
        <v>14</v>
      </c>
      <c r="C151" s="5" t="s">
        <v>429</v>
      </c>
      <c r="D151" s="5" t="s">
        <v>430</v>
      </c>
      <c r="E151" s="5">
        <v>2424</v>
      </c>
      <c r="F151" s="5">
        <v>896</v>
      </c>
      <c r="G151" s="5">
        <v>12</v>
      </c>
      <c r="H151" s="5">
        <v>0</v>
      </c>
      <c r="I151" s="5">
        <v>0</v>
      </c>
      <c r="J151" s="5">
        <v>0</v>
      </c>
      <c r="K151" s="5">
        <v>524</v>
      </c>
      <c r="L151" s="5">
        <v>0</v>
      </c>
      <c r="M151" s="5">
        <v>0</v>
      </c>
      <c r="N151" s="5">
        <v>0</v>
      </c>
      <c r="O151" s="5">
        <v>0</v>
      </c>
      <c r="P151" s="5">
        <v>992</v>
      </c>
    </row>
    <row r="152" spans="1:16">
      <c r="A152" s="5">
        <v>1385</v>
      </c>
      <c r="B152" s="5">
        <v>3</v>
      </c>
      <c r="C152" s="5" t="s">
        <v>431</v>
      </c>
      <c r="D152" s="5" t="s">
        <v>432</v>
      </c>
      <c r="E152" s="5">
        <v>275</v>
      </c>
      <c r="F152" s="5">
        <v>0</v>
      </c>
      <c r="G152" s="5">
        <v>76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199</v>
      </c>
    </row>
    <row r="153" spans="1:16">
      <c r="A153" s="5">
        <v>1385</v>
      </c>
      <c r="B153" s="5">
        <v>4</v>
      </c>
      <c r="C153" s="5" t="s">
        <v>433</v>
      </c>
      <c r="D153" s="5" t="s">
        <v>432</v>
      </c>
      <c r="E153" s="5">
        <v>275</v>
      </c>
      <c r="F153" s="5">
        <v>0</v>
      </c>
      <c r="G153" s="5">
        <v>76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199</v>
      </c>
    </row>
    <row r="154" spans="1:16">
      <c r="A154" s="5">
        <v>1385</v>
      </c>
      <c r="B154" s="5">
        <v>3</v>
      </c>
      <c r="C154" s="5" t="s">
        <v>434</v>
      </c>
      <c r="D154" s="5" t="s">
        <v>435</v>
      </c>
      <c r="E154" s="5">
        <v>10569</v>
      </c>
      <c r="F154" s="5">
        <v>7257</v>
      </c>
      <c r="G154" s="5">
        <v>1108</v>
      </c>
      <c r="H154" s="5">
        <v>250</v>
      </c>
      <c r="I154" s="5">
        <v>0</v>
      </c>
      <c r="J154" s="5">
        <v>0</v>
      </c>
      <c r="K154" s="5">
        <v>611</v>
      </c>
      <c r="L154" s="5">
        <v>0</v>
      </c>
      <c r="M154" s="5">
        <v>0</v>
      </c>
      <c r="N154" s="5">
        <v>248</v>
      </c>
      <c r="O154" s="5">
        <v>0</v>
      </c>
      <c r="P154" s="5">
        <v>1096</v>
      </c>
    </row>
    <row r="155" spans="1:16">
      <c r="A155" s="5">
        <v>1385</v>
      </c>
      <c r="B155" s="5">
        <v>4</v>
      </c>
      <c r="C155" s="5" t="s">
        <v>436</v>
      </c>
      <c r="D155" s="5" t="s">
        <v>435</v>
      </c>
      <c r="E155" s="5">
        <v>10569</v>
      </c>
      <c r="F155" s="5">
        <v>7257</v>
      </c>
      <c r="G155" s="5">
        <v>1108</v>
      </c>
      <c r="H155" s="5">
        <v>250</v>
      </c>
      <c r="I155" s="5">
        <v>0</v>
      </c>
      <c r="J155" s="5">
        <v>0</v>
      </c>
      <c r="K155" s="5">
        <v>611</v>
      </c>
      <c r="L155" s="5">
        <v>0</v>
      </c>
      <c r="M155" s="5">
        <v>0</v>
      </c>
      <c r="N155" s="5">
        <v>248</v>
      </c>
      <c r="O155" s="5">
        <v>0</v>
      </c>
      <c r="P155" s="5">
        <v>1096</v>
      </c>
    </row>
    <row r="156" spans="1:16">
      <c r="A156" s="5">
        <v>1385</v>
      </c>
      <c r="B156" s="5">
        <v>3</v>
      </c>
      <c r="C156" s="5" t="s">
        <v>437</v>
      </c>
      <c r="D156" s="5" t="s">
        <v>438</v>
      </c>
      <c r="E156" s="5">
        <v>139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139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</row>
    <row r="157" spans="1:16">
      <c r="A157" s="5">
        <v>1385</v>
      </c>
      <c r="B157" s="5">
        <v>4</v>
      </c>
      <c r="C157" s="5" t="s">
        <v>439</v>
      </c>
      <c r="D157" s="5" t="s">
        <v>438</v>
      </c>
      <c r="E157" s="5">
        <v>139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139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</row>
    <row r="158" spans="1:16">
      <c r="A158" s="5">
        <v>1385</v>
      </c>
      <c r="B158" s="5">
        <v>2</v>
      </c>
      <c r="C158" s="5" t="s">
        <v>440</v>
      </c>
      <c r="D158" s="5" t="s">
        <v>441</v>
      </c>
      <c r="E158" s="5">
        <v>78276</v>
      </c>
      <c r="F158" s="5">
        <v>8891</v>
      </c>
      <c r="G158" s="5">
        <v>3260</v>
      </c>
      <c r="H158" s="5">
        <v>0</v>
      </c>
      <c r="I158" s="5">
        <v>0</v>
      </c>
      <c r="J158" s="5">
        <v>1107</v>
      </c>
      <c r="K158" s="5">
        <v>959</v>
      </c>
      <c r="L158" s="5">
        <v>0</v>
      </c>
      <c r="M158" s="5">
        <v>3750</v>
      </c>
      <c r="N158" s="5">
        <v>177</v>
      </c>
      <c r="O158" s="5">
        <v>5</v>
      </c>
      <c r="P158" s="5">
        <v>60126</v>
      </c>
    </row>
    <row r="159" spans="1:16">
      <c r="A159" s="5">
        <v>1385</v>
      </c>
      <c r="B159" s="5">
        <v>3</v>
      </c>
      <c r="C159" s="5" t="s">
        <v>442</v>
      </c>
      <c r="D159" s="5" t="s">
        <v>443</v>
      </c>
      <c r="E159" s="5">
        <v>59280</v>
      </c>
      <c r="F159" s="5">
        <v>5873</v>
      </c>
      <c r="G159" s="5">
        <v>2476</v>
      </c>
      <c r="H159" s="5">
        <v>0</v>
      </c>
      <c r="I159" s="5">
        <v>0</v>
      </c>
      <c r="J159" s="5">
        <v>568</v>
      </c>
      <c r="K159" s="5">
        <v>441</v>
      </c>
      <c r="L159" s="5">
        <v>0</v>
      </c>
      <c r="M159" s="5">
        <v>18</v>
      </c>
      <c r="N159" s="5">
        <v>12</v>
      </c>
      <c r="O159" s="5">
        <v>5</v>
      </c>
      <c r="P159" s="5">
        <v>49886</v>
      </c>
    </row>
    <row r="160" spans="1:16">
      <c r="A160" s="5">
        <v>1385</v>
      </c>
      <c r="B160" s="5">
        <v>4</v>
      </c>
      <c r="C160" s="5" t="s">
        <v>444</v>
      </c>
      <c r="D160" s="5" t="s">
        <v>445</v>
      </c>
      <c r="E160" s="5">
        <v>46557</v>
      </c>
      <c r="F160" s="5">
        <v>0</v>
      </c>
      <c r="G160" s="5">
        <v>0</v>
      </c>
      <c r="H160" s="5">
        <v>0</v>
      </c>
      <c r="I160" s="5">
        <v>0</v>
      </c>
      <c r="J160" s="5">
        <v>463</v>
      </c>
      <c r="K160" s="5">
        <v>18</v>
      </c>
      <c r="L160" s="5">
        <v>0</v>
      </c>
      <c r="M160" s="5">
        <v>0</v>
      </c>
      <c r="N160" s="5">
        <v>0</v>
      </c>
      <c r="O160" s="5">
        <v>0</v>
      </c>
      <c r="P160" s="5">
        <v>46075</v>
      </c>
    </row>
    <row r="161" spans="1:16">
      <c r="A161" s="5">
        <v>1385</v>
      </c>
      <c r="B161" s="5">
        <v>4</v>
      </c>
      <c r="C161" s="5" t="s">
        <v>446</v>
      </c>
      <c r="D161" s="5" t="s">
        <v>447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1385</v>
      </c>
      <c r="B162" s="5">
        <v>4</v>
      </c>
      <c r="C162" s="5" t="s">
        <v>448</v>
      </c>
      <c r="D162" s="5" t="s">
        <v>449</v>
      </c>
      <c r="E162" s="5">
        <v>5126</v>
      </c>
      <c r="F162" s="5">
        <v>4312</v>
      </c>
      <c r="G162" s="5">
        <v>64</v>
      </c>
      <c r="H162" s="5">
        <v>0</v>
      </c>
      <c r="I162" s="5">
        <v>0</v>
      </c>
      <c r="J162" s="5">
        <v>11</v>
      </c>
      <c r="K162" s="5">
        <v>3</v>
      </c>
      <c r="L162" s="5">
        <v>0</v>
      </c>
      <c r="M162" s="5">
        <v>0</v>
      </c>
      <c r="N162" s="5">
        <v>0</v>
      </c>
      <c r="O162" s="5">
        <v>0</v>
      </c>
      <c r="P162" s="5">
        <v>736</v>
      </c>
    </row>
    <row r="163" spans="1:16">
      <c r="A163" s="5">
        <v>1385</v>
      </c>
      <c r="B163" s="5">
        <v>4</v>
      </c>
      <c r="C163" s="5" t="s">
        <v>450</v>
      </c>
      <c r="D163" s="5" t="s">
        <v>451</v>
      </c>
      <c r="E163" s="5">
        <v>1690</v>
      </c>
      <c r="F163" s="5">
        <v>1542</v>
      </c>
      <c r="G163" s="5">
        <v>79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1</v>
      </c>
      <c r="N163" s="5">
        <v>12</v>
      </c>
      <c r="O163" s="5">
        <v>5</v>
      </c>
      <c r="P163" s="5">
        <v>51</v>
      </c>
    </row>
    <row r="164" spans="1:16">
      <c r="A164" s="5">
        <v>1385</v>
      </c>
      <c r="B164" s="5">
        <v>4</v>
      </c>
      <c r="C164" s="5" t="s">
        <v>452</v>
      </c>
      <c r="D164" s="5" t="s">
        <v>453</v>
      </c>
      <c r="E164" s="5">
        <v>268</v>
      </c>
      <c r="F164" s="5">
        <v>0</v>
      </c>
      <c r="G164" s="5">
        <v>175</v>
      </c>
      <c r="H164" s="5">
        <v>0</v>
      </c>
      <c r="I164" s="5">
        <v>0</v>
      </c>
      <c r="J164" s="5">
        <v>0</v>
      </c>
      <c r="K164" s="5">
        <v>92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</row>
    <row r="165" spans="1:16">
      <c r="A165" s="5">
        <v>1385</v>
      </c>
      <c r="B165" s="5">
        <v>4</v>
      </c>
      <c r="C165" s="5" t="s">
        <v>454</v>
      </c>
      <c r="D165" s="5" t="s">
        <v>455</v>
      </c>
      <c r="E165" s="5">
        <v>2437</v>
      </c>
      <c r="F165" s="5">
        <v>0</v>
      </c>
      <c r="G165" s="5">
        <v>2018</v>
      </c>
      <c r="H165" s="5">
        <v>0</v>
      </c>
      <c r="I165" s="5">
        <v>0</v>
      </c>
      <c r="J165" s="5">
        <v>0</v>
      </c>
      <c r="K165" s="5">
        <v>311</v>
      </c>
      <c r="L165" s="5">
        <v>0</v>
      </c>
      <c r="M165" s="5">
        <v>17</v>
      </c>
      <c r="N165" s="5">
        <v>0</v>
      </c>
      <c r="O165" s="5">
        <v>0</v>
      </c>
      <c r="P165" s="5">
        <v>90</v>
      </c>
    </row>
    <row r="166" spans="1:16">
      <c r="A166" s="5">
        <v>1385</v>
      </c>
      <c r="B166" s="5">
        <v>4</v>
      </c>
      <c r="C166" s="5" t="s">
        <v>456</v>
      </c>
      <c r="D166" s="5" t="s">
        <v>457</v>
      </c>
      <c r="E166" s="5">
        <v>40</v>
      </c>
      <c r="F166" s="5">
        <v>20</v>
      </c>
      <c r="G166" s="5">
        <v>0</v>
      </c>
      <c r="H166" s="5">
        <v>0</v>
      </c>
      <c r="I166" s="5">
        <v>0</v>
      </c>
      <c r="J166" s="5">
        <v>20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</row>
    <row r="167" spans="1:16">
      <c r="A167" s="5">
        <v>1385</v>
      </c>
      <c r="B167" s="5">
        <v>9</v>
      </c>
      <c r="C167" s="5" t="s">
        <v>458</v>
      </c>
      <c r="D167" s="5" t="s">
        <v>459</v>
      </c>
      <c r="E167" s="5">
        <v>3162</v>
      </c>
      <c r="F167" s="5">
        <v>0</v>
      </c>
      <c r="G167" s="5">
        <v>139</v>
      </c>
      <c r="H167" s="5">
        <v>0</v>
      </c>
      <c r="I167" s="5">
        <v>0</v>
      </c>
      <c r="J167" s="5">
        <v>74</v>
      </c>
      <c r="K167" s="5">
        <v>16</v>
      </c>
      <c r="L167" s="5">
        <v>0</v>
      </c>
      <c r="M167" s="5">
        <v>0</v>
      </c>
      <c r="N167" s="5">
        <v>0</v>
      </c>
      <c r="O167" s="5">
        <v>0</v>
      </c>
      <c r="P167" s="5">
        <v>2933</v>
      </c>
    </row>
    <row r="168" spans="1:16">
      <c r="A168" s="5">
        <v>1385</v>
      </c>
      <c r="B168" s="5">
        <v>3</v>
      </c>
      <c r="C168" s="5" t="s">
        <v>460</v>
      </c>
      <c r="D168" s="5" t="s">
        <v>461</v>
      </c>
      <c r="E168" s="5">
        <v>18996</v>
      </c>
      <c r="F168" s="5">
        <v>3018</v>
      </c>
      <c r="G168" s="5">
        <v>784</v>
      </c>
      <c r="H168" s="5">
        <v>0</v>
      </c>
      <c r="I168" s="5">
        <v>0</v>
      </c>
      <c r="J168" s="5">
        <v>539</v>
      </c>
      <c r="K168" s="5">
        <v>518</v>
      </c>
      <c r="L168" s="5">
        <v>0</v>
      </c>
      <c r="M168" s="5">
        <v>3732</v>
      </c>
      <c r="N168" s="5">
        <v>165</v>
      </c>
      <c r="O168" s="5">
        <v>0</v>
      </c>
      <c r="P168" s="5">
        <v>10240</v>
      </c>
    </row>
    <row r="169" spans="1:16">
      <c r="A169" s="5">
        <v>1385</v>
      </c>
      <c r="B169" s="5">
        <v>4</v>
      </c>
      <c r="C169" s="5" t="s">
        <v>462</v>
      </c>
      <c r="D169" s="5" t="s">
        <v>463</v>
      </c>
      <c r="E169" s="5">
        <v>11904</v>
      </c>
      <c r="F169" s="5">
        <v>3018</v>
      </c>
      <c r="G169" s="5">
        <v>160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8726</v>
      </c>
    </row>
    <row r="170" spans="1:16">
      <c r="A170" s="5">
        <v>1385</v>
      </c>
      <c r="B170" s="5">
        <v>4</v>
      </c>
      <c r="C170" s="5" t="s">
        <v>464</v>
      </c>
      <c r="D170" s="5" t="s">
        <v>465</v>
      </c>
      <c r="E170" s="5">
        <v>4647</v>
      </c>
      <c r="F170" s="5">
        <v>0</v>
      </c>
      <c r="G170" s="5">
        <v>0</v>
      </c>
      <c r="H170" s="5">
        <v>0</v>
      </c>
      <c r="I170" s="5">
        <v>0</v>
      </c>
      <c r="J170" s="5">
        <v>539</v>
      </c>
      <c r="K170" s="5">
        <v>7</v>
      </c>
      <c r="L170" s="5">
        <v>0</v>
      </c>
      <c r="M170" s="5">
        <v>3618</v>
      </c>
      <c r="N170" s="5">
        <v>165</v>
      </c>
      <c r="O170" s="5">
        <v>0</v>
      </c>
      <c r="P170" s="5">
        <v>317</v>
      </c>
    </row>
    <row r="171" spans="1:16">
      <c r="A171" s="5">
        <v>1385</v>
      </c>
      <c r="B171" s="5">
        <v>4</v>
      </c>
      <c r="C171" s="5" t="s">
        <v>466</v>
      </c>
      <c r="D171" s="5" t="s">
        <v>467</v>
      </c>
      <c r="E171" s="5">
        <v>10</v>
      </c>
      <c r="F171" s="5">
        <v>0</v>
      </c>
      <c r="G171" s="5">
        <v>10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1385</v>
      </c>
      <c r="B172" s="5">
        <v>4</v>
      </c>
      <c r="C172" s="5" t="s">
        <v>468</v>
      </c>
      <c r="D172" s="5" t="s">
        <v>469</v>
      </c>
      <c r="E172" s="5">
        <v>1333</v>
      </c>
      <c r="F172" s="5">
        <v>0</v>
      </c>
      <c r="G172" s="5">
        <v>608</v>
      </c>
      <c r="H172" s="5">
        <v>0</v>
      </c>
      <c r="I172" s="5">
        <v>0</v>
      </c>
      <c r="J172" s="5">
        <v>0</v>
      </c>
      <c r="K172" s="5">
        <v>484</v>
      </c>
      <c r="L172" s="5">
        <v>0</v>
      </c>
      <c r="M172" s="5">
        <v>114</v>
      </c>
      <c r="N172" s="5">
        <v>0</v>
      </c>
      <c r="O172" s="5">
        <v>0</v>
      </c>
      <c r="P172" s="5">
        <v>128</v>
      </c>
    </row>
    <row r="173" spans="1:16">
      <c r="A173" s="5">
        <v>1385</v>
      </c>
      <c r="B173" s="5">
        <v>4</v>
      </c>
      <c r="C173" s="5" t="s">
        <v>470</v>
      </c>
      <c r="D173" s="5" t="s">
        <v>471</v>
      </c>
      <c r="E173" s="5">
        <v>310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310</v>
      </c>
    </row>
    <row r="174" spans="1:16">
      <c r="A174" s="5">
        <v>1385</v>
      </c>
      <c r="B174" s="5">
        <v>4</v>
      </c>
      <c r="C174" s="5" t="s">
        <v>472</v>
      </c>
      <c r="D174" s="5" t="s">
        <v>473</v>
      </c>
      <c r="E174" s="5">
        <v>30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20</v>
      </c>
      <c r="L174" s="5">
        <v>0</v>
      </c>
      <c r="M174" s="5">
        <v>0</v>
      </c>
      <c r="N174" s="5">
        <v>0</v>
      </c>
      <c r="O174" s="5">
        <v>0</v>
      </c>
      <c r="P174" s="5">
        <v>10</v>
      </c>
    </row>
    <row r="175" spans="1:16">
      <c r="A175" s="5">
        <v>1385</v>
      </c>
      <c r="B175" s="5">
        <v>4</v>
      </c>
      <c r="C175" s="5" t="s">
        <v>474</v>
      </c>
      <c r="D175" s="5" t="s">
        <v>475</v>
      </c>
      <c r="E175" s="5">
        <v>763</v>
      </c>
      <c r="F175" s="5">
        <v>0</v>
      </c>
      <c r="G175" s="5">
        <v>6</v>
      </c>
      <c r="H175" s="5">
        <v>0</v>
      </c>
      <c r="I175" s="5">
        <v>0</v>
      </c>
      <c r="J175" s="5">
        <v>0</v>
      </c>
      <c r="K175" s="5">
        <v>7</v>
      </c>
      <c r="L175" s="5">
        <v>0</v>
      </c>
      <c r="M175" s="5">
        <v>0</v>
      </c>
      <c r="N175" s="5">
        <v>0</v>
      </c>
      <c r="O175" s="5">
        <v>0</v>
      </c>
      <c r="P175" s="5">
        <v>750</v>
      </c>
    </row>
    <row r="176" spans="1:16">
      <c r="A176" s="5">
        <v>1385</v>
      </c>
      <c r="B176" s="5">
        <v>2</v>
      </c>
      <c r="C176" s="5" t="s">
        <v>476</v>
      </c>
      <c r="D176" s="5" t="s">
        <v>477</v>
      </c>
      <c r="E176" s="5">
        <v>109029</v>
      </c>
      <c r="F176" s="5">
        <v>68546</v>
      </c>
      <c r="G176" s="5">
        <v>4037</v>
      </c>
      <c r="H176" s="5">
        <v>146</v>
      </c>
      <c r="I176" s="5">
        <v>0</v>
      </c>
      <c r="J176" s="5">
        <v>110</v>
      </c>
      <c r="K176" s="5">
        <v>21284</v>
      </c>
      <c r="L176" s="5">
        <v>67</v>
      </c>
      <c r="M176" s="5">
        <v>74</v>
      </c>
      <c r="N176" s="5">
        <v>557</v>
      </c>
      <c r="O176" s="5">
        <v>0</v>
      </c>
      <c r="P176" s="5">
        <v>14209</v>
      </c>
    </row>
    <row r="177" spans="1:16">
      <c r="A177" s="5">
        <v>1385</v>
      </c>
      <c r="B177" s="5">
        <v>3</v>
      </c>
      <c r="C177" s="5" t="s">
        <v>478</v>
      </c>
      <c r="D177" s="5" t="s">
        <v>479</v>
      </c>
      <c r="E177" s="5">
        <v>28746</v>
      </c>
      <c r="F177" s="5">
        <v>279</v>
      </c>
      <c r="G177" s="5">
        <v>200</v>
      </c>
      <c r="H177" s="5">
        <v>0</v>
      </c>
      <c r="I177" s="5">
        <v>0</v>
      </c>
      <c r="J177" s="5">
        <v>0</v>
      </c>
      <c r="K177" s="5">
        <v>20891</v>
      </c>
      <c r="L177" s="5">
        <v>0</v>
      </c>
      <c r="M177" s="5">
        <v>0</v>
      </c>
      <c r="N177" s="5">
        <v>386</v>
      </c>
      <c r="O177" s="5">
        <v>0</v>
      </c>
      <c r="P177" s="5">
        <v>6989</v>
      </c>
    </row>
    <row r="178" spans="1:16">
      <c r="A178" s="5">
        <v>1385</v>
      </c>
      <c r="B178" s="5">
        <v>4</v>
      </c>
      <c r="C178" s="5" t="s">
        <v>480</v>
      </c>
      <c r="D178" s="5" t="s">
        <v>479</v>
      </c>
      <c r="E178" s="5">
        <v>28746</v>
      </c>
      <c r="F178" s="5">
        <v>279</v>
      </c>
      <c r="G178" s="5">
        <v>200</v>
      </c>
      <c r="H178" s="5">
        <v>0</v>
      </c>
      <c r="I178" s="5">
        <v>0</v>
      </c>
      <c r="J178" s="5">
        <v>0</v>
      </c>
      <c r="K178" s="5">
        <v>20891</v>
      </c>
      <c r="L178" s="5">
        <v>0</v>
      </c>
      <c r="M178" s="5">
        <v>0</v>
      </c>
      <c r="N178" s="5">
        <v>386</v>
      </c>
      <c r="O178" s="5">
        <v>0</v>
      </c>
      <c r="P178" s="5">
        <v>6989</v>
      </c>
    </row>
    <row r="179" spans="1:16">
      <c r="A179" s="5">
        <v>1385</v>
      </c>
      <c r="B179" s="5">
        <v>3</v>
      </c>
      <c r="C179" s="5" t="s">
        <v>481</v>
      </c>
      <c r="D179" s="5" t="s">
        <v>482</v>
      </c>
      <c r="E179" s="5">
        <v>72518</v>
      </c>
      <c r="F179" s="5">
        <v>68267</v>
      </c>
      <c r="G179" s="5">
        <v>0</v>
      </c>
      <c r="H179" s="5">
        <v>0</v>
      </c>
      <c r="I179" s="5">
        <v>0</v>
      </c>
      <c r="J179" s="5">
        <v>0</v>
      </c>
      <c r="K179" s="5">
        <v>32</v>
      </c>
      <c r="L179" s="5">
        <v>0</v>
      </c>
      <c r="M179" s="5">
        <v>0</v>
      </c>
      <c r="N179" s="5">
        <v>0</v>
      </c>
      <c r="O179" s="5">
        <v>0</v>
      </c>
      <c r="P179" s="5">
        <v>4219</v>
      </c>
    </row>
    <row r="180" spans="1:16">
      <c r="A180" s="5">
        <v>1385</v>
      </c>
      <c r="B180" s="5">
        <v>4</v>
      </c>
      <c r="C180" s="5" t="s">
        <v>483</v>
      </c>
      <c r="D180" s="5" t="s">
        <v>482</v>
      </c>
      <c r="E180" s="5">
        <v>72518</v>
      </c>
      <c r="F180" s="5">
        <v>68267</v>
      </c>
      <c r="G180" s="5">
        <v>0</v>
      </c>
      <c r="H180" s="5">
        <v>0</v>
      </c>
      <c r="I180" s="5">
        <v>0</v>
      </c>
      <c r="J180" s="5">
        <v>0</v>
      </c>
      <c r="K180" s="5">
        <v>32</v>
      </c>
      <c r="L180" s="5">
        <v>0</v>
      </c>
      <c r="M180" s="5">
        <v>0</v>
      </c>
      <c r="N180" s="5">
        <v>0</v>
      </c>
      <c r="O180" s="5">
        <v>0</v>
      </c>
      <c r="P180" s="5">
        <v>4219</v>
      </c>
    </row>
    <row r="181" spans="1:16">
      <c r="A181" s="5">
        <v>1385</v>
      </c>
      <c r="B181" s="5">
        <v>3</v>
      </c>
      <c r="C181" s="5" t="s">
        <v>484</v>
      </c>
      <c r="D181" s="5" t="s">
        <v>485</v>
      </c>
      <c r="E181" s="5">
        <v>7765</v>
      </c>
      <c r="F181" s="5">
        <v>0</v>
      </c>
      <c r="G181" s="5">
        <v>3837</v>
      </c>
      <c r="H181" s="5">
        <v>146</v>
      </c>
      <c r="I181" s="5">
        <v>0</v>
      </c>
      <c r="J181" s="5">
        <v>110</v>
      </c>
      <c r="K181" s="5">
        <v>361</v>
      </c>
      <c r="L181" s="5">
        <v>67</v>
      </c>
      <c r="M181" s="5">
        <v>74</v>
      </c>
      <c r="N181" s="5">
        <v>170</v>
      </c>
      <c r="O181" s="5">
        <v>0</v>
      </c>
      <c r="P181" s="5">
        <v>3000</v>
      </c>
    </row>
    <row r="182" spans="1:16">
      <c r="A182" s="5">
        <v>1385</v>
      </c>
      <c r="B182" s="5">
        <v>4</v>
      </c>
      <c r="C182" s="5" t="s">
        <v>486</v>
      </c>
      <c r="D182" s="5" t="s">
        <v>485</v>
      </c>
      <c r="E182" s="5">
        <v>7765</v>
      </c>
      <c r="F182" s="5">
        <v>0</v>
      </c>
      <c r="G182" s="5">
        <v>3837</v>
      </c>
      <c r="H182" s="5">
        <v>146</v>
      </c>
      <c r="I182" s="5">
        <v>0</v>
      </c>
      <c r="J182" s="5">
        <v>110</v>
      </c>
      <c r="K182" s="5">
        <v>361</v>
      </c>
      <c r="L182" s="5">
        <v>67</v>
      </c>
      <c r="M182" s="5">
        <v>74</v>
      </c>
      <c r="N182" s="5">
        <v>170</v>
      </c>
      <c r="O182" s="5">
        <v>0</v>
      </c>
      <c r="P182" s="5">
        <v>3000</v>
      </c>
    </row>
    <row r="183" spans="1:16">
      <c r="A183" s="5">
        <v>1385</v>
      </c>
      <c r="B183" s="5">
        <v>2</v>
      </c>
      <c r="C183" s="5" t="s">
        <v>487</v>
      </c>
      <c r="D183" s="5" t="s">
        <v>488</v>
      </c>
      <c r="E183" s="5">
        <v>19508</v>
      </c>
      <c r="F183" s="5">
        <v>575</v>
      </c>
      <c r="G183" s="5">
        <v>2706</v>
      </c>
      <c r="H183" s="5">
        <v>0</v>
      </c>
      <c r="I183" s="5">
        <v>211</v>
      </c>
      <c r="J183" s="5">
        <v>2658</v>
      </c>
      <c r="K183" s="5">
        <v>14</v>
      </c>
      <c r="L183" s="5">
        <v>0</v>
      </c>
      <c r="M183" s="5">
        <v>460</v>
      </c>
      <c r="N183" s="5">
        <v>0</v>
      </c>
      <c r="O183" s="5">
        <v>0</v>
      </c>
      <c r="P183" s="5">
        <v>12884</v>
      </c>
    </row>
    <row r="184" spans="1:16">
      <c r="A184" s="5">
        <v>1385</v>
      </c>
      <c r="B184" s="5">
        <v>3</v>
      </c>
      <c r="C184" s="5" t="s">
        <v>489</v>
      </c>
      <c r="D184" s="5" t="s">
        <v>490</v>
      </c>
      <c r="E184" s="5">
        <v>7649</v>
      </c>
      <c r="F184" s="5">
        <v>0</v>
      </c>
      <c r="G184" s="5">
        <v>0</v>
      </c>
      <c r="H184" s="5">
        <v>0</v>
      </c>
      <c r="I184" s="5">
        <v>211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7438</v>
      </c>
    </row>
    <row r="185" spans="1:16">
      <c r="A185" s="5">
        <v>1385</v>
      </c>
      <c r="B185" s="5">
        <v>4</v>
      </c>
      <c r="C185" s="5" t="s">
        <v>491</v>
      </c>
      <c r="D185" s="5" t="s">
        <v>492</v>
      </c>
      <c r="E185" s="5">
        <v>7649</v>
      </c>
      <c r="F185" s="5">
        <v>0</v>
      </c>
      <c r="G185" s="5">
        <v>0</v>
      </c>
      <c r="H185" s="5">
        <v>0</v>
      </c>
      <c r="I185" s="5">
        <v>211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7438</v>
      </c>
    </row>
    <row r="186" spans="1:16">
      <c r="A186" s="5">
        <v>1385</v>
      </c>
      <c r="B186" s="5">
        <v>4</v>
      </c>
      <c r="C186" s="5" t="s">
        <v>493</v>
      </c>
      <c r="D186" s="5" t="s">
        <v>494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1385</v>
      </c>
      <c r="B187" s="5">
        <v>3</v>
      </c>
      <c r="C187" s="5" t="s">
        <v>495</v>
      </c>
      <c r="D187" s="5" t="s">
        <v>496</v>
      </c>
      <c r="E187" s="5">
        <v>7328</v>
      </c>
      <c r="F187" s="5">
        <v>0</v>
      </c>
      <c r="G187" s="5">
        <v>2657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4671</v>
      </c>
    </row>
    <row r="188" spans="1:16">
      <c r="A188" s="5">
        <v>1385</v>
      </c>
      <c r="B188" s="5">
        <v>4</v>
      </c>
      <c r="C188" s="5" t="s">
        <v>497</v>
      </c>
      <c r="D188" s="5" t="s">
        <v>496</v>
      </c>
      <c r="E188" s="5">
        <v>7328</v>
      </c>
      <c r="F188" s="5">
        <v>0</v>
      </c>
      <c r="G188" s="5">
        <v>2657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4671</v>
      </c>
    </row>
    <row r="189" spans="1:16">
      <c r="A189" s="5">
        <v>1385</v>
      </c>
      <c r="B189" s="5">
        <v>3</v>
      </c>
      <c r="C189" s="5" t="s">
        <v>498</v>
      </c>
      <c r="D189" s="5" t="s">
        <v>499</v>
      </c>
      <c r="E189" s="5">
        <v>4531</v>
      </c>
      <c r="F189" s="5">
        <v>575</v>
      </c>
      <c r="G189" s="5">
        <v>49</v>
      </c>
      <c r="H189" s="5">
        <v>0</v>
      </c>
      <c r="I189" s="5">
        <v>0</v>
      </c>
      <c r="J189" s="5">
        <v>2658</v>
      </c>
      <c r="K189" s="5">
        <v>14</v>
      </c>
      <c r="L189" s="5">
        <v>0</v>
      </c>
      <c r="M189" s="5">
        <v>460</v>
      </c>
      <c r="N189" s="5">
        <v>0</v>
      </c>
      <c r="O189" s="5">
        <v>0</v>
      </c>
      <c r="P189" s="5">
        <v>776</v>
      </c>
    </row>
    <row r="190" spans="1:16">
      <c r="A190" s="5">
        <v>1385</v>
      </c>
      <c r="B190" s="5">
        <v>4</v>
      </c>
      <c r="C190" s="5" t="s">
        <v>500</v>
      </c>
      <c r="D190" s="5" t="s">
        <v>501</v>
      </c>
      <c r="E190" s="5">
        <v>4058</v>
      </c>
      <c r="F190" s="5">
        <v>575</v>
      </c>
      <c r="G190" s="5">
        <v>49</v>
      </c>
      <c r="H190" s="5">
        <v>0</v>
      </c>
      <c r="I190" s="5">
        <v>0</v>
      </c>
      <c r="J190" s="5">
        <v>2658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776</v>
      </c>
    </row>
    <row r="191" spans="1:16">
      <c r="A191" s="5">
        <v>1385</v>
      </c>
      <c r="B191" s="5">
        <v>4</v>
      </c>
      <c r="C191" s="5" t="s">
        <v>502</v>
      </c>
      <c r="D191" s="5" t="s">
        <v>503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1385</v>
      </c>
      <c r="B192" s="5">
        <v>4</v>
      </c>
      <c r="C192" s="5" t="s">
        <v>504</v>
      </c>
      <c r="D192" s="5" t="s">
        <v>499</v>
      </c>
      <c r="E192" s="5">
        <v>474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14</v>
      </c>
      <c r="L192" s="5">
        <v>0</v>
      </c>
      <c r="M192" s="5">
        <v>460</v>
      </c>
      <c r="N192" s="5">
        <v>0</v>
      </c>
      <c r="O192" s="5">
        <v>0</v>
      </c>
      <c r="P192" s="5">
        <v>0</v>
      </c>
    </row>
    <row r="193" spans="1:16">
      <c r="A193" s="5">
        <v>1385</v>
      </c>
      <c r="B193" s="5">
        <v>2</v>
      </c>
      <c r="C193" s="5" t="s">
        <v>505</v>
      </c>
      <c r="D193" s="5" t="s">
        <v>506</v>
      </c>
      <c r="E193" s="5">
        <v>10623</v>
      </c>
      <c r="F193" s="5">
        <v>3906</v>
      </c>
      <c r="G193" s="5">
        <v>168</v>
      </c>
      <c r="H193" s="5">
        <v>0</v>
      </c>
      <c r="I193" s="5">
        <v>0</v>
      </c>
      <c r="J193" s="5">
        <v>659</v>
      </c>
      <c r="K193" s="5">
        <v>166</v>
      </c>
      <c r="L193" s="5">
        <v>0</v>
      </c>
      <c r="M193" s="5">
        <v>0</v>
      </c>
      <c r="N193" s="5">
        <v>0</v>
      </c>
      <c r="O193" s="5">
        <v>0</v>
      </c>
      <c r="P193" s="5">
        <v>5724</v>
      </c>
    </row>
    <row r="194" spans="1:16">
      <c r="A194" s="5">
        <v>1385</v>
      </c>
      <c r="B194" s="5">
        <v>3</v>
      </c>
      <c r="C194" s="5" t="s">
        <v>507</v>
      </c>
      <c r="D194" s="5" t="s">
        <v>506</v>
      </c>
      <c r="E194" s="5">
        <v>10623</v>
      </c>
      <c r="F194" s="5">
        <v>3906</v>
      </c>
      <c r="G194" s="5">
        <v>168</v>
      </c>
      <c r="H194" s="5">
        <v>0</v>
      </c>
      <c r="I194" s="5">
        <v>0</v>
      </c>
      <c r="J194" s="5">
        <v>659</v>
      </c>
      <c r="K194" s="5">
        <v>166</v>
      </c>
      <c r="L194" s="5">
        <v>0</v>
      </c>
      <c r="M194" s="5">
        <v>0</v>
      </c>
      <c r="N194" s="5">
        <v>0</v>
      </c>
      <c r="O194" s="5">
        <v>0</v>
      </c>
      <c r="P194" s="5">
        <v>5724</v>
      </c>
    </row>
    <row r="195" spans="1:16">
      <c r="A195" s="5">
        <v>1385</v>
      </c>
      <c r="B195" s="5">
        <v>4</v>
      </c>
      <c r="C195" s="5" t="s">
        <v>508</v>
      </c>
      <c r="D195" s="5" t="s">
        <v>506</v>
      </c>
      <c r="E195" s="5">
        <v>10623</v>
      </c>
      <c r="F195" s="5">
        <v>3906</v>
      </c>
      <c r="G195" s="5">
        <v>168</v>
      </c>
      <c r="H195" s="5">
        <v>0</v>
      </c>
      <c r="I195" s="5">
        <v>0</v>
      </c>
      <c r="J195" s="5">
        <v>659</v>
      </c>
      <c r="K195" s="5">
        <v>166</v>
      </c>
      <c r="L195" s="5">
        <v>0</v>
      </c>
      <c r="M195" s="5">
        <v>0</v>
      </c>
      <c r="N195" s="5">
        <v>0</v>
      </c>
      <c r="O195" s="5">
        <v>0</v>
      </c>
      <c r="P195" s="5">
        <v>5724</v>
      </c>
    </row>
    <row r="196" spans="1:16">
      <c r="A196" s="5">
        <v>1385</v>
      </c>
      <c r="B196" s="5">
        <v>2</v>
      </c>
      <c r="C196" s="5" t="s">
        <v>509</v>
      </c>
      <c r="D196" s="5" t="s">
        <v>510</v>
      </c>
      <c r="E196" s="5">
        <v>2048</v>
      </c>
      <c r="F196" s="5">
        <v>0</v>
      </c>
      <c r="G196" s="5">
        <v>80</v>
      </c>
      <c r="H196" s="5">
        <v>0</v>
      </c>
      <c r="I196" s="5">
        <v>0</v>
      </c>
      <c r="J196" s="5">
        <v>69</v>
      </c>
      <c r="K196" s="5">
        <v>108</v>
      </c>
      <c r="L196" s="5">
        <v>0</v>
      </c>
      <c r="M196" s="5">
        <v>100</v>
      </c>
      <c r="N196" s="5">
        <v>1000</v>
      </c>
      <c r="O196" s="5">
        <v>0</v>
      </c>
      <c r="P196" s="5">
        <v>692</v>
      </c>
    </row>
    <row r="197" spans="1:16">
      <c r="A197" s="5">
        <v>1385</v>
      </c>
      <c r="B197" s="5">
        <v>3</v>
      </c>
      <c r="C197" s="5" t="s">
        <v>511</v>
      </c>
      <c r="D197" s="5" t="s">
        <v>512</v>
      </c>
      <c r="E197" s="5">
        <v>100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</row>
    <row r="198" spans="1:16">
      <c r="A198" s="5">
        <v>1385</v>
      </c>
      <c r="B198" s="5">
        <v>9</v>
      </c>
      <c r="C198" s="5" t="s">
        <v>513</v>
      </c>
      <c r="D198" s="5" t="s">
        <v>514</v>
      </c>
      <c r="E198" s="5">
        <v>100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</row>
    <row r="199" spans="1:16">
      <c r="A199" s="5">
        <v>1385</v>
      </c>
      <c r="B199" s="5">
        <v>3</v>
      </c>
      <c r="C199" s="5" t="s">
        <v>515</v>
      </c>
      <c r="D199" s="5" t="s">
        <v>516</v>
      </c>
      <c r="E199" s="5">
        <v>123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123</v>
      </c>
    </row>
    <row r="200" spans="1:16">
      <c r="A200" s="5">
        <v>1385</v>
      </c>
      <c r="B200" s="5">
        <v>4</v>
      </c>
      <c r="C200" s="5" t="s">
        <v>517</v>
      </c>
      <c r="D200" s="5" t="s">
        <v>516</v>
      </c>
      <c r="E200" s="5">
        <v>123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123</v>
      </c>
    </row>
    <row r="201" spans="1:16">
      <c r="A201" s="5">
        <v>1385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1385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1385</v>
      </c>
      <c r="B203" s="5">
        <v>3</v>
      </c>
      <c r="C203" s="5" t="s">
        <v>521</v>
      </c>
      <c r="D203" s="5" t="s">
        <v>522</v>
      </c>
      <c r="E203" s="5">
        <v>648</v>
      </c>
      <c r="F203" s="5">
        <v>0</v>
      </c>
      <c r="G203" s="5">
        <v>80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569</v>
      </c>
    </row>
    <row r="204" spans="1:16">
      <c r="A204" s="5">
        <v>1385</v>
      </c>
      <c r="B204" s="5">
        <v>4</v>
      </c>
      <c r="C204" s="5" t="s">
        <v>523</v>
      </c>
      <c r="D204" s="5" t="s">
        <v>522</v>
      </c>
      <c r="E204" s="5">
        <v>648</v>
      </c>
      <c r="F204" s="5">
        <v>0</v>
      </c>
      <c r="G204" s="5">
        <v>80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569</v>
      </c>
    </row>
    <row r="205" spans="1:16">
      <c r="A205" s="5">
        <v>1385</v>
      </c>
      <c r="B205" s="5">
        <v>7</v>
      </c>
      <c r="C205" s="5" t="s">
        <v>524</v>
      </c>
      <c r="D205" s="5" t="s">
        <v>525</v>
      </c>
      <c r="E205" s="5">
        <v>1176</v>
      </c>
      <c r="F205" s="5">
        <v>0</v>
      </c>
      <c r="G205" s="5">
        <v>0</v>
      </c>
      <c r="H205" s="5">
        <v>0</v>
      </c>
      <c r="I205" s="5">
        <v>0</v>
      </c>
      <c r="J205" s="5">
        <v>69</v>
      </c>
      <c r="K205" s="5">
        <v>108</v>
      </c>
      <c r="L205" s="5">
        <v>0</v>
      </c>
      <c r="M205" s="5">
        <v>0</v>
      </c>
      <c r="N205" s="5">
        <v>1000</v>
      </c>
      <c r="O205" s="5">
        <v>0</v>
      </c>
      <c r="P205" s="5">
        <v>0</v>
      </c>
    </row>
    <row r="206" spans="1:16">
      <c r="A206" s="5">
        <v>1385</v>
      </c>
      <c r="B206" s="5">
        <v>9</v>
      </c>
      <c r="C206" s="5" t="s">
        <v>526</v>
      </c>
      <c r="D206" s="5" t="s">
        <v>525</v>
      </c>
      <c r="E206" s="5">
        <v>1176</v>
      </c>
      <c r="F206" s="5">
        <v>0</v>
      </c>
      <c r="G206" s="5">
        <v>0</v>
      </c>
      <c r="H206" s="5">
        <v>0</v>
      </c>
      <c r="I206" s="5">
        <v>0</v>
      </c>
      <c r="J206" s="5">
        <v>69</v>
      </c>
      <c r="K206" s="5">
        <v>108</v>
      </c>
      <c r="L206" s="5">
        <v>0</v>
      </c>
      <c r="M206" s="5">
        <v>0</v>
      </c>
      <c r="N206" s="5">
        <v>1000</v>
      </c>
      <c r="O206" s="5">
        <v>0</v>
      </c>
      <c r="P206" s="5">
        <v>0</v>
      </c>
    </row>
    <row r="207" spans="1:16">
      <c r="A207" s="5">
        <v>1385</v>
      </c>
      <c r="B207" s="5">
        <v>2</v>
      </c>
      <c r="C207" s="5" t="s">
        <v>527</v>
      </c>
      <c r="D207" s="5" t="s">
        <v>528</v>
      </c>
      <c r="E207" s="5">
        <v>1108</v>
      </c>
      <c r="F207" s="5">
        <v>0</v>
      </c>
      <c r="G207" s="5">
        <v>0</v>
      </c>
      <c r="H207" s="5">
        <v>681</v>
      </c>
      <c r="I207" s="5">
        <v>0</v>
      </c>
      <c r="J207" s="5">
        <v>334</v>
      </c>
      <c r="K207" s="5">
        <v>0</v>
      </c>
      <c r="L207" s="5">
        <v>0</v>
      </c>
      <c r="M207" s="5">
        <v>76</v>
      </c>
      <c r="N207" s="5">
        <v>0</v>
      </c>
      <c r="O207" s="5">
        <v>0</v>
      </c>
      <c r="P207" s="5">
        <v>17</v>
      </c>
    </row>
    <row r="208" spans="1:16">
      <c r="A208" s="5">
        <v>1385</v>
      </c>
      <c r="B208" s="5">
        <v>7</v>
      </c>
      <c r="C208" s="5" t="s">
        <v>529</v>
      </c>
      <c r="D208" s="5" t="s">
        <v>530</v>
      </c>
      <c r="E208" s="5">
        <v>1108</v>
      </c>
      <c r="F208" s="5">
        <v>0</v>
      </c>
      <c r="G208" s="5">
        <v>0</v>
      </c>
      <c r="H208" s="5">
        <v>681</v>
      </c>
      <c r="I208" s="5">
        <v>0</v>
      </c>
      <c r="J208" s="5">
        <v>334</v>
      </c>
      <c r="K208" s="5">
        <v>0</v>
      </c>
      <c r="L208" s="5">
        <v>0</v>
      </c>
      <c r="M208" s="5">
        <v>76</v>
      </c>
      <c r="N208" s="5">
        <v>0</v>
      </c>
      <c r="O208" s="5">
        <v>0</v>
      </c>
      <c r="P208" s="5">
        <v>17</v>
      </c>
    </row>
    <row r="209" spans="1:16">
      <c r="A209" s="5">
        <v>1385</v>
      </c>
      <c r="B209" s="5">
        <v>19</v>
      </c>
      <c r="C209" s="5" t="s">
        <v>531</v>
      </c>
      <c r="D209" s="5" t="s">
        <v>532</v>
      </c>
      <c r="E209" s="5">
        <v>93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76</v>
      </c>
      <c r="N209" s="5">
        <v>0</v>
      </c>
      <c r="O209" s="5">
        <v>0</v>
      </c>
      <c r="P209" s="5">
        <v>17</v>
      </c>
    </row>
    <row r="210" spans="1:16">
      <c r="A210" s="5">
        <v>1385</v>
      </c>
      <c r="B210" s="5">
        <v>4</v>
      </c>
      <c r="C210" s="5" t="s">
        <v>533</v>
      </c>
      <c r="D210" s="5" t="s">
        <v>534</v>
      </c>
      <c r="E210" s="5">
        <v>1015</v>
      </c>
      <c r="F210" s="5">
        <v>0</v>
      </c>
      <c r="G210" s="5">
        <v>0</v>
      </c>
      <c r="H210" s="5">
        <v>681</v>
      </c>
      <c r="I210" s="5">
        <v>0</v>
      </c>
      <c r="J210" s="5">
        <v>334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1385</v>
      </c>
      <c r="B211" s="5">
        <v>4</v>
      </c>
      <c r="C211" s="5" t="s">
        <v>535</v>
      </c>
      <c r="D211" s="5" t="s">
        <v>536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1385</v>
      </c>
      <c r="B212" s="5">
        <v>4</v>
      </c>
      <c r="C212" s="5" t="s">
        <v>537</v>
      </c>
      <c r="D212" s="5" t="s">
        <v>538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2021-03-08T10:33:19Z</dcterms:modified>
</cp:coreProperties>
</file>