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bookViews>
    <workbookView xWindow="0" yWindow="0" windowWidth="20490" windowHeight="7755" activeTab="3"/>
  </bookViews>
  <sheets>
    <sheet name="Sheet1" sheetId="1" r:id="rId1"/>
    <sheet name="Sheet2" sheetId="2" r:id="rId2"/>
    <sheet name="Sheet3" sheetId="3" r:id="rId3"/>
    <sheet name="Sheet4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2" i="4" l="1"/>
  <c r="C19" i="2"/>
  <c r="F26" i="4"/>
  <c r="E26" i="4"/>
  <c r="D26" i="4"/>
  <c r="C22" i="2"/>
  <c r="C34" i="4"/>
  <c r="C30" i="4"/>
  <c r="F25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3" i="4"/>
  <c r="F2" i="4"/>
  <c r="D25" i="4"/>
  <c r="E25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3" i="4"/>
  <c r="D2" i="4"/>
  <c r="C26" i="4"/>
  <c r="B26" i="4"/>
  <c r="C16" i="2" l="1"/>
  <c r="F11" i="2"/>
  <c r="F4" i="2"/>
  <c r="F5" i="2"/>
  <c r="F6" i="2"/>
  <c r="F7" i="2"/>
  <c r="F8" i="2"/>
  <c r="F9" i="2"/>
  <c r="F10" i="2"/>
  <c r="F3" i="2"/>
  <c r="F2" i="2"/>
  <c r="E11" i="2"/>
  <c r="E4" i="2"/>
  <c r="E5" i="2"/>
  <c r="E6" i="2"/>
  <c r="E7" i="2"/>
  <c r="E8" i="2"/>
  <c r="E9" i="2"/>
  <c r="E10" i="2"/>
  <c r="E3" i="2"/>
  <c r="E2" i="2"/>
  <c r="D11" i="2"/>
  <c r="C11" i="2"/>
  <c r="B11" i="2"/>
  <c r="D10" i="2"/>
  <c r="D9" i="2"/>
  <c r="D8" i="2"/>
  <c r="D7" i="2"/>
  <c r="D6" i="2"/>
  <c r="D5" i="2"/>
  <c r="D4" i="2"/>
  <c r="D3" i="2"/>
  <c r="D2" i="2"/>
</calcChain>
</file>

<file path=xl/sharedStrings.xml><?xml version="1.0" encoding="utf-8"?>
<sst xmlns="http://schemas.openxmlformats.org/spreadsheetml/2006/main" count="40" uniqueCount="31">
  <si>
    <t>Daily Rainfall</t>
  </si>
  <si>
    <t>Particulate</t>
  </si>
  <si>
    <t>Daily Rainfall(X)</t>
  </si>
  <si>
    <t>Particulate(Y)</t>
  </si>
  <si>
    <t>X2</t>
  </si>
  <si>
    <t>y2</t>
  </si>
  <si>
    <t>XY</t>
  </si>
  <si>
    <t>SUM</t>
  </si>
  <si>
    <t>FORMULA</t>
  </si>
  <si>
    <t>Symbol</t>
  </si>
  <si>
    <t>value</t>
  </si>
  <si>
    <t>formula</t>
  </si>
  <si>
    <t>no. of observaion</t>
  </si>
  <si>
    <t>n</t>
  </si>
  <si>
    <t xml:space="preserve"> =COUNT(B2:B10)</t>
  </si>
  <si>
    <t>correlation coefficient</t>
  </si>
  <si>
    <t>r</t>
  </si>
  <si>
    <t xml:space="preserve"> =(C16*F11-B11*C11)/((SQRT(C16*D11-B11^2))*(SQRT(C16*E11-C11^2)))</t>
  </si>
  <si>
    <t xml:space="preserve"> =CORREL(B2:B10,C2:C10)</t>
  </si>
  <si>
    <t>USING EXCEL TOOL</t>
  </si>
  <si>
    <t>age of husband</t>
  </si>
  <si>
    <t>age of wife</t>
  </si>
  <si>
    <t>Formula Used</t>
  </si>
  <si>
    <t>age of husband (X)</t>
  </si>
  <si>
    <t>age of wife (Y)</t>
  </si>
  <si>
    <t>X^2</t>
  </si>
  <si>
    <t>Y^2</t>
  </si>
  <si>
    <t>SYMBOL</t>
  </si>
  <si>
    <t>VALUE</t>
  </si>
  <si>
    <t>NO OF OBSERVATION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</si>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</sst>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Particulate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Sheet1!$A$2:$A$10</c:f>
              <c:numCache>
                <c:formatCode>General</c:formatCode>
                <c:ptCount val="9"/>
                <c:pt idx="0">
                  <c:v>4.0999999999999996</c:v>
                </c:pt>
                <c:pt idx="1">
                  <c:v>4.3</c:v>
                </c:pt>
                <c:pt idx="2">
                  <c:v>5.7</c:v>
                </c:pt>
                <c:pt idx="3">
                  <c:v>5.4</c:v>
                </c:pt>
                <c:pt idx="4">
                  <c:v>5.9</c:v>
                </c:pt>
                <c:pt idx="5">
                  <c:v>5</c:v>
                </c:pt>
                <c:pt idx="6">
                  <c:v>3.6</c:v>
                </c:pt>
                <c:pt idx="7">
                  <c:v>1.9</c:v>
                </c:pt>
                <c:pt idx="8">
                  <c:v>7.3</c:v>
                </c:pt>
              </c:numCache>
            </c:numRef>
          </c:xVal>
          <c:yVal>
            <c:numRef>
              <c:f>Sheet1!$B$2:$B$10</c:f>
              <c:numCache>
                <c:formatCode>General</c:formatCode>
                <c:ptCount val="9"/>
                <c:pt idx="0">
                  <c:v>122</c:v>
                </c:pt>
                <c:pt idx="1">
                  <c:v>117</c:v>
                </c:pt>
                <c:pt idx="2">
                  <c:v>112</c:v>
                </c:pt>
                <c:pt idx="3">
                  <c:v>114</c:v>
                </c:pt>
                <c:pt idx="4">
                  <c:v>110</c:v>
                </c:pt>
                <c:pt idx="5">
                  <c:v>114</c:v>
                </c:pt>
                <c:pt idx="6">
                  <c:v>128</c:v>
                </c:pt>
                <c:pt idx="7">
                  <c:v>137</c:v>
                </c:pt>
                <c:pt idx="8">
                  <c:v>104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5744160"/>
        <c:axId val="265744704"/>
      </c:scatterChart>
      <c:valAx>
        <c:axId val="265744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Daily Rainfall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744704"/>
        <c:crosses val="autoZero"/>
        <c:crossBetween val="midCat"/>
      </c:valAx>
      <c:valAx>
        <c:axId val="26574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Particulate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744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age of wife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Sheet3!$A$2:$A$25</c:f>
              <c:numCache>
                <c:formatCode>General</c:formatCode>
                <c:ptCount val="24"/>
                <c:pt idx="0">
                  <c:v>24</c:v>
                </c:pt>
                <c:pt idx="1">
                  <c:v>22</c:v>
                </c:pt>
                <c:pt idx="2">
                  <c:v>35</c:v>
                </c:pt>
                <c:pt idx="3">
                  <c:v>35</c:v>
                </c:pt>
                <c:pt idx="4">
                  <c:v>23</c:v>
                </c:pt>
                <c:pt idx="5">
                  <c:v>31</c:v>
                </c:pt>
                <c:pt idx="6">
                  <c:v>33</c:v>
                </c:pt>
                <c:pt idx="7">
                  <c:v>33</c:v>
                </c:pt>
                <c:pt idx="8">
                  <c:v>21</c:v>
                </c:pt>
                <c:pt idx="9">
                  <c:v>30</c:v>
                </c:pt>
                <c:pt idx="10">
                  <c:v>27</c:v>
                </c:pt>
                <c:pt idx="11">
                  <c:v>25</c:v>
                </c:pt>
                <c:pt idx="12">
                  <c:v>25</c:v>
                </c:pt>
                <c:pt idx="13">
                  <c:v>24</c:v>
                </c:pt>
                <c:pt idx="14">
                  <c:v>34</c:v>
                </c:pt>
                <c:pt idx="15">
                  <c:v>33</c:v>
                </c:pt>
                <c:pt idx="16">
                  <c:v>33</c:v>
                </c:pt>
                <c:pt idx="17">
                  <c:v>30</c:v>
                </c:pt>
                <c:pt idx="18">
                  <c:v>19</c:v>
                </c:pt>
                <c:pt idx="19">
                  <c:v>32</c:v>
                </c:pt>
                <c:pt idx="20">
                  <c:v>21</c:v>
                </c:pt>
                <c:pt idx="21">
                  <c:v>35</c:v>
                </c:pt>
                <c:pt idx="22">
                  <c:v>27</c:v>
                </c:pt>
                <c:pt idx="23">
                  <c:v>19</c:v>
                </c:pt>
              </c:numCache>
            </c:numRef>
          </c:xVal>
          <c:yVal>
            <c:numRef>
              <c:f>Sheet3!$B$2:$B$25</c:f>
              <c:numCache>
                <c:formatCode>General</c:formatCode>
                <c:ptCount val="24"/>
                <c:pt idx="0">
                  <c:v>23</c:v>
                </c:pt>
                <c:pt idx="1">
                  <c:v>20</c:v>
                </c:pt>
                <c:pt idx="2">
                  <c:v>30</c:v>
                </c:pt>
                <c:pt idx="3">
                  <c:v>28</c:v>
                </c:pt>
                <c:pt idx="4">
                  <c:v>20</c:v>
                </c:pt>
                <c:pt idx="5">
                  <c:v>26</c:v>
                </c:pt>
                <c:pt idx="6">
                  <c:v>23</c:v>
                </c:pt>
                <c:pt idx="7">
                  <c:v>20</c:v>
                </c:pt>
                <c:pt idx="8">
                  <c:v>21</c:v>
                </c:pt>
                <c:pt idx="9">
                  <c:v>30</c:v>
                </c:pt>
                <c:pt idx="10">
                  <c:v>27</c:v>
                </c:pt>
                <c:pt idx="11">
                  <c:v>20</c:v>
                </c:pt>
                <c:pt idx="12">
                  <c:v>20</c:v>
                </c:pt>
                <c:pt idx="13">
                  <c:v>23</c:v>
                </c:pt>
                <c:pt idx="14">
                  <c:v>25</c:v>
                </c:pt>
                <c:pt idx="15">
                  <c:v>23</c:v>
                </c:pt>
                <c:pt idx="16">
                  <c:v>27</c:v>
                </c:pt>
                <c:pt idx="17">
                  <c:v>27</c:v>
                </c:pt>
                <c:pt idx="18">
                  <c:v>19</c:v>
                </c:pt>
                <c:pt idx="19">
                  <c:v>19</c:v>
                </c:pt>
                <c:pt idx="20">
                  <c:v>18</c:v>
                </c:pt>
                <c:pt idx="21">
                  <c:v>23</c:v>
                </c:pt>
                <c:pt idx="22">
                  <c:v>22</c:v>
                </c:pt>
                <c:pt idx="23">
                  <c:v>19</c:v>
                </c:pt>
              </c:numCache>
            </c:numRef>
          </c:yVal>
          <c:smooth val="0"/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163160496"/>
        <c:axId val="163157232"/>
      </c:scatterChart>
      <c:valAx>
        <c:axId val="163160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of husband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157232"/>
        <c:crosses val="autoZero"/>
        <c:crossBetween val="midCat"/>
      </c:valAx>
      <c:valAx>
        <c:axId val="16315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of wife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160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4</xdr:row>
      <xdr:rowOff>171450</xdr:rowOff>
    </xdr:from>
    <xdr:to>
      <xdr:col>10</xdr:col>
      <xdr:colOff>190500</xdr:colOff>
      <xdr:row>19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</xdr:colOff>
      <xdr:row>0</xdr:row>
      <xdr:rowOff>157162</xdr:rowOff>
    </xdr:from>
    <xdr:to>
      <xdr:col>10</xdr:col>
      <xdr:colOff>333375</xdr:colOff>
      <xdr:row>15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sqref="A1:B10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4.0999999999999996</v>
      </c>
      <c r="B2">
        <v>122</v>
      </c>
    </row>
    <row r="3" spans="1:2" x14ac:dyDescent="0.25">
      <c r="A3">
        <v>4.3</v>
      </c>
      <c r="B3">
        <v>117</v>
      </c>
    </row>
    <row r="4" spans="1:2" x14ac:dyDescent="0.25">
      <c r="A4">
        <v>5.7</v>
      </c>
      <c r="B4">
        <v>112</v>
      </c>
    </row>
    <row r="5" spans="1:2" x14ac:dyDescent="0.25">
      <c r="A5">
        <v>5.4</v>
      </c>
      <c r="B5">
        <v>114</v>
      </c>
    </row>
    <row r="6" spans="1:2" x14ac:dyDescent="0.25">
      <c r="A6">
        <v>5.9</v>
      </c>
      <c r="B6">
        <v>110</v>
      </c>
    </row>
    <row r="7" spans="1:2" x14ac:dyDescent="0.25">
      <c r="A7">
        <v>5</v>
      </c>
      <c r="B7">
        <v>114</v>
      </c>
    </row>
    <row r="8" spans="1:2" x14ac:dyDescent="0.25">
      <c r="A8">
        <v>3.6</v>
      </c>
      <c r="B8">
        <v>128</v>
      </c>
    </row>
    <row r="9" spans="1:2" x14ac:dyDescent="0.25">
      <c r="A9">
        <v>1.9</v>
      </c>
      <c r="B9">
        <v>137</v>
      </c>
    </row>
    <row r="10" spans="1:2" x14ac:dyDescent="0.25">
      <c r="A10">
        <v>7.3</v>
      </c>
      <c r="B10">
        <v>104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workbookViewId="0">
      <selection activeCell="C19" sqref="C19"/>
    </sheetView>
  </sheetViews>
  <sheetFormatPr defaultRowHeight="15" x14ac:dyDescent="0.25"/>
  <cols>
    <col min="1" max="1" width="21" bestFit="1" customWidth="1"/>
    <col min="2" max="2" width="15.28515625" bestFit="1" customWidth="1"/>
    <col min="3" max="3" width="13.140625" bestFit="1" customWidth="1"/>
    <col min="4" max="4" width="65.28515625" bestFit="1" customWidth="1"/>
    <col min="5" max="6" width="7" bestFit="1" customWidth="1"/>
  </cols>
  <sheetData>
    <row r="1" spans="1:6" x14ac:dyDescent="0.25"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B2">
        <v>4.0999999999999996</v>
      </c>
      <c r="C2">
        <v>122</v>
      </c>
      <c r="D2">
        <f>4.1^2</f>
        <v>16.809999999999999</v>
      </c>
      <c r="E2">
        <f>C2^2</f>
        <v>14884</v>
      </c>
      <c r="F2">
        <f>B2*C2</f>
        <v>500.19999999999993</v>
      </c>
    </row>
    <row r="3" spans="1:6" x14ac:dyDescent="0.25">
      <c r="B3">
        <v>4.3</v>
      </c>
      <c r="C3">
        <v>117</v>
      </c>
      <c r="D3">
        <f>4.3^2</f>
        <v>18.489999999999998</v>
      </c>
      <c r="E3">
        <f>C3^2</f>
        <v>13689</v>
      </c>
      <c r="F3">
        <f>B3*C3</f>
        <v>503.09999999999997</v>
      </c>
    </row>
    <row r="4" spans="1:6" x14ac:dyDescent="0.25">
      <c r="B4">
        <v>5.7</v>
      </c>
      <c r="C4">
        <v>112</v>
      </c>
      <c r="D4">
        <f>5.7^2</f>
        <v>32.49</v>
      </c>
      <c r="E4">
        <f t="shared" ref="E4:E10" si="0">C4^2</f>
        <v>12544</v>
      </c>
      <c r="F4">
        <f t="shared" ref="F4:F10" si="1">B4*C4</f>
        <v>638.4</v>
      </c>
    </row>
    <row r="5" spans="1:6" x14ac:dyDescent="0.25">
      <c r="B5">
        <v>5.4</v>
      </c>
      <c r="C5">
        <v>114</v>
      </c>
      <c r="D5">
        <f>5.4^2</f>
        <v>29.160000000000004</v>
      </c>
      <c r="E5">
        <f t="shared" si="0"/>
        <v>12996</v>
      </c>
      <c r="F5">
        <f t="shared" si="1"/>
        <v>615.6</v>
      </c>
    </row>
    <row r="6" spans="1:6" x14ac:dyDescent="0.25">
      <c r="B6">
        <v>5.9</v>
      </c>
      <c r="C6">
        <v>110</v>
      </c>
      <c r="D6">
        <f>5.9^2</f>
        <v>34.81</v>
      </c>
      <c r="E6">
        <f t="shared" si="0"/>
        <v>12100</v>
      </c>
      <c r="F6">
        <f t="shared" si="1"/>
        <v>649</v>
      </c>
    </row>
    <row r="7" spans="1:6" x14ac:dyDescent="0.25">
      <c r="B7">
        <v>5</v>
      </c>
      <c r="C7">
        <v>114</v>
      </c>
      <c r="D7">
        <f>5^2</f>
        <v>25</v>
      </c>
      <c r="E7">
        <f t="shared" si="0"/>
        <v>12996</v>
      </c>
      <c r="F7">
        <f t="shared" si="1"/>
        <v>570</v>
      </c>
    </row>
    <row r="8" spans="1:6" x14ac:dyDescent="0.25">
      <c r="B8">
        <v>3.6</v>
      </c>
      <c r="C8">
        <v>128</v>
      </c>
      <c r="D8">
        <f>3.6^2</f>
        <v>12.96</v>
      </c>
      <c r="E8">
        <f t="shared" si="0"/>
        <v>16384</v>
      </c>
      <c r="F8">
        <f t="shared" si="1"/>
        <v>460.8</v>
      </c>
    </row>
    <row r="9" spans="1:6" x14ac:dyDescent="0.25">
      <c r="B9">
        <v>1.9</v>
      </c>
      <c r="C9">
        <v>137</v>
      </c>
      <c r="D9">
        <f>1.9^2</f>
        <v>3.61</v>
      </c>
      <c r="E9">
        <f t="shared" si="0"/>
        <v>18769</v>
      </c>
      <c r="F9">
        <f t="shared" si="1"/>
        <v>260.3</v>
      </c>
    </row>
    <row r="10" spans="1:6" x14ac:dyDescent="0.25">
      <c r="B10">
        <v>7.3</v>
      </c>
      <c r="C10">
        <v>104</v>
      </c>
      <c r="D10">
        <f>7.3^2</f>
        <v>53.29</v>
      </c>
      <c r="E10">
        <f t="shared" si="0"/>
        <v>10816</v>
      </c>
      <c r="F10">
        <f t="shared" si="1"/>
        <v>759.19999999999993</v>
      </c>
    </row>
    <row r="11" spans="1:6" x14ac:dyDescent="0.25">
      <c r="A11" t="s">
        <v>7</v>
      </c>
      <c r="B11">
        <f>SUM(B2:B10)</f>
        <v>43.199999999999996</v>
      </c>
      <c r="C11">
        <f>SUM(C2:C10)</f>
        <v>1058</v>
      </c>
      <c r="D11">
        <f>SUM(D2:D10)</f>
        <v>226.62</v>
      </c>
      <c r="E11">
        <f>SUM(E2:E10)</f>
        <v>125178</v>
      </c>
      <c r="F11">
        <f>SUM(F2:F10)</f>
        <v>4956.5999999999995</v>
      </c>
    </row>
    <row r="12" spans="1:6" x14ac:dyDescent="0.25">
      <c r="A12" t="s">
        <v>8</v>
      </c>
    </row>
    <row r="15" spans="1:6" x14ac:dyDescent="0.25">
      <c r="B15" t="s">
        <v>9</v>
      </c>
      <c r="C15" t="s">
        <v>10</v>
      </c>
      <c r="D15" t="s">
        <v>11</v>
      </c>
    </row>
    <row r="16" spans="1:6" x14ac:dyDescent="0.25">
      <c r="A16" t="s">
        <v>12</v>
      </c>
      <c r="B16" t="s">
        <v>13</v>
      </c>
      <c r="C16">
        <f>COUNT(B2:B10)</f>
        <v>9</v>
      </c>
      <c r="D16" t="s">
        <v>14</v>
      </c>
    </row>
    <row r="19" spans="1:4" x14ac:dyDescent="0.25">
      <c r="A19" t="s">
        <v>15</v>
      </c>
      <c r="B19" t="s">
        <v>16</v>
      </c>
      <c r="C19">
        <f>(C16*F11-B11*C11)/((SQRT(C16*D11-B11^2))*(SQRT(C16*E11-C11^2)))</f>
        <v>-0.97865836429372344</v>
      </c>
      <c r="D19" t="s">
        <v>17</v>
      </c>
    </row>
    <row r="21" spans="1:4" x14ac:dyDescent="0.25">
      <c r="A21" t="s">
        <v>19</v>
      </c>
    </row>
    <row r="22" spans="1:4" x14ac:dyDescent="0.25">
      <c r="A22" t="s">
        <v>15</v>
      </c>
      <c r="B22" t="s">
        <v>16</v>
      </c>
      <c r="C22">
        <f>CORREL(B2:B10,C2:C10)</f>
        <v>-0.97865836429372066</v>
      </c>
      <c r="D22" t="s">
        <v>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topLeftCell="A4" workbookViewId="0">
      <selection activeCell="D19" sqref="D19"/>
    </sheetView>
  </sheetViews>
  <sheetFormatPr defaultRowHeight="15" x14ac:dyDescent="0.25"/>
  <cols>
    <col min="1" max="1" width="14.5703125" bestFit="1" customWidth="1"/>
    <col min="2" max="2" width="10.85546875" bestFit="1" customWidth="1"/>
  </cols>
  <sheetData>
    <row r="1" spans="1:2" x14ac:dyDescent="0.25">
      <c r="A1" t="s">
        <v>20</v>
      </c>
      <c r="B1" t="s">
        <v>21</v>
      </c>
    </row>
    <row r="2" spans="1:2" x14ac:dyDescent="0.25">
      <c r="A2">
        <v>24</v>
      </c>
      <c r="B2">
        <v>23</v>
      </c>
    </row>
    <row r="3" spans="1:2" x14ac:dyDescent="0.25">
      <c r="A3">
        <v>22</v>
      </c>
      <c r="B3">
        <v>20</v>
      </c>
    </row>
    <row r="4" spans="1:2" x14ac:dyDescent="0.25">
      <c r="A4">
        <v>35</v>
      </c>
      <c r="B4">
        <v>30</v>
      </c>
    </row>
    <row r="5" spans="1:2" x14ac:dyDescent="0.25">
      <c r="A5">
        <v>35</v>
      </c>
      <c r="B5">
        <v>28</v>
      </c>
    </row>
    <row r="6" spans="1:2" x14ac:dyDescent="0.25">
      <c r="A6">
        <v>23</v>
      </c>
      <c r="B6">
        <v>20</v>
      </c>
    </row>
    <row r="7" spans="1:2" x14ac:dyDescent="0.25">
      <c r="A7">
        <v>31</v>
      </c>
      <c r="B7">
        <v>26</v>
      </c>
    </row>
    <row r="8" spans="1:2" x14ac:dyDescent="0.25">
      <c r="A8">
        <v>33</v>
      </c>
      <c r="B8">
        <v>23</v>
      </c>
    </row>
    <row r="9" spans="1:2" x14ac:dyDescent="0.25">
      <c r="A9">
        <v>33</v>
      </c>
      <c r="B9">
        <v>20</v>
      </c>
    </row>
    <row r="10" spans="1:2" x14ac:dyDescent="0.25">
      <c r="A10">
        <v>21</v>
      </c>
      <c r="B10">
        <v>21</v>
      </c>
    </row>
    <row r="11" spans="1:2" x14ac:dyDescent="0.25">
      <c r="A11">
        <v>30</v>
      </c>
      <c r="B11">
        <v>30</v>
      </c>
    </row>
    <row r="12" spans="1:2" x14ac:dyDescent="0.25">
      <c r="A12">
        <v>27</v>
      </c>
      <c r="B12">
        <v>27</v>
      </c>
    </row>
    <row r="13" spans="1:2" x14ac:dyDescent="0.25">
      <c r="A13">
        <v>25</v>
      </c>
      <c r="B13">
        <v>20</v>
      </c>
    </row>
    <row r="14" spans="1:2" x14ac:dyDescent="0.25">
      <c r="A14">
        <v>25</v>
      </c>
      <c r="B14">
        <v>20</v>
      </c>
    </row>
    <row r="15" spans="1:2" x14ac:dyDescent="0.25">
      <c r="A15">
        <v>24</v>
      </c>
      <c r="B15">
        <v>23</v>
      </c>
    </row>
    <row r="16" spans="1:2" x14ac:dyDescent="0.25">
      <c r="A16">
        <v>34</v>
      </c>
      <c r="B16">
        <v>25</v>
      </c>
    </row>
    <row r="17" spans="1:2" x14ac:dyDescent="0.25">
      <c r="A17">
        <v>33</v>
      </c>
      <c r="B17">
        <v>23</v>
      </c>
    </row>
    <row r="18" spans="1:2" x14ac:dyDescent="0.25">
      <c r="A18">
        <v>33</v>
      </c>
      <c r="B18">
        <v>27</v>
      </c>
    </row>
    <row r="19" spans="1:2" x14ac:dyDescent="0.25">
      <c r="A19">
        <v>30</v>
      </c>
      <c r="B19">
        <v>27</v>
      </c>
    </row>
    <row r="20" spans="1:2" x14ac:dyDescent="0.25">
      <c r="A20">
        <v>19</v>
      </c>
      <c r="B20">
        <v>19</v>
      </c>
    </row>
    <row r="21" spans="1:2" x14ac:dyDescent="0.25">
      <c r="A21">
        <v>32</v>
      </c>
      <c r="B21">
        <v>19</v>
      </c>
    </row>
    <row r="22" spans="1:2" x14ac:dyDescent="0.25">
      <c r="A22">
        <v>21</v>
      </c>
      <c r="B22">
        <v>18</v>
      </c>
    </row>
    <row r="23" spans="1:2" x14ac:dyDescent="0.25">
      <c r="A23">
        <v>35</v>
      </c>
      <c r="B23">
        <v>23</v>
      </c>
    </row>
    <row r="24" spans="1:2" x14ac:dyDescent="0.25">
      <c r="A24">
        <v>27</v>
      </c>
      <c r="B24">
        <v>22</v>
      </c>
    </row>
    <row r="25" spans="1:2" x14ac:dyDescent="0.25">
      <c r="A25">
        <v>19</v>
      </c>
      <c r="B25">
        <v>19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tabSelected="1" topLeftCell="A14" workbookViewId="0">
      <selection activeCell="C32" sqref="C32"/>
    </sheetView>
  </sheetViews>
  <sheetFormatPr defaultRowHeight="15" x14ac:dyDescent="0.25"/>
  <cols>
    <col min="1" max="1" width="13.28515625" customWidth="1"/>
    <col min="2" max="2" width="17.7109375" bestFit="1" customWidth="1"/>
    <col min="3" max="3" width="13.85546875" bestFit="1" customWidth="1"/>
    <col min="4" max="4" width="6" customWidth="1"/>
    <col min="5" max="6" width="6" bestFit="1" customWidth="1"/>
  </cols>
  <sheetData>
    <row r="1" spans="2:6" x14ac:dyDescent="0.25">
      <c r="B1" t="s">
        <v>23</v>
      </c>
      <c r="C1" t="s">
        <v>24</v>
      </c>
      <c r="D1" t="s">
        <v>25</v>
      </c>
      <c r="E1" t="s">
        <v>26</v>
      </c>
      <c r="F1" t="s">
        <v>6</v>
      </c>
    </row>
    <row r="2" spans="2:6" x14ac:dyDescent="0.25">
      <c r="B2">
        <v>24</v>
      </c>
      <c r="C2">
        <v>23</v>
      </c>
      <c r="D2">
        <f>B2^2</f>
        <v>576</v>
      </c>
      <c r="E2">
        <f>C2^2</f>
        <v>529</v>
      </c>
      <c r="F2">
        <f>B2*C2</f>
        <v>552</v>
      </c>
    </row>
    <row r="3" spans="2:6" x14ac:dyDescent="0.25">
      <c r="B3">
        <v>22</v>
      </c>
      <c r="C3">
        <v>20</v>
      </c>
      <c r="D3">
        <f>B3^2</f>
        <v>484</v>
      </c>
      <c r="E3">
        <f t="shared" ref="E3:E24" si="0">C3^2</f>
        <v>400</v>
      </c>
      <c r="F3">
        <f>B3*C3</f>
        <v>440</v>
      </c>
    </row>
    <row r="4" spans="2:6" x14ac:dyDescent="0.25">
      <c r="B4">
        <v>35</v>
      </c>
      <c r="C4">
        <v>30</v>
      </c>
      <c r="D4">
        <f t="shared" ref="D4:D24" si="1">B4^2</f>
        <v>1225</v>
      </c>
      <c r="E4">
        <f t="shared" si="0"/>
        <v>900</v>
      </c>
      <c r="F4">
        <f t="shared" ref="F4:F24" si="2">B4*C4</f>
        <v>1050</v>
      </c>
    </row>
    <row r="5" spans="2:6" x14ac:dyDescent="0.25">
      <c r="B5">
        <v>35</v>
      </c>
      <c r="C5">
        <v>28</v>
      </c>
      <c r="D5">
        <f t="shared" si="1"/>
        <v>1225</v>
      </c>
      <c r="E5">
        <f t="shared" si="0"/>
        <v>784</v>
      </c>
      <c r="F5">
        <f t="shared" si="2"/>
        <v>980</v>
      </c>
    </row>
    <row r="6" spans="2:6" x14ac:dyDescent="0.25">
      <c r="B6">
        <v>23</v>
      </c>
      <c r="C6">
        <v>20</v>
      </c>
      <c r="D6">
        <f t="shared" si="1"/>
        <v>529</v>
      </c>
      <c r="E6">
        <f t="shared" si="0"/>
        <v>400</v>
      </c>
      <c r="F6">
        <f t="shared" si="2"/>
        <v>460</v>
      </c>
    </row>
    <row r="7" spans="2:6" x14ac:dyDescent="0.25">
      <c r="B7">
        <v>31</v>
      </c>
      <c r="C7">
        <v>26</v>
      </c>
      <c r="D7">
        <f t="shared" si="1"/>
        <v>961</v>
      </c>
      <c r="E7">
        <f t="shared" si="0"/>
        <v>676</v>
      </c>
      <c r="F7">
        <f t="shared" si="2"/>
        <v>806</v>
      </c>
    </row>
    <row r="8" spans="2:6" x14ac:dyDescent="0.25">
      <c r="B8">
        <v>33</v>
      </c>
      <c r="C8">
        <v>23</v>
      </c>
      <c r="D8">
        <f t="shared" si="1"/>
        <v>1089</v>
      </c>
      <c r="E8">
        <f t="shared" si="0"/>
        <v>529</v>
      </c>
      <c r="F8">
        <f t="shared" si="2"/>
        <v>759</v>
      </c>
    </row>
    <row r="9" spans="2:6" x14ac:dyDescent="0.25">
      <c r="B9">
        <v>33</v>
      </c>
      <c r="C9">
        <v>20</v>
      </c>
      <c r="D9">
        <f t="shared" si="1"/>
        <v>1089</v>
      </c>
      <c r="E9">
        <f t="shared" si="0"/>
        <v>400</v>
      </c>
      <c r="F9">
        <f t="shared" si="2"/>
        <v>660</v>
      </c>
    </row>
    <row r="10" spans="2:6" x14ac:dyDescent="0.25">
      <c r="B10">
        <v>21</v>
      </c>
      <c r="C10">
        <v>21</v>
      </c>
      <c r="D10">
        <f t="shared" si="1"/>
        <v>441</v>
      </c>
      <c r="E10">
        <f t="shared" si="0"/>
        <v>441</v>
      </c>
      <c r="F10">
        <f t="shared" si="2"/>
        <v>441</v>
      </c>
    </row>
    <row r="11" spans="2:6" x14ac:dyDescent="0.25">
      <c r="B11">
        <v>30</v>
      </c>
      <c r="C11">
        <v>30</v>
      </c>
      <c r="D11">
        <f t="shared" si="1"/>
        <v>900</v>
      </c>
      <c r="E11">
        <f t="shared" si="0"/>
        <v>900</v>
      </c>
      <c r="F11">
        <f t="shared" si="2"/>
        <v>900</v>
      </c>
    </row>
    <row r="12" spans="2:6" x14ac:dyDescent="0.25">
      <c r="B12">
        <v>27</v>
      </c>
      <c r="C12">
        <v>27</v>
      </c>
      <c r="D12">
        <f t="shared" si="1"/>
        <v>729</v>
      </c>
      <c r="E12">
        <f t="shared" si="0"/>
        <v>729</v>
      </c>
      <c r="F12">
        <f t="shared" si="2"/>
        <v>729</v>
      </c>
    </row>
    <row r="13" spans="2:6" x14ac:dyDescent="0.25">
      <c r="B13">
        <v>25</v>
      </c>
      <c r="C13">
        <v>20</v>
      </c>
      <c r="D13">
        <f t="shared" si="1"/>
        <v>625</v>
      </c>
      <c r="E13">
        <f t="shared" si="0"/>
        <v>400</v>
      </c>
      <c r="F13">
        <f t="shared" si="2"/>
        <v>500</v>
      </c>
    </row>
    <row r="14" spans="2:6" x14ac:dyDescent="0.25">
      <c r="B14">
        <v>25</v>
      </c>
      <c r="C14">
        <v>20</v>
      </c>
      <c r="D14">
        <f t="shared" si="1"/>
        <v>625</v>
      </c>
      <c r="E14">
        <f t="shared" si="0"/>
        <v>400</v>
      </c>
      <c r="F14">
        <f t="shared" si="2"/>
        <v>500</v>
      </c>
    </row>
    <row r="15" spans="2:6" x14ac:dyDescent="0.25">
      <c r="B15">
        <v>24</v>
      </c>
      <c r="C15">
        <v>23</v>
      </c>
      <c r="D15">
        <f t="shared" si="1"/>
        <v>576</v>
      </c>
      <c r="E15">
        <f t="shared" si="0"/>
        <v>529</v>
      </c>
      <c r="F15">
        <f t="shared" si="2"/>
        <v>552</v>
      </c>
    </row>
    <row r="16" spans="2:6" x14ac:dyDescent="0.25">
      <c r="B16">
        <v>34</v>
      </c>
      <c r="C16">
        <v>25</v>
      </c>
      <c r="D16">
        <f t="shared" si="1"/>
        <v>1156</v>
      </c>
      <c r="E16">
        <f t="shared" si="0"/>
        <v>625</v>
      </c>
      <c r="F16">
        <f t="shared" si="2"/>
        <v>850</v>
      </c>
    </row>
    <row r="17" spans="1:6" x14ac:dyDescent="0.25">
      <c r="B17">
        <v>33</v>
      </c>
      <c r="C17">
        <v>23</v>
      </c>
      <c r="D17">
        <f t="shared" si="1"/>
        <v>1089</v>
      </c>
      <c r="E17">
        <f t="shared" si="0"/>
        <v>529</v>
      </c>
      <c r="F17">
        <f t="shared" si="2"/>
        <v>759</v>
      </c>
    </row>
    <row r="18" spans="1:6" x14ac:dyDescent="0.25">
      <c r="B18">
        <v>33</v>
      </c>
      <c r="C18">
        <v>27</v>
      </c>
      <c r="D18">
        <f t="shared" si="1"/>
        <v>1089</v>
      </c>
      <c r="E18">
        <f t="shared" si="0"/>
        <v>729</v>
      </c>
      <c r="F18">
        <f t="shared" si="2"/>
        <v>891</v>
      </c>
    </row>
    <row r="19" spans="1:6" x14ac:dyDescent="0.25">
      <c r="B19">
        <v>30</v>
      </c>
      <c r="C19">
        <v>27</v>
      </c>
      <c r="D19">
        <f t="shared" si="1"/>
        <v>900</v>
      </c>
      <c r="E19">
        <f t="shared" si="0"/>
        <v>729</v>
      </c>
      <c r="F19">
        <f t="shared" si="2"/>
        <v>810</v>
      </c>
    </row>
    <row r="20" spans="1:6" x14ac:dyDescent="0.25">
      <c r="B20">
        <v>19</v>
      </c>
      <c r="C20">
        <v>19</v>
      </c>
      <c r="D20">
        <f t="shared" si="1"/>
        <v>361</v>
      </c>
      <c r="E20">
        <f t="shared" si="0"/>
        <v>361</v>
      </c>
      <c r="F20">
        <f t="shared" si="2"/>
        <v>361</v>
      </c>
    </row>
    <row r="21" spans="1:6" x14ac:dyDescent="0.25">
      <c r="B21">
        <v>32</v>
      </c>
      <c r="C21">
        <v>19</v>
      </c>
      <c r="D21">
        <f t="shared" si="1"/>
        <v>1024</v>
      </c>
      <c r="E21">
        <f t="shared" si="0"/>
        <v>361</v>
      </c>
      <c r="F21">
        <f t="shared" si="2"/>
        <v>608</v>
      </c>
    </row>
    <row r="22" spans="1:6" x14ac:dyDescent="0.25">
      <c r="B22">
        <v>21</v>
      </c>
      <c r="C22">
        <v>18</v>
      </c>
      <c r="D22">
        <f t="shared" si="1"/>
        <v>441</v>
      </c>
      <c r="E22">
        <f t="shared" si="0"/>
        <v>324</v>
      </c>
      <c r="F22">
        <f t="shared" si="2"/>
        <v>378</v>
      </c>
    </row>
    <row r="23" spans="1:6" x14ac:dyDescent="0.25">
      <c r="B23">
        <v>35</v>
      </c>
      <c r="C23">
        <v>23</v>
      </c>
      <c r="D23">
        <f t="shared" si="1"/>
        <v>1225</v>
      </c>
      <c r="E23">
        <f t="shared" si="0"/>
        <v>529</v>
      </c>
      <c r="F23">
        <f t="shared" si="2"/>
        <v>805</v>
      </c>
    </row>
    <row r="24" spans="1:6" x14ac:dyDescent="0.25">
      <c r="B24">
        <v>27</v>
      </c>
      <c r="C24">
        <v>22</v>
      </c>
      <c r="D24">
        <f t="shared" si="1"/>
        <v>729</v>
      </c>
      <c r="E24">
        <f t="shared" si="0"/>
        <v>484</v>
      </c>
      <c r="F24">
        <f t="shared" si="2"/>
        <v>594</v>
      </c>
    </row>
    <row r="25" spans="1:6" x14ac:dyDescent="0.25">
      <c r="B25">
        <v>19</v>
      </c>
      <c r="C25">
        <v>19</v>
      </c>
      <c r="D25">
        <f>B25^2</f>
        <v>361</v>
      </c>
      <c r="E25">
        <f>C25^2</f>
        <v>361</v>
      </c>
      <c r="F25">
        <f>B25*C25</f>
        <v>361</v>
      </c>
    </row>
    <row r="26" spans="1:6" x14ac:dyDescent="0.25">
      <c r="A26" t="s">
        <v>7</v>
      </c>
      <c r="B26">
        <f>SUM(B2:B25)</f>
        <v>671</v>
      </c>
      <c r="C26">
        <f>SUM(C2:C25)</f>
        <v>553</v>
      </c>
      <c r="D26">
        <f>SUM(D2:D25)</f>
        <v>19449</v>
      </c>
      <c r="E26">
        <f>SUM(E2:E25)</f>
        <v>13049</v>
      </c>
      <c r="F26">
        <f>SUM(F2:F25)</f>
        <v>15746</v>
      </c>
    </row>
    <row r="27" spans="1:6" x14ac:dyDescent="0.25">
      <c r="A27" t="s">
        <v>22</v>
      </c>
    </row>
    <row r="29" spans="1:6" x14ac:dyDescent="0.25">
      <c r="B29" t="s">
        <v>27</v>
      </c>
      <c r="C29" t="s">
        <v>28</v>
      </c>
      <c r="D29" t="s">
        <v>8</v>
      </c>
    </row>
    <row r="30" spans="1:6" x14ac:dyDescent="0.25">
      <c r="A30" t="s">
        <v>29</v>
      </c>
      <c r="B30" t="s">
        <v>30</v>
      </c>
      <c r="C30">
        <f>COUNT(B2:B25)</f>
        <v>24</v>
      </c>
    </row>
    <row r="32" spans="1:6" x14ac:dyDescent="0.25">
      <c r="A32" t="s">
        <v>15</v>
      </c>
      <c r="B32" t="s">
        <v>16</v>
      </c>
      <c r="C32">
        <f>(C30*F26-B26*C26)/((SQRT(C30*D26-B26^2))*(SQRT(C30*E26-C26^2)))</f>
        <v>0.61982937694778939</v>
      </c>
    </row>
    <row r="34" spans="1:3" x14ac:dyDescent="0.25">
      <c r="A34" t="s">
        <v>15</v>
      </c>
      <c r="B34" t="s">
        <v>16</v>
      </c>
      <c r="C34">
        <f>CORREL(B2:B25,C2:C25)</f>
        <v>0.61982937694778928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2025-07-25T06:43:28Z</dcterms:created>
  <dcterms:modified xsi:type="dcterms:W3CDTF">2025-07-25T07:54:31Z</dcterms:modified>
</cp:coreProperties>
</file>