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-WIN10\Documents\GitHub\BCE\Fourth Semester\static and probability\lab2\"/>
    </mc:Choice>
  </mc:AlternateContent>
  <xr:revisionPtr revIDLastSave="0" documentId="13_ncr:1_{3ADDDDD8-022A-4943-85E4-4604B59A8CEA}" xr6:coauthVersionLast="47" xr6:coauthVersionMax="47" xr10:uidLastSave="{00000000-0000-0000-0000-000000000000}"/>
  <bookViews>
    <workbookView xWindow="20370" yWindow="-120" windowWidth="21840" windowHeight="1329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3" i="1"/>
  <c r="C6" i="1"/>
  <c r="C7" i="1"/>
  <c r="B11" i="3"/>
  <c r="E10" i="3"/>
  <c r="D18" i="2"/>
  <c r="D17" i="2"/>
  <c r="D16" i="2"/>
  <c r="D15" i="2"/>
  <c r="D14" i="2"/>
  <c r="D13" i="2"/>
  <c r="D12" i="2"/>
  <c r="D21" i="2" a="1"/>
  <c r="D21" i="2" s="1"/>
  <c r="C12" i="1"/>
  <c r="C11" i="1"/>
  <c r="C10" i="1"/>
  <c r="C9" i="1"/>
  <c r="C8" i="1"/>
  <c r="C5" i="1"/>
  <c r="C4" i="1"/>
  <c r="C2" i="1"/>
  <c r="G2" i="3"/>
  <c r="D20" i="2"/>
  <c r="E12" i="2"/>
  <c r="C2" i="2"/>
  <c r="C3" i="2" s="1"/>
  <c r="C4" i="2" s="1"/>
  <c r="C5" i="2" s="1"/>
  <c r="C6" i="2" s="1"/>
  <c r="C7" i="2" s="1"/>
  <c r="C8" i="2" s="1"/>
  <c r="B18" i="2" l="1"/>
  <c r="B17" i="2"/>
  <c r="D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<sst xmlns="http://schemas.openxmlformats.org/spreadsheetml/2006/main" count="86" uniqueCount="61">
  <si>
    <t>Marks</t>
  </si>
  <si>
    <t>σ</t>
  </si>
  <si>
    <t>Measures</t>
  </si>
  <si>
    <t>AM</t>
  </si>
  <si>
    <t>S</t>
  </si>
  <si>
    <t>L</t>
  </si>
  <si>
    <t>R</t>
  </si>
  <si>
    <t>coeff of R</t>
  </si>
  <si>
    <t>Q1</t>
  </si>
  <si>
    <t>Q3</t>
  </si>
  <si>
    <t>QD</t>
  </si>
  <si>
    <t>Coeffof QD</t>
  </si>
  <si>
    <t>CV</t>
  </si>
  <si>
    <t>Variance</t>
  </si>
  <si>
    <t>Value</t>
  </si>
  <si>
    <t>Formula</t>
  </si>
  <si>
    <t>x</t>
  </si>
  <si>
    <t>f</t>
  </si>
  <si>
    <t>cf</t>
  </si>
  <si>
    <t>measures</t>
  </si>
  <si>
    <t>position</t>
  </si>
  <si>
    <t>formula</t>
  </si>
  <si>
    <t>value</t>
  </si>
  <si>
    <t xml:space="preserve"> AM</t>
  </si>
  <si>
    <t>Coeff of R</t>
  </si>
  <si>
    <t>Coeff of QD</t>
  </si>
  <si>
    <t xml:space="preserve"> =MIN(A2:A8)</t>
  </si>
  <si>
    <t xml:space="preserve"> =MAX(A2:A8)</t>
  </si>
  <si>
    <t xml:space="preserve"> =(D14-D13)</t>
  </si>
  <si>
    <t xml:space="preserve"> =(D14-D13)/(D14+D13)</t>
  </si>
  <si>
    <t xml:space="preserve"> =A4</t>
  </si>
  <si>
    <t xml:space="preserve"> =A6</t>
  </si>
  <si>
    <t xml:space="preserve">  =(D18-D17)/2</t>
  </si>
  <si>
    <t xml:space="preserve"> =(D18-D17)/(D18+D17)</t>
  </si>
  <si>
    <t xml:space="preserve"> =0.25*(C8+1)</t>
  </si>
  <si>
    <t xml:space="preserve"> =0.75*(C8+1)</t>
  </si>
  <si>
    <t>Class</t>
  </si>
  <si>
    <t>0-10</t>
  </si>
  <si>
    <t>20-30</t>
  </si>
  <si>
    <t>10-20</t>
  </si>
  <si>
    <t>30-40</t>
  </si>
  <si>
    <t>40-50</t>
  </si>
  <si>
    <t>LCB</t>
  </si>
  <si>
    <t>UCB</t>
  </si>
  <si>
    <t>mid value(x)</t>
  </si>
  <si>
    <t>h</t>
  </si>
  <si>
    <t>Position</t>
  </si>
  <si>
    <t>Q2</t>
  </si>
  <si>
    <t>13</t>
  </si>
  <si>
    <t xml:space="preserve"> =AVERAGE(A2:A14)</t>
  </si>
  <si>
    <t xml:space="preserve"> =MIN(A2:A14)</t>
  </si>
  <si>
    <t xml:space="preserve"> =MAX(A2:A14)</t>
  </si>
  <si>
    <t xml:space="preserve"> =C4-C3</t>
  </si>
  <si>
    <t xml:space="preserve"> =(C4-C3)/(C4+C3)</t>
  </si>
  <si>
    <t xml:space="preserve"> =QUARTILE(A2:A14,1)</t>
  </si>
  <si>
    <t xml:space="preserve"> =QUARTILE(A2:A14,3)</t>
  </si>
  <si>
    <t xml:space="preserve"> =(C8-C7)/2</t>
  </si>
  <si>
    <t xml:space="preserve"> =(C8-C7)/(C8+C7)</t>
  </si>
  <si>
    <t xml:space="preserve"> =STDEV(A2:A14)</t>
  </si>
  <si>
    <t xml:space="preserve"> =(C11/C2)*100</t>
  </si>
  <si>
    <t xml:space="preserve"> =VAR.P(A2:A14)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</si>
</sst>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13" sqref="C13"/>
    </sheetView>
  </sheetViews>
  <sheetFormatPr defaultRowHeight="15" x14ac:dyDescent="0.25"/>
  <cols>
    <col min="3" max="3" width="12" bestFit="1" customWidth="1"/>
    <col min="4" max="4" width="18.5703125" bestFit="1" customWidth="1"/>
  </cols>
  <sheetData>
    <row r="1" spans="1:4" x14ac:dyDescent="0.25">
      <c r="A1" t="s">
        <v>0</v>
      </c>
      <c r="B1" t="s">
        <v>2</v>
      </c>
      <c r="C1" t="s">
        <v>14</v>
      </c>
      <c r="D1" t="s">
        <v>15</v>
      </c>
    </row>
    <row r="2" spans="1:4" x14ac:dyDescent="0.25">
      <c r="A2">
        <v>24</v>
      </c>
      <c r="B2" t="s">
        <v>3</v>
      </c>
      <c r="C2">
        <f>AVERAGE(A2:A14)</f>
        <v>56.692307692307693</v>
      </c>
      <c r="D2" t="s">
        <v>49</v>
      </c>
    </row>
    <row r="3" spans="1:4" x14ac:dyDescent="0.25">
      <c r="A3">
        <v>27</v>
      </c>
      <c r="B3" t="s">
        <v>4</v>
      </c>
      <c r="C3">
        <f>MIN(A2:A14)</f>
        <v>24</v>
      </c>
      <c r="D3" t="s">
        <v>50</v>
      </c>
    </row>
    <row r="4" spans="1:4" x14ac:dyDescent="0.25">
      <c r="A4">
        <v>36</v>
      </c>
      <c r="B4" t="s">
        <v>5</v>
      </c>
      <c r="C4">
        <f>MAX(A2:A14)</f>
        <v>95</v>
      </c>
      <c r="D4" t="s">
        <v>51</v>
      </c>
    </row>
    <row r="5" spans="1:4" x14ac:dyDescent="0.25">
      <c r="A5">
        <v>48</v>
      </c>
      <c r="B5" t="s">
        <v>6</v>
      </c>
      <c r="C5">
        <f>C4-C3</f>
        <v>71</v>
      </c>
      <c r="D5" t="s">
        <v>52</v>
      </c>
    </row>
    <row r="6" spans="1:4" x14ac:dyDescent="0.25">
      <c r="A6">
        <v>52</v>
      </c>
      <c r="B6" t="s">
        <v>7</v>
      </c>
      <c r="C6">
        <f>(C4-C3)/(C4+C3)</f>
        <v>0.59663865546218486</v>
      </c>
      <c r="D6" t="s">
        <v>53</v>
      </c>
    </row>
    <row r="7" spans="1:4" x14ac:dyDescent="0.25">
      <c r="A7">
        <v>52</v>
      </c>
      <c r="B7" t="s">
        <v>8</v>
      </c>
      <c r="C7">
        <f>QUARTILE(A2:A14,1)</f>
        <v>48</v>
      </c>
      <c r="D7" t="s">
        <v>54</v>
      </c>
    </row>
    <row r="8" spans="1:4" x14ac:dyDescent="0.25">
      <c r="A8">
        <v>54</v>
      </c>
      <c r="B8" t="s">
        <v>9</v>
      </c>
      <c r="C8">
        <f>QUARTILE(A2:A14,3)</f>
        <v>60</v>
      </c>
      <c r="D8" t="s">
        <v>55</v>
      </c>
    </row>
    <row r="9" spans="1:4" x14ac:dyDescent="0.25">
      <c r="A9">
        <v>55</v>
      </c>
      <c r="B9" t="s">
        <v>10</v>
      </c>
      <c r="C9">
        <f>(C8-C7)/2</f>
        <v>6</v>
      </c>
      <c r="D9" t="s">
        <v>56</v>
      </c>
    </row>
    <row r="10" spans="1:4" x14ac:dyDescent="0.25">
      <c r="A10">
        <v>59</v>
      </c>
      <c r="B10" t="s">
        <v>11</v>
      </c>
      <c r="C10">
        <f>(C8-C7)/(C8+C7)</f>
        <v>0.1111111111111111</v>
      </c>
      <c r="D10" t="s">
        <v>57</v>
      </c>
    </row>
    <row r="11" spans="1:4" x14ac:dyDescent="0.25">
      <c r="A11">
        <v>60</v>
      </c>
      <c r="B11" t="s">
        <v>1</v>
      </c>
      <c r="C11">
        <f>STDEV(A2:A14)</f>
        <v>22.178760918893467</v>
      </c>
      <c r="D11" t="s">
        <v>58</v>
      </c>
    </row>
    <row r="12" spans="1:4" x14ac:dyDescent="0.25">
      <c r="A12">
        <v>85</v>
      </c>
      <c r="B12" t="s">
        <v>12</v>
      </c>
      <c r="C12">
        <f>(C11/C2)*100</f>
        <v>39.121287916637051</v>
      </c>
      <c r="D12" t="s">
        <v>59</v>
      </c>
    </row>
    <row r="13" spans="1:4" x14ac:dyDescent="0.25">
      <c r="A13">
        <v>90</v>
      </c>
      <c r="B13" t="s">
        <v>13</v>
      </c>
      <c r="C13">
        <f>_xlfn.VAR.P(A2:A14)</f>
        <v>454.05917159763311</v>
      </c>
      <c r="D13" t="s">
        <v>60</v>
      </c>
    </row>
    <row r="14" spans="1:4" x14ac:dyDescent="0.25">
      <c r="A14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zoomScaleNormal="100" workbookViewId="0">
      <selection activeCell="E11" sqref="E11"/>
    </sheetView>
  </sheetViews>
  <sheetFormatPr defaultRowHeight="15" x14ac:dyDescent="0.25"/>
  <cols>
    <col min="5" max="5" width="21.42578125" style="2" bestFit="1" customWidth="1"/>
  </cols>
  <sheetData>
    <row r="1" spans="1:5" x14ac:dyDescent="0.25">
      <c r="A1" t="s">
        <v>16</v>
      </c>
      <c r="B1" t="s">
        <v>17</v>
      </c>
      <c r="C1" t="s">
        <v>18</v>
      </c>
    </row>
    <row r="2" spans="1:5" x14ac:dyDescent="0.25">
      <c r="A2">
        <v>500</v>
      </c>
      <c r="B2">
        <v>40</v>
      </c>
      <c r="C2">
        <f>B2</f>
        <v>40</v>
      </c>
    </row>
    <row r="3" spans="1:5" x14ac:dyDescent="0.25">
      <c r="A3">
        <v>700</v>
      </c>
      <c r="B3">
        <v>90</v>
      </c>
      <c r="C3">
        <f>C2+B3</f>
        <v>130</v>
      </c>
    </row>
    <row r="4" spans="1:5" x14ac:dyDescent="0.25">
      <c r="A4">
        <v>900</v>
      </c>
      <c r="B4">
        <v>111</v>
      </c>
      <c r="C4">
        <f t="shared" ref="C4:C8" si="0">C3+B4</f>
        <v>241</v>
      </c>
    </row>
    <row r="5" spans="1:5" x14ac:dyDescent="0.25">
      <c r="A5">
        <v>1200</v>
      </c>
      <c r="B5">
        <v>125</v>
      </c>
      <c r="C5">
        <f t="shared" si="0"/>
        <v>366</v>
      </c>
    </row>
    <row r="6" spans="1:5" x14ac:dyDescent="0.25">
      <c r="A6">
        <v>1500</v>
      </c>
      <c r="B6">
        <v>75</v>
      </c>
      <c r="C6">
        <f t="shared" si="0"/>
        <v>441</v>
      </c>
    </row>
    <row r="7" spans="1:5" x14ac:dyDescent="0.25">
      <c r="A7">
        <v>1800</v>
      </c>
      <c r="B7">
        <v>60</v>
      </c>
      <c r="C7">
        <f t="shared" si="0"/>
        <v>501</v>
      </c>
    </row>
    <row r="8" spans="1:5" x14ac:dyDescent="0.25">
      <c r="A8">
        <v>2000</v>
      </c>
      <c r="B8">
        <v>20</v>
      </c>
      <c r="C8">
        <f t="shared" si="0"/>
        <v>521</v>
      </c>
    </row>
    <row r="11" spans="1:5" x14ac:dyDescent="0.25">
      <c r="A11" t="s">
        <v>19</v>
      </c>
      <c r="B11" t="s">
        <v>20</v>
      </c>
      <c r="C11" t="s">
        <v>21</v>
      </c>
      <c r="D11" t="s">
        <v>22</v>
      </c>
      <c r="E11" s="2" t="s">
        <v>21</v>
      </c>
    </row>
    <row r="12" spans="1:5" x14ac:dyDescent="0.25">
      <c r="A12" t="s">
        <v>23</v>
      </c>
      <c r="D12">
        <f>AVERAGE( A2:A8)</f>
        <v>1228.5714285714287</v>
      </c>
      <c r="E12" s="2">
        <f>AVERAGE( A2:A8)</f>
        <v>1228.5714285714287</v>
      </c>
    </row>
    <row r="13" spans="1:5" x14ac:dyDescent="0.25">
      <c r="A13" t="s">
        <v>4</v>
      </c>
      <c r="D13">
        <f>MIN(A2:A8)</f>
        <v>500</v>
      </c>
      <c r="E13" s="2" t="s">
        <v>26</v>
      </c>
    </row>
    <row r="14" spans="1:5" x14ac:dyDescent="0.25">
      <c r="A14" t="s">
        <v>5</v>
      </c>
      <c r="D14">
        <f>MAX(A2:A8)</f>
        <v>2000</v>
      </c>
      <c r="E14" s="2" t="s">
        <v>27</v>
      </c>
    </row>
    <row r="15" spans="1:5" x14ac:dyDescent="0.25">
      <c r="A15" t="s">
        <v>6</v>
      </c>
      <c r="D15">
        <f>(D14-D13)</f>
        <v>1500</v>
      </c>
      <c r="E15" s="2" t="s">
        <v>28</v>
      </c>
    </row>
    <row r="16" spans="1:5" x14ac:dyDescent="0.25">
      <c r="A16" t="s">
        <v>24</v>
      </c>
      <c r="D16">
        <f>(D14-D13)/(D14+D13)</f>
        <v>0.6</v>
      </c>
      <c r="E16" s="2" t="s">
        <v>29</v>
      </c>
    </row>
    <row r="17" spans="1:5" x14ac:dyDescent="0.25">
      <c r="A17" t="s">
        <v>8</v>
      </c>
      <c r="B17">
        <f>0.25*(C8+1)</f>
        <v>130.5</v>
      </c>
      <c r="C17" t="s">
        <v>34</v>
      </c>
      <c r="D17">
        <f>A4</f>
        <v>900</v>
      </c>
      <c r="E17" s="2" t="s">
        <v>30</v>
      </c>
    </row>
    <row r="18" spans="1:5" x14ac:dyDescent="0.25">
      <c r="A18" t="s">
        <v>9</v>
      </c>
      <c r="B18">
        <f>0.75*(C8+1)</f>
        <v>391.5</v>
      </c>
      <c r="C18" t="s">
        <v>35</v>
      </c>
      <c r="D18">
        <f>A6</f>
        <v>1500</v>
      </c>
      <c r="E18" s="2" t="s">
        <v>31</v>
      </c>
    </row>
    <row r="19" spans="1:5" x14ac:dyDescent="0.25">
      <c r="A19" t="s">
        <v>10</v>
      </c>
      <c r="D19">
        <f>(D18-D17)/2</f>
        <v>300</v>
      </c>
      <c r="E19" s="2" t="s">
        <v>32</v>
      </c>
    </row>
    <row r="20" spans="1:5" x14ac:dyDescent="0.25">
      <c r="A20" t="s">
        <v>25</v>
      </c>
      <c r="D20">
        <f>(D18-D17)/(D18+D17)</f>
        <v>0.25</v>
      </c>
      <c r="E20" s="2" t="s">
        <v>33</v>
      </c>
    </row>
    <row r="21" spans="1:5" x14ac:dyDescent="0.25">
      <c r="A21" t="s">
        <v>1</v>
      </c>
      <c r="D21" cm="1">
        <f t="array" ref="D21">SQRT(SUMPRODUCT(B2:B8,A2:A8^2/C8-G2^2))</f>
        <v>1213.4562240466457</v>
      </c>
    </row>
    <row r="22" spans="1:5" x14ac:dyDescent="0.25">
      <c r="A2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B11" sqref="B11"/>
    </sheetView>
  </sheetViews>
  <sheetFormatPr defaultRowHeight="15" x14ac:dyDescent="0.25"/>
  <cols>
    <col min="1" max="1" width="9.140625" style="1"/>
  </cols>
  <sheetData>
    <row r="1" spans="1:7" x14ac:dyDescent="0.25">
      <c r="A1" s="1" t="s">
        <v>36</v>
      </c>
      <c r="B1" t="s">
        <v>17</v>
      </c>
      <c r="C1" t="s">
        <v>42</v>
      </c>
      <c r="D1" t="s">
        <v>43</v>
      </c>
      <c r="E1" t="s">
        <v>44</v>
      </c>
      <c r="F1" t="s">
        <v>45</v>
      </c>
    </row>
    <row r="2" spans="1:7" x14ac:dyDescent="0.25">
      <c r="A2" s="1" t="s">
        <v>37</v>
      </c>
      <c r="B2">
        <v>3</v>
      </c>
      <c r="C2">
        <v>0</v>
      </c>
      <c r="D2">
        <v>10</v>
      </c>
      <c r="E2">
        <v>5</v>
      </c>
      <c r="F2">
        <v>10</v>
      </c>
      <c r="G2">
        <f>B2</f>
        <v>3</v>
      </c>
    </row>
    <row r="3" spans="1:7" x14ac:dyDescent="0.25">
      <c r="A3" s="1" t="s">
        <v>39</v>
      </c>
      <c r="B3">
        <v>14</v>
      </c>
      <c r="C3">
        <v>10</v>
      </c>
      <c r="D3">
        <v>20</v>
      </c>
      <c r="E3">
        <v>15</v>
      </c>
      <c r="F3">
        <v>10</v>
      </c>
    </row>
    <row r="4" spans="1:7" x14ac:dyDescent="0.25">
      <c r="A4" s="1" t="s">
        <v>38</v>
      </c>
      <c r="B4">
        <v>53</v>
      </c>
      <c r="C4">
        <v>20</v>
      </c>
      <c r="D4">
        <v>30</v>
      </c>
      <c r="E4">
        <v>25</v>
      </c>
      <c r="F4">
        <v>10</v>
      </c>
    </row>
    <row r="5" spans="1:7" x14ac:dyDescent="0.25">
      <c r="A5" s="1" t="s">
        <v>40</v>
      </c>
      <c r="B5">
        <v>20</v>
      </c>
      <c r="C5">
        <v>30</v>
      </c>
      <c r="D5">
        <v>40</v>
      </c>
      <c r="E5">
        <v>35</v>
      </c>
      <c r="F5">
        <v>10</v>
      </c>
    </row>
    <row r="6" spans="1:7" x14ac:dyDescent="0.25">
      <c r="A6" s="1" t="s">
        <v>41</v>
      </c>
      <c r="B6">
        <v>10</v>
      </c>
      <c r="C6">
        <v>40</v>
      </c>
      <c r="D6">
        <v>50</v>
      </c>
      <c r="E6">
        <v>45</v>
      </c>
      <c r="F6">
        <v>10</v>
      </c>
    </row>
    <row r="9" spans="1:7" x14ac:dyDescent="0.25">
      <c r="A9" s="1" t="s">
        <v>2</v>
      </c>
      <c r="B9" t="s">
        <v>46</v>
      </c>
      <c r="C9" t="s">
        <v>15</v>
      </c>
      <c r="D9" t="s">
        <v>36</v>
      </c>
      <c r="E9" t="s">
        <v>14</v>
      </c>
      <c r="F9" t="s">
        <v>15</v>
      </c>
    </row>
    <row r="10" spans="1:7" x14ac:dyDescent="0.25">
      <c r="A10" s="1" t="s">
        <v>3</v>
      </c>
      <c r="E10">
        <f>SUMPRODUCT(B2:B6, E2:E6)/100</f>
        <v>27</v>
      </c>
    </row>
    <row r="11" spans="1:7" x14ac:dyDescent="0.25">
      <c r="A11" s="1" t="s">
        <v>47</v>
      </c>
      <c r="B11">
        <f>0.5</f>
        <v>0.5</v>
      </c>
    </row>
    <row r="12" spans="1:7" x14ac:dyDescent="0.25">
      <c r="A12" s="1" t="s">
        <v>4</v>
      </c>
    </row>
    <row r="13" spans="1:7" x14ac:dyDescent="0.25">
      <c r="A13" s="1" t="s">
        <v>5</v>
      </c>
    </row>
    <row r="14" spans="1:7" x14ac:dyDescent="0.25">
      <c r="A14" s="1" t="s">
        <v>6</v>
      </c>
    </row>
    <row r="15" spans="1:7" x14ac:dyDescent="0.25">
      <c r="A15" s="1" t="s">
        <v>24</v>
      </c>
    </row>
    <row r="16" spans="1:7" x14ac:dyDescent="0.25">
      <c r="A16" s="1" t="s">
        <v>8</v>
      </c>
    </row>
    <row r="17" spans="1:1" x14ac:dyDescent="0.25">
      <c r="A17" s="1" t="s">
        <v>48</v>
      </c>
    </row>
    <row r="18" spans="1:1" x14ac:dyDescent="0.25">
      <c r="A18" s="1" t="s">
        <v>10</v>
      </c>
    </row>
    <row r="19" spans="1:1" x14ac:dyDescent="0.25">
      <c r="A19" s="1" t="s">
        <v>25</v>
      </c>
    </row>
    <row r="20" spans="1:1" x14ac:dyDescent="0.25">
      <c r="A20" t="s">
        <v>1</v>
      </c>
    </row>
    <row r="21" spans="1:1" x14ac:dyDescent="0.25">
      <c r="A21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KCCUSER</dc:creator>
  <cp:lastModifiedBy>Salim Shrestha</cp:lastModifiedBy>
  <dcterms:created xsi:type="dcterms:W3CDTF">2025-07-18T06:48:49Z</dcterms:created>
  <dcterms:modified xsi:type="dcterms:W3CDTF">2025-07-24T16:16:38Z</dcterms:modified>
</cp:coreProperties>
</file>