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CER-WIN10\Documents\GitHub\BCE\Fourth Semester\static and probability\"/>
    </mc:Choice>
  </mc:AlternateContent>
  <xr:revisionPtr revIDLastSave="0" documentId="13_ncr:1_{6437411C-0146-4927-9350-88D19BF36136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D17" i="1"/>
  <c r="D24" i="1"/>
  <c r="D23" i="1"/>
  <c r="D22" i="1"/>
  <c r="D21" i="1"/>
  <c r="D20" i="1"/>
  <c r="D19" i="1"/>
  <c r="D18" i="1"/>
  <c r="B11" i="3"/>
  <c r="E11" i="3"/>
  <c r="E2" i="3"/>
  <c r="G2" i="3"/>
  <c r="G3" i="3" s="1"/>
  <c r="G4" i="3" s="1"/>
  <c r="G5" i="3" s="1"/>
  <c r="G6" i="3" s="1"/>
  <c r="F12" i="3" s="1"/>
  <c r="E3" i="3"/>
  <c r="E4" i="3"/>
  <c r="E5" i="3"/>
  <c r="E6" i="3"/>
  <c r="H3" i="2"/>
  <c r="G3" i="2"/>
  <c r="C2" i="2"/>
  <c r="C3" i="2" s="1"/>
  <c r="C4" i="2" s="1"/>
  <c r="C5" i="2" s="1"/>
  <c r="C6" i="2" s="1"/>
  <c r="C7" i="2" s="1"/>
  <c r="C8" i="2" s="1"/>
  <c r="C9" i="2" s="1"/>
  <c r="C10" i="2" s="1"/>
  <c r="C11" i="2" s="1"/>
  <c r="G8" i="2" s="1"/>
  <c r="E10" i="3" l="1"/>
  <c r="G6" i="2"/>
  <c r="G7" i="2"/>
  <c r="G5" i="2"/>
  <c r="G4" i="2"/>
  <c r="G2" i="2"/>
</calcChain>
</file>

<file path=xl/sharedStrings.xml><?xml version="1.0" encoding="utf-8"?>
<sst xmlns="http://schemas.openxmlformats.org/spreadsheetml/2006/main" count="74" uniqueCount="60">
  <si>
    <t>20-30</t>
  </si>
  <si>
    <t>AM</t>
  </si>
  <si>
    <t>MD</t>
  </si>
  <si>
    <t>MO</t>
  </si>
  <si>
    <t>Q1</t>
  </si>
  <si>
    <t>Q2</t>
  </si>
  <si>
    <t>Q6</t>
  </si>
  <si>
    <t>P47</t>
  </si>
  <si>
    <t>MEASURES</t>
  </si>
  <si>
    <t>Marks(X)</t>
  </si>
  <si>
    <t>Measures</t>
  </si>
  <si>
    <t>Value</t>
  </si>
  <si>
    <t>Clamims(x</t>
  </si>
  <si>
    <t>frequencey</t>
  </si>
  <si>
    <t>cf</t>
  </si>
  <si>
    <t>measures</t>
  </si>
  <si>
    <t>Mo</t>
  </si>
  <si>
    <t>value</t>
  </si>
  <si>
    <t xml:space="preserve"> =SUMPRODUCT(A2:A11,B2:B11)/C11</t>
  </si>
  <si>
    <t xml:space="preserve"> =0.25*(C11+1)</t>
  </si>
  <si>
    <t xml:space="preserve"> =0.5*(C11+1)</t>
  </si>
  <si>
    <t>Q3</t>
  </si>
  <si>
    <t xml:space="preserve"> =0.75*(C11+1)</t>
  </si>
  <si>
    <t>D5</t>
  </si>
  <si>
    <t>P26</t>
  </si>
  <si>
    <t>P40</t>
  </si>
  <si>
    <t>CLASS</t>
  </si>
  <si>
    <t>0-10</t>
  </si>
  <si>
    <t>10-20</t>
  </si>
  <si>
    <t>30-40</t>
  </si>
  <si>
    <t>40-50</t>
  </si>
  <si>
    <t>F</t>
  </si>
  <si>
    <t>LCB</t>
  </si>
  <si>
    <t>UCB</t>
  </si>
  <si>
    <t>X</t>
  </si>
  <si>
    <t>CF</t>
  </si>
  <si>
    <t>H</t>
  </si>
  <si>
    <t>CELL</t>
  </si>
  <si>
    <t>FORMULA</t>
  </si>
  <si>
    <t xml:space="preserve"> =SUM(C2:D2)/2</t>
  </si>
  <si>
    <t>POSITION</t>
  </si>
  <si>
    <t>VALUE</t>
  </si>
  <si>
    <t>M0</t>
  </si>
  <si>
    <t xml:space="preserve"> =SUMPRODUCT(B2:B6,E2:E6)/G6</t>
  </si>
  <si>
    <t xml:space="preserve"> =C4+F4*(B4-B3)/(2*B4-B3-B5)</t>
  </si>
  <si>
    <t xml:space="preserve"> =G6/2</t>
  </si>
  <si>
    <t xml:space="preserve"> =B4</t>
  </si>
  <si>
    <t>=A4</t>
  </si>
  <si>
    <t xml:space="preserve"> =C4+F4*(B12-G3)/B4</t>
  </si>
  <si>
    <t xml:space="preserve"> =AVERAGE(A17:A29)</t>
  </si>
  <si>
    <t xml:space="preserve"> =MEDIAN(A17:A29)</t>
  </si>
  <si>
    <t xml:space="preserve"> =MODE(A17:A29)</t>
  </si>
  <si>
    <t xml:space="preserve"> =QUARTILE(A17:A29,1)</t>
  </si>
  <si>
    <t xml:space="preserve"> =QUARTILE(A17:A29,2)</t>
  </si>
  <si>
    <t xml:space="preserve"> =PERCENTILE(A17:A29,0.6)</t>
  </si>
  <si>
    <t>p05</t>
  </si>
  <si>
    <t xml:space="preserve"> =PERCENTILE(A17:A29,0.05)</t>
  </si>
  <si>
    <t xml:space="preserve"> =PERCENTILE(A17:A29,0.47)</t>
  </si>
  <si>
    <t>Formula</t>
  </si>
  <si>
    <t xml:space="preserve"> =G6/4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</si>
</sst>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E29"/>
  <sheetViews>
    <sheetView topLeftCell="A13" workbookViewId="0">
      <selection activeCell="E13" sqref="E13"/>
    </sheetView>
  </sheetViews>
  <sheetFormatPr defaultRowHeight="15" x14ac:dyDescent="0.25"/>
  <cols>
    <col min="1" max="2" width="9.140625" style="1"/>
    <col min="3" max="3" width="9.5703125" bestFit="1" customWidth="1"/>
    <col min="4" max="4" width="16.85546875" customWidth="1"/>
    <col min="5" max="5" width="26" bestFit="1" customWidth="1"/>
  </cols>
  <sheetData>
    <row r="16" spans="1:5" x14ac:dyDescent="0.25">
      <c r="A16" s="1" t="s">
        <v>9</v>
      </c>
      <c r="C16" t="s">
        <v>10</v>
      </c>
      <c r="D16" t="s">
        <v>11</v>
      </c>
      <c r="E16" t="s">
        <v>58</v>
      </c>
    </row>
    <row r="17" spans="1:5" x14ac:dyDescent="0.25">
      <c r="A17" s="1">
        <v>24</v>
      </c>
      <c r="C17" t="s">
        <v>1</v>
      </c>
      <c r="D17" s="1">
        <f>AVERAGE(A17:A29)</f>
        <v>56.692307692307693</v>
      </c>
      <c r="E17" t="s">
        <v>49</v>
      </c>
    </row>
    <row r="18" spans="1:5" x14ac:dyDescent="0.25">
      <c r="A18" s="1">
        <v>27</v>
      </c>
      <c r="C18" t="s">
        <v>2</v>
      </c>
      <c r="D18" s="1">
        <f>MEDIAN(A17:A29)</f>
        <v>54</v>
      </c>
      <c r="E18" t="s">
        <v>50</v>
      </c>
    </row>
    <row r="19" spans="1:5" x14ac:dyDescent="0.25">
      <c r="A19" s="1">
        <v>36</v>
      </c>
      <c r="C19" t="s">
        <v>3</v>
      </c>
      <c r="D19">
        <f>MODE(A17:A29)</f>
        <v>52</v>
      </c>
      <c r="E19" t="s">
        <v>51</v>
      </c>
    </row>
    <row r="20" spans="1:5" x14ac:dyDescent="0.25">
      <c r="A20" s="1">
        <v>48</v>
      </c>
      <c r="C20" t="s">
        <v>4</v>
      </c>
      <c r="D20">
        <f>QUARTILE(A17:A29,1)</f>
        <v>48</v>
      </c>
      <c r="E20" t="s">
        <v>52</v>
      </c>
    </row>
    <row r="21" spans="1:5" x14ac:dyDescent="0.25">
      <c r="A21" s="1">
        <v>52</v>
      </c>
      <c r="C21" t="s">
        <v>5</v>
      </c>
      <c r="D21">
        <f>QUARTILE(A17:A29,2)</f>
        <v>54</v>
      </c>
      <c r="E21" t="s">
        <v>53</v>
      </c>
    </row>
    <row r="22" spans="1:5" x14ac:dyDescent="0.25">
      <c r="A22" s="1">
        <v>52</v>
      </c>
      <c r="C22" t="s">
        <v>6</v>
      </c>
      <c r="D22">
        <f>PERCENTILE(A17:A29,0.6)</f>
        <v>55.8</v>
      </c>
      <c r="E22" t="s">
        <v>54</v>
      </c>
    </row>
    <row r="23" spans="1:5" x14ac:dyDescent="0.25">
      <c r="A23" s="1">
        <v>54</v>
      </c>
      <c r="C23" t="s">
        <v>55</v>
      </c>
      <c r="D23">
        <f>PERCENTILE(A17:A29,0.05)</f>
        <v>25.8</v>
      </c>
      <c r="E23" t="s">
        <v>56</v>
      </c>
    </row>
    <row r="24" spans="1:5" x14ac:dyDescent="0.25">
      <c r="A24" s="1">
        <v>55</v>
      </c>
      <c r="C24" t="s">
        <v>7</v>
      </c>
      <c r="D24">
        <f>PERCENTILE(A17:A29,0.47)</f>
        <v>53.28</v>
      </c>
      <c r="E24" t="s">
        <v>57</v>
      </c>
    </row>
    <row r="25" spans="1:5" x14ac:dyDescent="0.25">
      <c r="A25" s="1">
        <v>59</v>
      </c>
    </row>
    <row r="26" spans="1:5" x14ac:dyDescent="0.25">
      <c r="A26" s="1">
        <v>60</v>
      </c>
    </row>
    <row r="27" spans="1:5" x14ac:dyDescent="0.25">
      <c r="A27" s="1">
        <v>85</v>
      </c>
    </row>
    <row r="28" spans="1:5" x14ac:dyDescent="0.25">
      <c r="A28" s="1">
        <v>90</v>
      </c>
    </row>
    <row r="29" spans="1:5" x14ac:dyDescent="0.25">
      <c r="A29" s="1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H9" sqref="H9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" bestFit="1" customWidth="1"/>
    <col min="4" max="4" width="3" customWidth="1"/>
    <col min="5" max="5" width="9.5703125" bestFit="1" customWidth="1"/>
    <col min="6" max="6" width="9.5703125" customWidth="1"/>
    <col min="7" max="7" width="12" bestFit="1" customWidth="1"/>
    <col min="8" max="8" width="33.5703125" bestFit="1" customWidth="1"/>
  </cols>
  <sheetData>
    <row r="1" spans="1:8" x14ac:dyDescent="0.25">
      <c r="A1" t="s">
        <v>12</v>
      </c>
      <c r="B1" t="s">
        <v>13</v>
      </c>
      <c r="C1" t="s">
        <v>14</v>
      </c>
      <c r="E1" t="s">
        <v>15</v>
      </c>
      <c r="G1" t="s">
        <v>17</v>
      </c>
    </row>
    <row r="2" spans="1:8" x14ac:dyDescent="0.25">
      <c r="A2">
        <v>1</v>
      </c>
      <c r="B2">
        <v>2</v>
      </c>
      <c r="C2">
        <f>B2</f>
        <v>2</v>
      </c>
      <c r="E2" t="s">
        <v>1</v>
      </c>
      <c r="G2">
        <f>SUMPRODUCT(A2:A11,B2:B11)/C11</f>
        <v>5.2195121951219514</v>
      </c>
      <c r="H2" t="s">
        <v>18</v>
      </c>
    </row>
    <row r="3" spans="1:8" x14ac:dyDescent="0.25">
      <c r="A3">
        <v>2</v>
      </c>
      <c r="B3">
        <v>3</v>
      </c>
      <c r="C3">
        <f>C2+B3</f>
        <v>5</v>
      </c>
      <c r="E3" t="s">
        <v>16</v>
      </c>
      <c r="G3">
        <f>MAX(B2:B11)</f>
        <v>10</v>
      </c>
      <c r="H3">
        <f>A7</f>
        <v>6</v>
      </c>
    </row>
    <row r="4" spans="1:8" x14ac:dyDescent="0.25">
      <c r="A4">
        <v>3</v>
      </c>
      <c r="B4">
        <v>4</v>
      </c>
      <c r="C4">
        <f t="shared" ref="C4:C11" si="0">C3+B4</f>
        <v>9</v>
      </c>
      <c r="E4" t="s">
        <v>4</v>
      </c>
      <c r="G4">
        <f>0.25*(C11+1)</f>
        <v>10.5</v>
      </c>
      <c r="H4" t="s">
        <v>19</v>
      </c>
    </row>
    <row r="5" spans="1:8" ht="13.5" customHeight="1" x14ac:dyDescent="0.25">
      <c r="A5">
        <v>4</v>
      </c>
      <c r="B5">
        <v>5</v>
      </c>
      <c r="C5">
        <f t="shared" si="0"/>
        <v>14</v>
      </c>
      <c r="E5" t="s">
        <v>5</v>
      </c>
      <c r="G5">
        <f>0.5*(C11+1)</f>
        <v>21</v>
      </c>
      <c r="H5" t="s">
        <v>20</v>
      </c>
    </row>
    <row r="6" spans="1:8" x14ac:dyDescent="0.25">
      <c r="A6">
        <v>5</v>
      </c>
      <c r="B6">
        <v>7</v>
      </c>
      <c r="C6">
        <f t="shared" si="0"/>
        <v>21</v>
      </c>
      <c r="E6" t="s">
        <v>21</v>
      </c>
      <c r="G6">
        <f>0.75*(C11+1)</f>
        <v>31.5</v>
      </c>
      <c r="H6" t="s">
        <v>22</v>
      </c>
    </row>
    <row r="7" spans="1:8" x14ac:dyDescent="0.25">
      <c r="A7">
        <v>6</v>
      </c>
      <c r="B7">
        <v>10</v>
      </c>
      <c r="C7">
        <f t="shared" si="0"/>
        <v>31</v>
      </c>
      <c r="E7" t="s">
        <v>23</v>
      </c>
      <c r="G7">
        <f>0.5*(C11+1)</f>
        <v>21</v>
      </c>
      <c r="H7" t="s">
        <v>20</v>
      </c>
    </row>
    <row r="8" spans="1:8" x14ac:dyDescent="0.25">
      <c r="A8">
        <v>7</v>
      </c>
      <c r="B8">
        <v>5</v>
      </c>
      <c r="C8">
        <f t="shared" si="0"/>
        <v>36</v>
      </c>
      <c r="E8" t="s">
        <v>24</v>
      </c>
      <c r="G8">
        <f>0.26*(C11+1)</f>
        <v>10.92</v>
      </c>
    </row>
    <row r="9" spans="1:8" x14ac:dyDescent="0.25">
      <c r="A9">
        <v>8</v>
      </c>
      <c r="B9">
        <v>2</v>
      </c>
      <c r="C9">
        <f t="shared" si="0"/>
        <v>38</v>
      </c>
      <c r="E9" t="s">
        <v>25</v>
      </c>
    </row>
    <row r="10" spans="1:8" x14ac:dyDescent="0.25">
      <c r="A10">
        <v>9</v>
      </c>
      <c r="B10">
        <v>2</v>
      </c>
      <c r="C10">
        <f t="shared" si="0"/>
        <v>40</v>
      </c>
    </row>
    <row r="11" spans="1:8" x14ac:dyDescent="0.25">
      <c r="A11">
        <v>10</v>
      </c>
      <c r="B11">
        <v>1</v>
      </c>
      <c r="C11">
        <f t="shared" si="0"/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tabSelected="1" workbookViewId="0">
      <selection activeCell="C14" sqref="C14"/>
    </sheetView>
  </sheetViews>
  <sheetFormatPr defaultRowHeight="15" x14ac:dyDescent="0.25"/>
  <cols>
    <col min="1" max="1" width="10.42578125" style="2" bestFit="1" customWidth="1"/>
    <col min="2" max="2" width="9.5703125" bestFit="1" customWidth="1"/>
    <col min="3" max="3" width="9.7109375" bestFit="1" customWidth="1"/>
    <col min="4" max="4" width="6.28515625" bestFit="1" customWidth="1"/>
    <col min="5" max="5" width="12" bestFit="1" customWidth="1"/>
    <col min="6" max="6" width="30.140625" bestFit="1" customWidth="1"/>
    <col min="7" max="7" width="19.42578125" bestFit="1" customWidth="1"/>
    <col min="8" max="8" width="4.85546875" bestFit="1" customWidth="1"/>
    <col min="9" max="9" width="14.85546875" bestFit="1" customWidth="1"/>
  </cols>
  <sheetData>
    <row r="1" spans="1:9" x14ac:dyDescent="0.25">
      <c r="A1" s="2" t="s">
        <v>26</v>
      </c>
      <c r="B1" t="s">
        <v>31</v>
      </c>
      <c r="C1" t="s">
        <v>32</v>
      </c>
      <c r="D1" t="s">
        <v>33</v>
      </c>
      <c r="E1" t="s">
        <v>34</v>
      </c>
      <c r="F1" t="s">
        <v>36</v>
      </c>
      <c r="G1" t="s">
        <v>35</v>
      </c>
      <c r="H1" t="s">
        <v>37</v>
      </c>
      <c r="I1" t="s">
        <v>38</v>
      </c>
    </row>
    <row r="2" spans="1:9" x14ac:dyDescent="0.25">
      <c r="A2" s="2" t="s">
        <v>27</v>
      </c>
      <c r="B2">
        <v>3</v>
      </c>
      <c r="C2">
        <v>0</v>
      </c>
      <c r="D2">
        <v>10</v>
      </c>
      <c r="E2">
        <f>SUM(C2:D2)/2</f>
        <v>5</v>
      </c>
      <c r="F2">
        <v>10</v>
      </c>
      <c r="G2">
        <f>B2</f>
        <v>3</v>
      </c>
      <c r="I2" t="s">
        <v>39</v>
      </c>
    </row>
    <row r="3" spans="1:9" x14ac:dyDescent="0.25">
      <c r="A3" s="2" t="s">
        <v>28</v>
      </c>
      <c r="B3">
        <v>14</v>
      </c>
      <c r="C3">
        <v>10</v>
      </c>
      <c r="D3">
        <v>20</v>
      </c>
      <c r="E3">
        <f t="shared" ref="E3:E6" si="0">SUM(C3:D3)/2</f>
        <v>15</v>
      </c>
      <c r="F3">
        <v>10</v>
      </c>
      <c r="G3">
        <f>G2+B3</f>
        <v>17</v>
      </c>
    </row>
    <row r="4" spans="1:9" x14ac:dyDescent="0.25">
      <c r="A4" s="2" t="s">
        <v>0</v>
      </c>
      <c r="B4">
        <v>53</v>
      </c>
      <c r="C4">
        <v>20</v>
      </c>
      <c r="D4">
        <v>30</v>
      </c>
      <c r="E4">
        <f t="shared" si="0"/>
        <v>25</v>
      </c>
      <c r="F4">
        <v>10</v>
      </c>
      <c r="G4">
        <f t="shared" ref="G4:G6" si="1">G3+B4</f>
        <v>70</v>
      </c>
    </row>
    <row r="5" spans="1:9" x14ac:dyDescent="0.25">
      <c r="A5" s="2" t="s">
        <v>29</v>
      </c>
      <c r="B5">
        <v>20</v>
      </c>
      <c r="C5">
        <v>30</v>
      </c>
      <c r="D5">
        <v>40</v>
      </c>
      <c r="E5">
        <f t="shared" si="0"/>
        <v>35</v>
      </c>
      <c r="F5">
        <v>10</v>
      </c>
      <c r="G5">
        <f t="shared" si="1"/>
        <v>90</v>
      </c>
    </row>
    <row r="6" spans="1:9" x14ac:dyDescent="0.25">
      <c r="A6" s="2" t="s">
        <v>30</v>
      </c>
      <c r="B6">
        <v>10</v>
      </c>
      <c r="C6">
        <v>40</v>
      </c>
      <c r="D6">
        <v>50</v>
      </c>
      <c r="E6">
        <f t="shared" si="0"/>
        <v>45</v>
      </c>
      <c r="F6">
        <v>10</v>
      </c>
      <c r="G6">
        <f t="shared" si="1"/>
        <v>100</v>
      </c>
    </row>
    <row r="9" spans="1:9" x14ac:dyDescent="0.25">
      <c r="A9" s="2" t="s">
        <v>8</v>
      </c>
      <c r="B9" t="s">
        <v>40</v>
      </c>
      <c r="C9" t="s">
        <v>38</v>
      </c>
      <c r="D9" t="s">
        <v>26</v>
      </c>
      <c r="E9" t="s">
        <v>41</v>
      </c>
      <c r="F9" t="s">
        <v>38</v>
      </c>
    </row>
    <row r="10" spans="1:9" x14ac:dyDescent="0.25">
      <c r="A10" s="2" t="s">
        <v>1</v>
      </c>
      <c r="E10">
        <f>SUMPRODUCT(B2:B6,E2:E6)/G6</f>
        <v>27</v>
      </c>
      <c r="F10" t="s">
        <v>43</v>
      </c>
    </row>
    <row r="11" spans="1:9" x14ac:dyDescent="0.25">
      <c r="A11" s="2" t="s">
        <v>42</v>
      </c>
      <c r="B11">
        <f>B4</f>
        <v>53</v>
      </c>
      <c r="C11" t="s">
        <v>46</v>
      </c>
      <c r="D11" s="2" t="s">
        <v>47</v>
      </c>
      <c r="E11">
        <f>C4+F4*(B4-B3)/(2*B4-B3-B5)</f>
        <v>25.416666666666668</v>
      </c>
      <c r="F11" t="s">
        <v>44</v>
      </c>
    </row>
    <row r="12" spans="1:9" x14ac:dyDescent="0.25">
      <c r="A12" s="2" t="s">
        <v>2</v>
      </c>
      <c r="B12">
        <f>G6/2</f>
        <v>50</v>
      </c>
      <c r="C12" t="s">
        <v>45</v>
      </c>
      <c r="D12" s="2"/>
      <c r="F12">
        <f>C4+F4*(B12-G3)/B4</f>
        <v>26.226415094339622</v>
      </c>
      <c r="G12" t="s">
        <v>48</v>
      </c>
    </row>
    <row r="13" spans="1:9" x14ac:dyDescent="0.25">
      <c r="A13" s="2" t="s">
        <v>4</v>
      </c>
      <c r="B13">
        <f>G6/4</f>
        <v>25</v>
      </c>
      <c r="C13" t="s">
        <v>59</v>
      </c>
    </row>
    <row r="14" spans="1:9" x14ac:dyDescent="0.25">
      <c r="A14" s="2" t="s">
        <v>5</v>
      </c>
    </row>
    <row r="15" spans="1:9" x14ac:dyDescent="0.25">
      <c r="A15" s="2" t="s">
        <v>23</v>
      </c>
    </row>
    <row r="16" spans="1:9" x14ac:dyDescent="0.25">
      <c r="A16" s="2" t="s">
        <v>24</v>
      </c>
    </row>
    <row r="17" spans="1:1" x14ac:dyDescent="0.25">
      <c r="A17" s="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Salim Shrestha</cp:lastModifiedBy>
  <dcterms:created xsi:type="dcterms:W3CDTF">2025-07-11T06:21:56Z</dcterms:created>
  <dcterms:modified xsi:type="dcterms:W3CDTF">2025-07-16T17:59:11Z</dcterms:modified>
</cp:coreProperties>
</file>