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PENDENCIAS" sheetId="1" r:id="rId1"/>
    <sheet name="VOZ-IP" sheetId="2" r:id="rId2"/>
    <sheet name="CABLEADO" sheetId="3" r:id="rId3"/>
  </sheets>
  <definedNames>
    <definedName name="_xlnm._FilterDatabase" localSheetId="0" hidden="1">DEPENDENCIAS!$A$4:$D$9</definedName>
  </definedNames>
  <calcPr calcId="152511"/>
</workbook>
</file>

<file path=xl/calcChain.xml><?xml version="1.0" encoding="utf-8"?>
<calcChain xmlns="http://schemas.openxmlformats.org/spreadsheetml/2006/main">
  <c r="D63" i="3" l="1"/>
  <c r="E63" i="3" s="1"/>
  <c r="D62" i="3"/>
  <c r="E62" i="3" s="1"/>
  <c r="D61" i="3"/>
  <c r="E61" i="3" s="1"/>
  <c r="E57" i="3"/>
  <c r="E56" i="3"/>
  <c r="E55" i="3"/>
  <c r="E54" i="3"/>
  <c r="D56" i="3"/>
  <c r="D55" i="3"/>
  <c r="D54" i="3"/>
  <c r="E48" i="3"/>
  <c r="E47" i="3"/>
  <c r="E46" i="3"/>
  <c r="E45" i="3"/>
  <c r="E44" i="3"/>
  <c r="E37" i="3"/>
  <c r="E36" i="3"/>
  <c r="E35" i="3"/>
  <c r="E34" i="3"/>
  <c r="E30" i="3"/>
  <c r="E29" i="3"/>
  <c r="E28" i="3"/>
  <c r="E27" i="3"/>
  <c r="E26" i="3"/>
  <c r="E25" i="3"/>
  <c r="E24" i="3"/>
  <c r="E17" i="3"/>
  <c r="E16" i="3"/>
  <c r="E15" i="3"/>
  <c r="E14" i="3"/>
  <c r="E18" i="3" s="1"/>
  <c r="E7" i="3"/>
  <c r="E6" i="3"/>
  <c r="E5" i="3"/>
  <c r="E4" i="3"/>
  <c r="E8" i="3" s="1"/>
  <c r="E64" i="3" l="1"/>
  <c r="E49" i="3"/>
  <c r="E50" i="3" s="1"/>
  <c r="E38" i="3"/>
  <c r="E39" i="3" s="1"/>
  <c r="E40" i="3" s="1"/>
  <c r="E10" i="3"/>
  <c r="E9" i="3"/>
  <c r="E19" i="3"/>
  <c r="E20" i="3" s="1"/>
  <c r="D30" i="2"/>
  <c r="D29" i="2"/>
  <c r="D28" i="2"/>
  <c r="D25" i="2"/>
  <c r="D24" i="2"/>
  <c r="D23" i="2"/>
  <c r="C28" i="2"/>
  <c r="D22" i="2"/>
  <c r="D21" i="2"/>
  <c r="D20" i="2"/>
  <c r="D19" i="2"/>
  <c r="D14" i="2"/>
  <c r="D15" i="2" s="1"/>
  <c r="D16" i="2" s="1"/>
  <c r="D8" i="2"/>
  <c r="D7" i="2"/>
  <c r="D6" i="2"/>
  <c r="D9" i="2" s="1"/>
  <c r="D10" i="2" l="1"/>
  <c r="D11" i="2" s="1"/>
  <c r="B29" i="1"/>
</calcChain>
</file>

<file path=xl/sharedStrings.xml><?xml version="1.0" encoding="utf-8"?>
<sst xmlns="http://schemas.openxmlformats.org/spreadsheetml/2006/main" count="176" uniqueCount="97">
  <si>
    <t>CANTIDAD</t>
  </si>
  <si>
    <t>DESCRIPCION</t>
  </si>
  <si>
    <t>V/TOTAL</t>
  </si>
  <si>
    <t>RECTORIA</t>
  </si>
  <si>
    <t>SECRETARIA DE RECTORIA</t>
  </si>
  <si>
    <t>GESTIÓN FINANCIERA</t>
  </si>
  <si>
    <t>ADMISIONES Y MATRICULAS</t>
  </si>
  <si>
    <t>PUESTO DE TRABAJO AUXILIAR AM</t>
  </si>
  <si>
    <t>GESTIÓN EDUCATIVA</t>
  </si>
  <si>
    <t>GESTIÓN DE TALENTO HUMANO</t>
  </si>
  <si>
    <t>SEGUNDA COORDINACIÓN</t>
  </si>
  <si>
    <t>TERCERA COORDINACIÓN</t>
  </si>
  <si>
    <t>BIBLIOTECA</t>
  </si>
  <si>
    <t>ENFERMERIA</t>
  </si>
  <si>
    <t>V/UNITARIO</t>
  </si>
  <si>
    <t>PSICOLOGIA DE PRIMARIA</t>
  </si>
  <si>
    <t>PORTERIA PRINCIPAL</t>
  </si>
  <si>
    <t>PORTERIA ISAIAS</t>
  </si>
  <si>
    <t>ADMINISTRACIÓN</t>
  </si>
  <si>
    <t>GESTIÓN DE COMPRAS</t>
  </si>
  <si>
    <t>SISTEMAS</t>
  </si>
  <si>
    <t>PSICOLOGIA BACHILLERATO</t>
  </si>
  <si>
    <t>PRIMERA COORDINACIÓN</t>
  </si>
  <si>
    <t>PREESCOLAR</t>
  </si>
  <si>
    <t>PSICOLOGIA DE PREESCOLAR</t>
  </si>
  <si>
    <t>TOTAL TELEFONOS</t>
  </si>
  <si>
    <t>TELEFONOS</t>
  </si>
  <si>
    <t>IVA</t>
  </si>
  <si>
    <t>VALOR TOTAL PLANTA Y TELEFONOS</t>
  </si>
  <si>
    <t>TOTAL SERVICIO TELEFONICO MENSUAL</t>
  </si>
  <si>
    <t>SIP Centralizada 5 líneas F.O 50 MB</t>
  </si>
  <si>
    <t>SIP Centralizada 5 líneas F.O 100 MB</t>
  </si>
  <si>
    <t>Planta Telefonicia</t>
  </si>
  <si>
    <t>Telefono Operador</t>
  </si>
  <si>
    <t>SUB TOTAL</t>
  </si>
  <si>
    <t>OPCION No.1 SERVICIO TELEFONICO MENSUAL</t>
  </si>
  <si>
    <t>OPCION No.2 SERVICIO TELEFONICO MENSUAL</t>
  </si>
  <si>
    <t>Telefono Voz-IP</t>
  </si>
  <si>
    <t>Telefonos Voz-IP</t>
  </si>
  <si>
    <t>Telefono Voz-IP Incluidos</t>
  </si>
  <si>
    <t>Planta Telefonica Incluida</t>
  </si>
  <si>
    <t>Telefono operador Incluido</t>
  </si>
  <si>
    <t>PLANTA TELEFONICA Y TELEFONOS</t>
  </si>
  <si>
    <t>TELEFONOS VOZ IP</t>
  </si>
  <si>
    <t>TOTAL TELEFONOS VOZ-IP</t>
  </si>
  <si>
    <t>COLEGIO LA SALLE - BUCARAMANGA</t>
  </si>
  <si>
    <t>COSTOS DE LA TELEFONIA VOZ-IP</t>
  </si>
  <si>
    <t>DEPENDENCIAS CON TELEFONOS VOZ-IP</t>
  </si>
  <si>
    <t>DEPENDENCIAS</t>
  </si>
  <si>
    <t>REFERENCIA</t>
  </si>
  <si>
    <t>FACEPLATE CT SENCILLO BLANCO</t>
  </si>
  <si>
    <t>19SICT2FP02</t>
  </si>
  <si>
    <t>ADAPTADOR CT ANGUL. 2PTO BLANCO</t>
  </si>
  <si>
    <t>19SICTEMXA0202</t>
  </si>
  <si>
    <t>CAJA REALZADORA</t>
  </si>
  <si>
    <t>ELEMENTOS DE FIJACIÓN</t>
  </si>
  <si>
    <t>MATERIALES BASICOS PARA PUNTO DE RED</t>
  </si>
  <si>
    <t>SUBTOTAL</t>
  </si>
  <si>
    <t>TOTAL</t>
  </si>
  <si>
    <t>MATERIALES JACKS Y PATCH CORD CATEGORIA 6A</t>
  </si>
  <si>
    <t>JACK 6A F/UTP ZMAX BLANCO B</t>
  </si>
  <si>
    <t>JACK 6A F/UTP ZMAX NEGRO B</t>
  </si>
  <si>
    <t>19SIZ6AS02B</t>
  </si>
  <si>
    <t>19SIZ6AS01B</t>
  </si>
  <si>
    <t>P/CORD CAT 6A F/UTP 3M AZUL ZMAX B</t>
  </si>
  <si>
    <t>19SIZM6AS1006B</t>
  </si>
  <si>
    <t>P/CORD CAT 6A F/UTP 1M AZUL ZMAX B</t>
  </si>
  <si>
    <t>19SIZM6AS0306B</t>
  </si>
  <si>
    <t>CERTIFICACION DEL PUNTO EN CAT 6A Y MARQUILLAS</t>
  </si>
  <si>
    <t>Certificación del Punto en Categoría 6A</t>
  </si>
  <si>
    <t>Marquilla marcado del cable que llega al Patch Panel</t>
  </si>
  <si>
    <t>Marquillas Patch Cord 1 mts Patch Panel</t>
  </si>
  <si>
    <t>Marquilla para el faceplate</t>
  </si>
  <si>
    <t>MATERIALES JACKS Y PATCH CORD CATEGORIA 7A</t>
  </si>
  <si>
    <t>OUTLET TERA NEGRO PUNTO DE TRABAJO</t>
  </si>
  <si>
    <t>OUTLET TERA NEGRO PATCH PANEL</t>
  </si>
  <si>
    <t>P/CORD TERA 4PR/RJ45 BLINDADO 3M AZUL</t>
  </si>
  <si>
    <t>P/CORD TERA 4PR/RJ45 BLINDADO 1M AZUL</t>
  </si>
  <si>
    <t>19SIT7F011</t>
  </si>
  <si>
    <t>19SIT4AS03MB06L</t>
  </si>
  <si>
    <t>19SIT4AS01MB06L</t>
  </si>
  <si>
    <t>CERTIFICACION DEL PUNTO EN CAT 7A Y MARQUILLAS</t>
  </si>
  <si>
    <t>Certificación del Punto en Categoría 7A</t>
  </si>
  <si>
    <t>COSTOS PUNTO DE RED EN CATEGORIA 6A</t>
  </si>
  <si>
    <t>TOTAL PUNTO DE RED EN 7A</t>
  </si>
  <si>
    <t>TOTAL PUNTO DE RED EN 6A</t>
  </si>
  <si>
    <t>COSTOS PUNTO DE RED EN CATEGORIA 7A</t>
  </si>
  <si>
    <t>CABLE</t>
  </si>
  <si>
    <t>7A</t>
  </si>
  <si>
    <t>6A</t>
  </si>
  <si>
    <t>5E</t>
  </si>
  <si>
    <t>5E INS</t>
  </si>
  <si>
    <t>PUNTOS 6A</t>
  </si>
  <si>
    <t>PUENTO 5E</t>
  </si>
  <si>
    <t xml:space="preserve">  PUERTO</t>
  </si>
  <si>
    <t>PUNTOS 7A = 11</t>
  </si>
  <si>
    <t>D:\dev\sallebga\gi\cableado\src\main\asciidoc\en-US\modules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</si>
</sst>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3" fontId="0" fillId="0" borderId="1" xfId="0" applyNumberFormat="1" applyBorder="1"/>
    <xf numFmtId="3" fontId="1" fillId="0" borderId="1" xfId="0" applyNumberFormat="1" applyFont="1" applyBorder="1"/>
    <xf numFmtId="3" fontId="0" fillId="0" borderId="0" xfId="0" applyNumberFormat="1" applyBorder="1"/>
    <xf numFmtId="3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/>
  </sheetViews>
  <sheetFormatPr baseColWidth="10" defaultColWidth="9.140625" defaultRowHeight="15" x14ac:dyDescent="0.25"/>
  <cols>
    <col min="1" max="1" width="42.28515625" customWidth="1"/>
    <col min="2" max="2" width="13.7109375" customWidth="1"/>
    <col min="3" max="3" width="6.85546875" customWidth="1"/>
  </cols>
  <sheetData>
    <row r="1" spans="1:4" x14ac:dyDescent="0.25">
      <c r="A1" t="s">
        <v>96</v>
      </c>
    </row>
    <row r="2" spans="1:4" x14ac:dyDescent="0.25">
      <c r="A2" t="s">
        <v>47</v>
      </c>
    </row>
    <row r="4" spans="1:4" x14ac:dyDescent="0.25">
      <c r="A4" s="6" t="s">
        <v>48</v>
      </c>
      <c r="B4" s="6" t="s">
        <v>26</v>
      </c>
      <c r="C4" s="1" t="s">
        <v>87</v>
      </c>
      <c r="D4" s="1" t="s">
        <v>94</v>
      </c>
    </row>
    <row r="5" spans="1:4" x14ac:dyDescent="0.25">
      <c r="A5" s="1" t="s">
        <v>3</v>
      </c>
      <c r="B5" s="1">
        <v>1</v>
      </c>
      <c r="C5" s="1" t="s">
        <v>88</v>
      </c>
      <c r="D5" s="1"/>
    </row>
    <row r="6" spans="1:4" x14ac:dyDescent="0.25">
      <c r="A6" s="1" t="s">
        <v>4</v>
      </c>
      <c r="B6" s="1">
        <v>1</v>
      </c>
      <c r="C6" s="1" t="s">
        <v>89</v>
      </c>
      <c r="D6" s="1"/>
    </row>
    <row r="7" spans="1:4" x14ac:dyDescent="0.25">
      <c r="A7" s="1" t="s">
        <v>6</v>
      </c>
      <c r="B7" s="1">
        <v>1</v>
      </c>
      <c r="C7" s="1" t="s">
        <v>89</v>
      </c>
      <c r="D7" s="1"/>
    </row>
    <row r="8" spans="1:4" x14ac:dyDescent="0.25">
      <c r="A8" s="1" t="s">
        <v>5</v>
      </c>
      <c r="B8" s="1">
        <v>1</v>
      </c>
      <c r="C8" s="1" t="s">
        <v>89</v>
      </c>
      <c r="D8" s="1"/>
    </row>
    <row r="9" spans="1:4" x14ac:dyDescent="0.25">
      <c r="A9" s="1" t="s">
        <v>7</v>
      </c>
      <c r="B9" s="1">
        <v>1</v>
      </c>
      <c r="C9" s="1" t="s">
        <v>89</v>
      </c>
      <c r="D9" s="1"/>
    </row>
    <row r="10" spans="1:4" x14ac:dyDescent="0.25">
      <c r="A10" s="1"/>
      <c r="B10" s="1"/>
      <c r="C10" s="1"/>
      <c r="D10" s="1"/>
    </row>
    <row r="11" spans="1:4" x14ac:dyDescent="0.25">
      <c r="A11" s="1" t="s">
        <v>8</v>
      </c>
      <c r="B11" s="1">
        <v>1</v>
      </c>
      <c r="C11" s="1" t="s">
        <v>88</v>
      </c>
      <c r="D11" s="1"/>
    </row>
    <row r="12" spans="1:4" x14ac:dyDescent="0.25">
      <c r="A12" s="1" t="s">
        <v>9</v>
      </c>
      <c r="B12" s="1">
        <v>1</v>
      </c>
      <c r="C12" s="1" t="s">
        <v>88</v>
      </c>
      <c r="D12" s="1"/>
    </row>
    <row r="13" spans="1:4" x14ac:dyDescent="0.25">
      <c r="A13" s="1" t="s">
        <v>10</v>
      </c>
      <c r="B13" s="1">
        <v>1</v>
      </c>
      <c r="C13" s="1" t="s">
        <v>88</v>
      </c>
      <c r="D13" s="1"/>
    </row>
    <row r="14" spans="1:4" x14ac:dyDescent="0.25">
      <c r="A14" s="1" t="s">
        <v>11</v>
      </c>
      <c r="B14" s="1">
        <v>1</v>
      </c>
      <c r="C14" s="1" t="s">
        <v>88</v>
      </c>
      <c r="D14" s="1"/>
    </row>
    <row r="15" spans="1:4" x14ac:dyDescent="0.25">
      <c r="A15" s="1" t="s">
        <v>12</v>
      </c>
      <c r="B15" s="1">
        <v>1</v>
      </c>
      <c r="C15" s="1" t="s">
        <v>88</v>
      </c>
      <c r="D15" s="1"/>
    </row>
    <row r="16" spans="1:4" x14ac:dyDescent="0.25">
      <c r="A16" s="1" t="s">
        <v>13</v>
      </c>
      <c r="B16" s="1">
        <v>1</v>
      </c>
      <c r="C16" s="1" t="s">
        <v>88</v>
      </c>
      <c r="D16" s="1"/>
    </row>
    <row r="17" spans="1:4" x14ac:dyDescent="0.25">
      <c r="A17" s="1" t="s">
        <v>15</v>
      </c>
      <c r="B17" s="1">
        <v>1</v>
      </c>
      <c r="C17" s="1" t="s">
        <v>88</v>
      </c>
      <c r="D17" s="1"/>
    </row>
    <row r="18" spans="1:4" x14ac:dyDescent="0.25">
      <c r="A18" s="1"/>
      <c r="B18" s="1"/>
      <c r="C18" s="1"/>
      <c r="D18" s="1"/>
    </row>
    <row r="19" spans="1:4" x14ac:dyDescent="0.25">
      <c r="A19" s="1" t="s">
        <v>16</v>
      </c>
      <c r="B19" s="1">
        <v>1</v>
      </c>
      <c r="C19" s="1" t="s">
        <v>90</v>
      </c>
      <c r="D19" s="1"/>
    </row>
    <row r="20" spans="1:4" x14ac:dyDescent="0.25">
      <c r="A20" s="1" t="s">
        <v>17</v>
      </c>
      <c r="B20" s="1">
        <v>1</v>
      </c>
      <c r="C20" s="1" t="s">
        <v>89</v>
      </c>
      <c r="D20" s="1"/>
    </row>
    <row r="21" spans="1:4" x14ac:dyDescent="0.25">
      <c r="A21" s="1" t="s">
        <v>18</v>
      </c>
      <c r="B21" s="1">
        <v>1</v>
      </c>
      <c r="C21" s="1" t="s">
        <v>91</v>
      </c>
      <c r="D21" s="1"/>
    </row>
    <row r="22" spans="1:4" x14ac:dyDescent="0.25">
      <c r="A22" s="1" t="s">
        <v>19</v>
      </c>
      <c r="B22" s="1">
        <v>1</v>
      </c>
      <c r="C22" s="1" t="s">
        <v>90</v>
      </c>
      <c r="D22" s="1"/>
    </row>
    <row r="23" spans="1:4" x14ac:dyDescent="0.25">
      <c r="A23" s="1"/>
      <c r="B23" s="1"/>
      <c r="C23" s="1"/>
      <c r="D23" s="1"/>
    </row>
    <row r="24" spans="1:4" x14ac:dyDescent="0.25">
      <c r="A24" s="1" t="s">
        <v>20</v>
      </c>
      <c r="B24" s="1">
        <v>1</v>
      </c>
      <c r="C24" s="1" t="s">
        <v>88</v>
      </c>
      <c r="D24" s="1"/>
    </row>
    <row r="25" spans="1:4" x14ac:dyDescent="0.25">
      <c r="A25" s="1" t="s">
        <v>21</v>
      </c>
      <c r="B25" s="1">
        <v>1</v>
      </c>
      <c r="C25" s="1" t="s">
        <v>90</v>
      </c>
      <c r="D25" s="1"/>
    </row>
    <row r="26" spans="1:4" x14ac:dyDescent="0.25">
      <c r="A26" s="1" t="s">
        <v>22</v>
      </c>
      <c r="B26" s="1">
        <v>1</v>
      </c>
      <c r="C26" s="1" t="s">
        <v>90</v>
      </c>
      <c r="D26" s="1"/>
    </row>
    <row r="27" spans="1:4" x14ac:dyDescent="0.25">
      <c r="A27" s="1" t="s">
        <v>23</v>
      </c>
      <c r="B27" s="1">
        <v>1</v>
      </c>
      <c r="C27" s="1" t="s">
        <v>88</v>
      </c>
      <c r="D27" s="1"/>
    </row>
    <row r="28" spans="1:4" x14ac:dyDescent="0.25">
      <c r="A28" s="1" t="s">
        <v>24</v>
      </c>
      <c r="B28" s="1">
        <v>1</v>
      </c>
      <c r="C28" s="1" t="s">
        <v>88</v>
      </c>
      <c r="D28" s="1"/>
    </row>
    <row r="29" spans="1:4" x14ac:dyDescent="0.25">
      <c r="A29" s="1" t="s">
        <v>25</v>
      </c>
      <c r="B29" s="1">
        <f>SUM(B5:B28)</f>
        <v>21</v>
      </c>
      <c r="C29" s="1"/>
      <c r="D29" s="1"/>
    </row>
    <row r="31" spans="1:4" x14ac:dyDescent="0.25">
      <c r="A31" s="3" t="s">
        <v>95</v>
      </c>
      <c r="B31" s="3"/>
      <c r="C31" s="3"/>
      <c r="D31" s="3"/>
    </row>
    <row r="32" spans="1:4" x14ac:dyDescent="0.25">
      <c r="A32" s="2" t="s">
        <v>92</v>
      </c>
      <c r="B32" s="3"/>
      <c r="C32" s="3"/>
      <c r="D32" s="3"/>
    </row>
    <row r="33" spans="1:4" x14ac:dyDescent="0.25">
      <c r="A33" s="2" t="s">
        <v>93</v>
      </c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2"/>
    </row>
    <row r="47" spans="1:4" x14ac:dyDescent="0.25">
      <c r="A47" s="2"/>
    </row>
    <row r="48" spans="1:4" x14ac:dyDescent="0.25">
      <c r="A48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baseColWidth="10" defaultRowHeight="15" x14ac:dyDescent="0.25"/>
  <cols>
    <col min="1" max="1" width="42.140625" customWidth="1"/>
  </cols>
  <sheetData>
    <row r="1" spans="1:4" x14ac:dyDescent="0.25">
      <c r="A1" t="s">
        <v>45</v>
      </c>
    </row>
    <row r="2" spans="1:4" x14ac:dyDescent="0.25">
      <c r="A2" t="s">
        <v>46</v>
      </c>
    </row>
    <row r="4" spans="1:4" x14ac:dyDescent="0.25">
      <c r="A4" s="5" t="s">
        <v>42</v>
      </c>
    </row>
    <row r="5" spans="1:4" x14ac:dyDescent="0.25">
      <c r="A5" s="1" t="s">
        <v>1</v>
      </c>
      <c r="B5" s="1" t="s">
        <v>0</v>
      </c>
      <c r="C5" s="1" t="s">
        <v>14</v>
      </c>
      <c r="D5" s="1" t="s">
        <v>2</v>
      </c>
    </row>
    <row r="6" spans="1:4" x14ac:dyDescent="0.25">
      <c r="A6" s="1" t="s">
        <v>32</v>
      </c>
      <c r="B6" s="1">
        <v>1</v>
      </c>
      <c r="C6" s="1">
        <v>4873000</v>
      </c>
      <c r="D6" s="10">
        <f>B6*C6</f>
        <v>4873000</v>
      </c>
    </row>
    <row r="7" spans="1:4" x14ac:dyDescent="0.25">
      <c r="A7" s="1" t="s">
        <v>33</v>
      </c>
      <c r="B7" s="1">
        <v>1</v>
      </c>
      <c r="C7" s="1">
        <v>336000</v>
      </c>
      <c r="D7" s="10">
        <f>B7*C7</f>
        <v>336000</v>
      </c>
    </row>
    <row r="8" spans="1:4" x14ac:dyDescent="0.25">
      <c r="A8" s="1" t="s">
        <v>38</v>
      </c>
      <c r="B8" s="1">
        <v>20</v>
      </c>
      <c r="C8" s="1">
        <v>257000</v>
      </c>
      <c r="D8" s="10">
        <f>B8*C8</f>
        <v>5140000</v>
      </c>
    </row>
    <row r="9" spans="1:4" x14ac:dyDescent="0.25">
      <c r="A9" s="1" t="s">
        <v>34</v>
      </c>
      <c r="B9" s="1"/>
      <c r="C9" s="1"/>
      <c r="D9" s="10">
        <f>SUM(D6:D8)</f>
        <v>10349000</v>
      </c>
    </row>
    <row r="10" spans="1:4" x14ac:dyDescent="0.25">
      <c r="A10" s="1" t="s">
        <v>27</v>
      </c>
      <c r="B10" s="1"/>
      <c r="C10" s="1"/>
      <c r="D10" s="10">
        <f>D9*0.16</f>
        <v>1655840</v>
      </c>
    </row>
    <row r="11" spans="1:4" x14ac:dyDescent="0.25">
      <c r="A11" s="6" t="s">
        <v>28</v>
      </c>
      <c r="B11" s="1"/>
      <c r="C11" s="1"/>
      <c r="D11" s="11">
        <f>D9+D10</f>
        <v>12004840</v>
      </c>
    </row>
    <row r="12" spans="1:4" x14ac:dyDescent="0.25">
      <c r="A12" s="3"/>
      <c r="B12" s="3"/>
      <c r="C12" s="3"/>
      <c r="D12" s="12"/>
    </row>
    <row r="13" spans="1:4" x14ac:dyDescent="0.25">
      <c r="A13" s="7" t="s">
        <v>35</v>
      </c>
      <c r="B13" s="3"/>
      <c r="C13" s="3"/>
      <c r="D13" s="12"/>
    </row>
    <row r="14" spans="1:4" x14ac:dyDescent="0.25">
      <c r="A14" s="1" t="s">
        <v>30</v>
      </c>
      <c r="B14" s="1">
        <v>1</v>
      </c>
      <c r="C14" s="1">
        <v>1480000</v>
      </c>
      <c r="D14" s="10">
        <f>B14*C14</f>
        <v>1480000</v>
      </c>
    </row>
    <row r="15" spans="1:4" x14ac:dyDescent="0.25">
      <c r="A15" s="1" t="s">
        <v>27</v>
      </c>
      <c r="B15" s="1"/>
      <c r="C15" s="1"/>
      <c r="D15" s="10">
        <f>D14*0.16</f>
        <v>236800</v>
      </c>
    </row>
    <row r="16" spans="1:4" x14ac:dyDescent="0.25">
      <c r="A16" s="6" t="s">
        <v>29</v>
      </c>
      <c r="B16" s="1"/>
      <c r="C16" s="1"/>
      <c r="D16" s="11">
        <f>D14+D15</f>
        <v>1716800</v>
      </c>
    </row>
    <row r="17" spans="1:4" x14ac:dyDescent="0.25">
      <c r="D17" s="13"/>
    </row>
    <row r="18" spans="1:4" x14ac:dyDescent="0.25">
      <c r="A18" s="5" t="s">
        <v>36</v>
      </c>
      <c r="D18" s="13"/>
    </row>
    <row r="19" spans="1:4" x14ac:dyDescent="0.25">
      <c r="A19" s="1" t="s">
        <v>31</v>
      </c>
      <c r="B19" s="1">
        <v>1</v>
      </c>
      <c r="C19" s="1">
        <v>2250000</v>
      </c>
      <c r="D19" s="10">
        <f>B19*C19</f>
        <v>2250000</v>
      </c>
    </row>
    <row r="20" spans="1:4" x14ac:dyDescent="0.25">
      <c r="A20" s="4" t="s">
        <v>40</v>
      </c>
      <c r="B20" s="1">
        <v>1</v>
      </c>
      <c r="C20" s="1">
        <v>0</v>
      </c>
      <c r="D20" s="10">
        <f>B20*C20</f>
        <v>0</v>
      </c>
    </row>
    <row r="21" spans="1:4" x14ac:dyDescent="0.25">
      <c r="A21" s="4" t="s">
        <v>41</v>
      </c>
      <c r="B21" s="1">
        <v>1</v>
      </c>
      <c r="C21" s="1">
        <v>0</v>
      </c>
      <c r="D21" s="10">
        <f>B21*C21</f>
        <v>0</v>
      </c>
    </row>
    <row r="22" spans="1:4" x14ac:dyDescent="0.25">
      <c r="A22" s="4" t="s">
        <v>39</v>
      </c>
      <c r="B22" s="1">
        <v>5</v>
      </c>
      <c r="C22" s="1">
        <v>0</v>
      </c>
      <c r="D22" s="10">
        <f>B22*C22</f>
        <v>0</v>
      </c>
    </row>
    <row r="23" spans="1:4" x14ac:dyDescent="0.25">
      <c r="A23" s="4" t="s">
        <v>34</v>
      </c>
      <c r="B23" s="1"/>
      <c r="C23" s="1"/>
      <c r="D23" s="10">
        <f>SUM(D19:D22)</f>
        <v>2250000</v>
      </c>
    </row>
    <row r="24" spans="1:4" x14ac:dyDescent="0.25">
      <c r="A24" s="4" t="s">
        <v>27</v>
      </c>
      <c r="B24" s="1"/>
      <c r="C24" s="1"/>
      <c r="D24" s="10">
        <f>D23*0.16</f>
        <v>360000</v>
      </c>
    </row>
    <row r="25" spans="1:4" x14ac:dyDescent="0.25">
      <c r="A25" s="8" t="s">
        <v>29</v>
      </c>
      <c r="B25" s="1"/>
      <c r="C25" s="1"/>
      <c r="D25" s="11">
        <f>D23+D24</f>
        <v>2610000</v>
      </c>
    </row>
    <row r="26" spans="1:4" x14ac:dyDescent="0.25">
      <c r="A26" s="2"/>
      <c r="D26" s="13"/>
    </row>
    <row r="27" spans="1:4" x14ac:dyDescent="0.25">
      <c r="A27" s="9" t="s">
        <v>43</v>
      </c>
      <c r="D27" s="13"/>
    </row>
    <row r="28" spans="1:4" x14ac:dyDescent="0.25">
      <c r="A28" s="4" t="s">
        <v>37</v>
      </c>
      <c r="B28" s="1">
        <v>15</v>
      </c>
      <c r="C28" s="1">
        <f>C8</f>
        <v>257000</v>
      </c>
      <c r="D28" s="10">
        <f>B28*C28</f>
        <v>3855000</v>
      </c>
    </row>
    <row r="29" spans="1:4" x14ac:dyDescent="0.25">
      <c r="A29" s="4" t="s">
        <v>27</v>
      </c>
      <c r="B29" s="1"/>
      <c r="C29" s="1"/>
      <c r="D29" s="10">
        <f>D28*0.16</f>
        <v>616800</v>
      </c>
    </row>
    <row r="30" spans="1:4" x14ac:dyDescent="0.25">
      <c r="A30" s="8" t="s">
        <v>44</v>
      </c>
      <c r="B30" s="1"/>
      <c r="C30" s="1"/>
      <c r="D30" s="11">
        <f>D28+D29</f>
        <v>4471800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topLeftCell="A15" workbookViewId="0">
      <selection activeCell="A3" sqref="A3"/>
    </sheetView>
  </sheetViews>
  <sheetFormatPr baseColWidth="10" defaultRowHeight="15" x14ac:dyDescent="0.25"/>
  <cols>
    <col min="1" max="1" width="47.28515625" customWidth="1"/>
    <col min="2" max="2" width="17.140625" customWidth="1"/>
    <col min="3" max="3" width="10.28515625" customWidth="1"/>
  </cols>
  <sheetData>
    <row r="2" spans="1:5" x14ac:dyDescent="0.25">
      <c r="A2" t="s">
        <v>56</v>
      </c>
    </row>
    <row r="3" spans="1:5" x14ac:dyDescent="0.25">
      <c r="A3" s="1" t="s">
        <v>1</v>
      </c>
      <c r="B3" s="1" t="s">
        <v>49</v>
      </c>
      <c r="C3" s="1" t="s">
        <v>0</v>
      </c>
      <c r="D3" s="1" t="s">
        <v>14</v>
      </c>
      <c r="E3" s="1" t="s">
        <v>2</v>
      </c>
    </row>
    <row r="4" spans="1:5" x14ac:dyDescent="0.25">
      <c r="A4" s="1" t="s">
        <v>50</v>
      </c>
      <c r="B4" s="1" t="s">
        <v>51</v>
      </c>
      <c r="C4" s="1">
        <v>1</v>
      </c>
      <c r="D4" s="1">
        <v>5865</v>
      </c>
      <c r="E4" s="14">
        <f>C4*D4</f>
        <v>5865</v>
      </c>
    </row>
    <row r="5" spans="1:5" x14ac:dyDescent="0.25">
      <c r="A5" s="1" t="s">
        <v>52</v>
      </c>
      <c r="B5" s="1" t="s">
        <v>53</v>
      </c>
      <c r="C5" s="1">
        <v>1</v>
      </c>
      <c r="D5" s="1">
        <v>2635</v>
      </c>
      <c r="E5" s="14">
        <f>C5*D5</f>
        <v>2635</v>
      </c>
    </row>
    <row r="6" spans="1:5" x14ac:dyDescent="0.25">
      <c r="A6" s="1" t="s">
        <v>54</v>
      </c>
      <c r="B6" s="1"/>
      <c r="C6" s="1">
        <v>1</v>
      </c>
      <c r="D6" s="1">
        <v>5865</v>
      </c>
      <c r="E6" s="14">
        <f>C6*D6</f>
        <v>5865</v>
      </c>
    </row>
    <row r="7" spans="1:5" x14ac:dyDescent="0.25">
      <c r="A7" s="1" t="s">
        <v>55</v>
      </c>
      <c r="B7" s="1"/>
      <c r="C7" s="1">
        <v>1</v>
      </c>
      <c r="D7" s="1">
        <v>1000</v>
      </c>
      <c r="E7" s="14">
        <f>C7*D7</f>
        <v>1000</v>
      </c>
    </row>
    <row r="8" spans="1:5" x14ac:dyDescent="0.25">
      <c r="A8" s="1" t="s">
        <v>57</v>
      </c>
      <c r="B8" s="1"/>
      <c r="C8" s="1"/>
      <c r="D8" s="1"/>
      <c r="E8" s="14">
        <f>SUM(E4:E7)</f>
        <v>15365</v>
      </c>
    </row>
    <row r="9" spans="1:5" x14ac:dyDescent="0.25">
      <c r="A9" s="1" t="s">
        <v>27</v>
      </c>
      <c r="B9" s="1"/>
      <c r="C9" s="1"/>
      <c r="D9" s="1"/>
      <c r="E9" s="14">
        <f>E8*0.16</f>
        <v>2458.4</v>
      </c>
    </row>
    <row r="10" spans="1:5" x14ac:dyDescent="0.25">
      <c r="A10" s="1" t="s">
        <v>58</v>
      </c>
      <c r="B10" s="1"/>
      <c r="C10" s="1"/>
      <c r="D10" s="1"/>
      <c r="E10" s="14">
        <f>E8+E9</f>
        <v>17823.400000000001</v>
      </c>
    </row>
    <row r="12" spans="1:5" x14ac:dyDescent="0.25">
      <c r="A12" t="s">
        <v>59</v>
      </c>
    </row>
    <row r="13" spans="1:5" x14ac:dyDescent="0.25">
      <c r="A13" s="1" t="s">
        <v>1</v>
      </c>
      <c r="B13" s="1" t="s">
        <v>49</v>
      </c>
      <c r="C13" s="1" t="s">
        <v>0</v>
      </c>
      <c r="D13" s="1" t="s">
        <v>14</v>
      </c>
      <c r="E13" s="1" t="s">
        <v>2</v>
      </c>
    </row>
    <row r="14" spans="1:5" x14ac:dyDescent="0.25">
      <c r="A14" s="1" t="s">
        <v>60</v>
      </c>
      <c r="B14" s="1" t="s">
        <v>62</v>
      </c>
      <c r="C14" s="1">
        <v>1</v>
      </c>
      <c r="D14" s="1">
        <v>18360</v>
      </c>
      <c r="E14" s="14">
        <f>C14*D14</f>
        <v>18360</v>
      </c>
    </row>
    <row r="15" spans="1:5" x14ac:dyDescent="0.25">
      <c r="A15" s="1" t="s">
        <v>61</v>
      </c>
      <c r="B15" s="1" t="s">
        <v>63</v>
      </c>
      <c r="C15" s="1">
        <v>1</v>
      </c>
      <c r="D15" s="1">
        <v>18360</v>
      </c>
      <c r="E15" s="14">
        <f t="shared" ref="E15:E17" si="0">C15*D15</f>
        <v>18360</v>
      </c>
    </row>
    <row r="16" spans="1:5" x14ac:dyDescent="0.25">
      <c r="A16" s="1" t="s">
        <v>64</v>
      </c>
      <c r="B16" s="1" t="s">
        <v>65</v>
      </c>
      <c r="C16" s="1">
        <v>1</v>
      </c>
      <c r="D16" s="1">
        <v>34765</v>
      </c>
      <c r="E16" s="14">
        <f t="shared" si="0"/>
        <v>34765</v>
      </c>
    </row>
    <row r="17" spans="1:5" x14ac:dyDescent="0.25">
      <c r="A17" s="1" t="s">
        <v>66</v>
      </c>
      <c r="B17" s="1" t="s">
        <v>67</v>
      </c>
      <c r="C17" s="1">
        <v>1</v>
      </c>
      <c r="D17" s="1">
        <v>27285</v>
      </c>
      <c r="E17" s="14">
        <f t="shared" si="0"/>
        <v>27285</v>
      </c>
    </row>
    <row r="18" spans="1:5" x14ac:dyDescent="0.25">
      <c r="A18" s="1" t="s">
        <v>57</v>
      </c>
      <c r="B18" s="1"/>
      <c r="C18" s="1"/>
      <c r="D18" s="1"/>
      <c r="E18" s="14">
        <f>SUM(E14:E17)</f>
        <v>98770</v>
      </c>
    </row>
    <row r="19" spans="1:5" x14ac:dyDescent="0.25">
      <c r="A19" s="1" t="s">
        <v>27</v>
      </c>
      <c r="B19" s="1"/>
      <c r="C19" s="1"/>
      <c r="D19" s="1"/>
      <c r="E19" s="14">
        <f>E18*0.16</f>
        <v>15803.2</v>
      </c>
    </row>
    <row r="20" spans="1:5" x14ac:dyDescent="0.25">
      <c r="A20" s="1" t="s">
        <v>58</v>
      </c>
      <c r="B20" s="1"/>
      <c r="C20" s="1"/>
      <c r="D20" s="1"/>
      <c r="E20" s="14">
        <f>E18+E19</f>
        <v>114573.2</v>
      </c>
    </row>
    <row r="22" spans="1:5" x14ac:dyDescent="0.25">
      <c r="A22" t="s">
        <v>68</v>
      </c>
    </row>
    <row r="23" spans="1:5" x14ac:dyDescent="0.25">
      <c r="A23" s="1" t="s">
        <v>1</v>
      </c>
      <c r="B23" s="1" t="s">
        <v>49</v>
      </c>
      <c r="C23" s="1" t="s">
        <v>0</v>
      </c>
      <c r="D23" s="1" t="s">
        <v>14</v>
      </c>
      <c r="E23" s="1" t="s">
        <v>2</v>
      </c>
    </row>
    <row r="24" spans="1:5" x14ac:dyDescent="0.25">
      <c r="A24" s="1" t="s">
        <v>69</v>
      </c>
      <c r="B24" s="1"/>
      <c r="C24" s="1">
        <v>1</v>
      </c>
      <c r="D24" s="1">
        <v>20000</v>
      </c>
      <c r="E24" s="1">
        <f>C24*D24</f>
        <v>20000</v>
      </c>
    </row>
    <row r="25" spans="1:5" x14ac:dyDescent="0.25">
      <c r="A25" s="1" t="s">
        <v>72</v>
      </c>
      <c r="B25" s="1"/>
      <c r="C25" s="1">
        <v>1</v>
      </c>
      <c r="D25" s="1">
        <v>1000</v>
      </c>
      <c r="E25" s="1">
        <f t="shared" ref="E25:E27" si="1">C25*D25</f>
        <v>1000</v>
      </c>
    </row>
    <row r="26" spans="1:5" x14ac:dyDescent="0.25">
      <c r="A26" s="1" t="s">
        <v>70</v>
      </c>
      <c r="B26" s="1"/>
      <c r="C26" s="1">
        <v>1</v>
      </c>
      <c r="D26" s="1">
        <v>1000</v>
      </c>
      <c r="E26" s="1">
        <f t="shared" si="1"/>
        <v>1000</v>
      </c>
    </row>
    <row r="27" spans="1:5" x14ac:dyDescent="0.25">
      <c r="A27" s="1" t="s">
        <v>71</v>
      </c>
      <c r="B27" s="1"/>
      <c r="C27" s="1">
        <v>2</v>
      </c>
      <c r="D27" s="1">
        <v>1000</v>
      </c>
      <c r="E27" s="1">
        <f t="shared" si="1"/>
        <v>2000</v>
      </c>
    </row>
    <row r="28" spans="1:5" x14ac:dyDescent="0.25">
      <c r="A28" s="1" t="s">
        <v>57</v>
      </c>
      <c r="B28" s="1"/>
      <c r="C28" s="1"/>
      <c r="D28" s="1"/>
      <c r="E28" s="1">
        <f>SUM(E24:E27)</f>
        <v>24000</v>
      </c>
    </row>
    <row r="29" spans="1:5" x14ac:dyDescent="0.25">
      <c r="A29" s="1" t="s">
        <v>27</v>
      </c>
      <c r="B29" s="1"/>
      <c r="C29" s="1"/>
      <c r="D29" s="1"/>
      <c r="E29" s="1">
        <f>E28*0.16</f>
        <v>3840</v>
      </c>
    </row>
    <row r="30" spans="1:5" x14ac:dyDescent="0.25">
      <c r="A30" s="1" t="s">
        <v>58</v>
      </c>
      <c r="B30" s="1"/>
      <c r="C30" s="1"/>
      <c r="D30" s="1"/>
      <c r="E30" s="1">
        <f>E28+E29</f>
        <v>27840</v>
      </c>
    </row>
    <row r="32" spans="1:5" x14ac:dyDescent="0.25">
      <c r="A32" t="s">
        <v>73</v>
      </c>
    </row>
    <row r="33" spans="1:5" x14ac:dyDescent="0.25">
      <c r="A33" s="1" t="s">
        <v>1</v>
      </c>
      <c r="B33" s="1" t="s">
        <v>49</v>
      </c>
      <c r="C33" s="1" t="s">
        <v>0</v>
      </c>
      <c r="D33" s="1" t="s">
        <v>14</v>
      </c>
      <c r="E33" s="1" t="s">
        <v>2</v>
      </c>
    </row>
    <row r="34" spans="1:5" x14ac:dyDescent="0.25">
      <c r="A34" s="1" t="s">
        <v>74</v>
      </c>
      <c r="B34" s="1" t="s">
        <v>78</v>
      </c>
      <c r="C34" s="1">
        <v>1</v>
      </c>
      <c r="D34" s="1">
        <v>39610</v>
      </c>
      <c r="E34" s="14">
        <f>C34*D34</f>
        <v>39610</v>
      </c>
    </row>
    <row r="35" spans="1:5" x14ac:dyDescent="0.25">
      <c r="A35" s="1" t="s">
        <v>75</v>
      </c>
      <c r="B35" s="1" t="s">
        <v>78</v>
      </c>
      <c r="C35" s="1">
        <v>1</v>
      </c>
      <c r="D35" s="1">
        <v>39610</v>
      </c>
      <c r="E35" s="14">
        <f t="shared" ref="E35:E37" si="2">C35*D35</f>
        <v>39610</v>
      </c>
    </row>
    <row r="36" spans="1:5" x14ac:dyDescent="0.25">
      <c r="A36" s="1" t="s">
        <v>76</v>
      </c>
      <c r="B36" s="1" t="s">
        <v>79</v>
      </c>
      <c r="C36" s="1">
        <v>1</v>
      </c>
      <c r="D36" s="1">
        <v>47430</v>
      </c>
      <c r="E36" s="14">
        <f t="shared" si="2"/>
        <v>47430</v>
      </c>
    </row>
    <row r="37" spans="1:5" x14ac:dyDescent="0.25">
      <c r="A37" s="1" t="s">
        <v>77</v>
      </c>
      <c r="B37" s="1" t="s">
        <v>80</v>
      </c>
      <c r="C37" s="1">
        <v>1</v>
      </c>
      <c r="D37" s="1">
        <v>39610</v>
      </c>
      <c r="E37" s="14">
        <f t="shared" si="2"/>
        <v>39610</v>
      </c>
    </row>
    <row r="38" spans="1:5" x14ac:dyDescent="0.25">
      <c r="A38" s="1" t="s">
        <v>57</v>
      </c>
      <c r="B38" s="1"/>
      <c r="C38" s="1"/>
      <c r="D38" s="1"/>
      <c r="E38" s="14">
        <f>SUM(E34:E37)</f>
        <v>166260</v>
      </c>
    </row>
    <row r="39" spans="1:5" x14ac:dyDescent="0.25">
      <c r="A39" s="1" t="s">
        <v>27</v>
      </c>
      <c r="B39" s="1"/>
      <c r="C39" s="1"/>
      <c r="D39" s="1"/>
      <c r="E39" s="14">
        <f>E38*0.16</f>
        <v>26601.600000000002</v>
      </c>
    </row>
    <row r="40" spans="1:5" x14ac:dyDescent="0.25">
      <c r="A40" s="1" t="s">
        <v>58</v>
      </c>
      <c r="B40" s="1"/>
      <c r="C40" s="1"/>
      <c r="D40" s="1"/>
      <c r="E40" s="14">
        <f>E38+E39</f>
        <v>192861.6</v>
      </c>
    </row>
    <row r="42" spans="1:5" x14ac:dyDescent="0.25">
      <c r="A42" t="s">
        <v>81</v>
      </c>
    </row>
    <row r="43" spans="1:5" x14ac:dyDescent="0.25">
      <c r="A43" s="1" t="s">
        <v>1</v>
      </c>
      <c r="B43" s="1" t="s">
        <v>49</v>
      </c>
      <c r="C43" s="1" t="s">
        <v>0</v>
      </c>
      <c r="D43" s="1" t="s">
        <v>14</v>
      </c>
      <c r="E43" s="1" t="s">
        <v>2</v>
      </c>
    </row>
    <row r="44" spans="1:5" x14ac:dyDescent="0.25">
      <c r="A44" s="1" t="s">
        <v>82</v>
      </c>
      <c r="B44" s="1"/>
      <c r="C44" s="1">
        <v>1</v>
      </c>
      <c r="D44" s="1">
        <v>20000</v>
      </c>
      <c r="E44" s="1">
        <f>C44*D44</f>
        <v>20000</v>
      </c>
    </row>
    <row r="45" spans="1:5" x14ac:dyDescent="0.25">
      <c r="A45" s="1" t="s">
        <v>72</v>
      </c>
      <c r="B45" s="1"/>
      <c r="C45" s="1">
        <v>1</v>
      </c>
      <c r="D45" s="1">
        <v>1000</v>
      </c>
      <c r="E45" s="1">
        <f t="shared" ref="E45:E47" si="3">C45*D45</f>
        <v>1000</v>
      </c>
    </row>
    <row r="46" spans="1:5" x14ac:dyDescent="0.25">
      <c r="A46" s="1" t="s">
        <v>70</v>
      </c>
      <c r="B46" s="1"/>
      <c r="C46" s="1">
        <v>1</v>
      </c>
      <c r="D46" s="1">
        <v>1000</v>
      </c>
      <c r="E46" s="1">
        <f t="shared" si="3"/>
        <v>1000</v>
      </c>
    </row>
    <row r="47" spans="1:5" x14ac:dyDescent="0.25">
      <c r="A47" s="1" t="s">
        <v>71</v>
      </c>
      <c r="B47" s="1"/>
      <c r="C47" s="1">
        <v>2</v>
      </c>
      <c r="D47" s="1">
        <v>1000</v>
      </c>
      <c r="E47" s="1">
        <f t="shared" si="3"/>
        <v>2000</v>
      </c>
    </row>
    <row r="48" spans="1:5" x14ac:dyDescent="0.25">
      <c r="A48" s="1" t="s">
        <v>57</v>
      </c>
      <c r="B48" s="1"/>
      <c r="C48" s="1"/>
      <c r="D48" s="1"/>
      <c r="E48" s="1">
        <f>SUM(E44:E47)</f>
        <v>24000</v>
      </c>
    </row>
    <row r="49" spans="1:5" x14ac:dyDescent="0.25">
      <c r="A49" s="1" t="s">
        <v>27</v>
      </c>
      <c r="B49" s="1"/>
      <c r="C49" s="1"/>
      <c r="D49" s="1"/>
      <c r="E49" s="1">
        <f>E48*0.16</f>
        <v>3840</v>
      </c>
    </row>
    <row r="50" spans="1:5" x14ac:dyDescent="0.25">
      <c r="A50" s="1" t="s">
        <v>58</v>
      </c>
      <c r="B50" s="1"/>
      <c r="C50" s="1"/>
      <c r="D50" s="1"/>
      <c r="E50" s="1">
        <f>E48+E49</f>
        <v>27840</v>
      </c>
    </row>
    <row r="52" spans="1:5" x14ac:dyDescent="0.25">
      <c r="A52" t="s">
        <v>83</v>
      </c>
    </row>
    <row r="53" spans="1:5" x14ac:dyDescent="0.25">
      <c r="A53" s="1" t="s">
        <v>1</v>
      </c>
      <c r="B53" s="1" t="s">
        <v>49</v>
      </c>
      <c r="C53" s="1" t="s">
        <v>0</v>
      </c>
      <c r="D53" s="1" t="s">
        <v>14</v>
      </c>
      <c r="E53" s="1" t="s">
        <v>2</v>
      </c>
    </row>
    <row r="54" spans="1:5" x14ac:dyDescent="0.25">
      <c r="A54" s="1" t="s">
        <v>56</v>
      </c>
      <c r="B54" s="1"/>
      <c r="C54" s="1">
        <v>1</v>
      </c>
      <c r="D54" s="14">
        <f>E10</f>
        <v>17823.400000000001</v>
      </c>
      <c r="E54" s="1">
        <f>C54*D54</f>
        <v>17823.400000000001</v>
      </c>
    </row>
    <row r="55" spans="1:5" x14ac:dyDescent="0.25">
      <c r="A55" s="1" t="s">
        <v>59</v>
      </c>
      <c r="B55" s="1"/>
      <c r="C55" s="1">
        <v>1</v>
      </c>
      <c r="D55" s="14">
        <f>E20</f>
        <v>114573.2</v>
      </c>
      <c r="E55" s="1">
        <f>C55*D55</f>
        <v>114573.2</v>
      </c>
    </row>
    <row r="56" spans="1:5" x14ac:dyDescent="0.25">
      <c r="A56" s="1" t="s">
        <v>68</v>
      </c>
      <c r="B56" s="1"/>
      <c r="C56" s="1">
        <v>1</v>
      </c>
      <c r="D56" s="1">
        <f>E30</f>
        <v>27840</v>
      </c>
      <c r="E56" s="1">
        <f>C56*D56</f>
        <v>27840</v>
      </c>
    </row>
    <row r="57" spans="1:5" x14ac:dyDescent="0.25">
      <c r="A57" s="1" t="s">
        <v>85</v>
      </c>
      <c r="B57" s="1"/>
      <c r="C57" s="1"/>
      <c r="D57" s="1"/>
      <c r="E57" s="1">
        <f>SUM(E54:E56)</f>
        <v>160236.6</v>
      </c>
    </row>
    <row r="59" spans="1:5" x14ac:dyDescent="0.25">
      <c r="A59" t="s">
        <v>86</v>
      </c>
    </row>
    <row r="60" spans="1:5" x14ac:dyDescent="0.25">
      <c r="A60" s="1" t="s">
        <v>1</v>
      </c>
      <c r="B60" s="1" t="s">
        <v>49</v>
      </c>
      <c r="C60" s="1" t="s">
        <v>0</v>
      </c>
      <c r="D60" s="1" t="s">
        <v>14</v>
      </c>
      <c r="E60" s="1" t="s">
        <v>2</v>
      </c>
    </row>
    <row r="61" spans="1:5" x14ac:dyDescent="0.25">
      <c r="A61" s="1" t="s">
        <v>56</v>
      </c>
      <c r="B61" s="1"/>
      <c r="C61" s="1">
        <v>1</v>
      </c>
      <c r="D61" s="14">
        <f>E10</f>
        <v>17823.400000000001</v>
      </c>
      <c r="E61" s="1">
        <f>C61*D61</f>
        <v>17823.400000000001</v>
      </c>
    </row>
    <row r="62" spans="1:5" x14ac:dyDescent="0.25">
      <c r="A62" s="1" t="s">
        <v>73</v>
      </c>
      <c r="B62" s="1"/>
      <c r="C62" s="1">
        <v>1</v>
      </c>
      <c r="D62" s="14">
        <f>E40</f>
        <v>192861.6</v>
      </c>
      <c r="E62" s="1">
        <f>C62*D62</f>
        <v>192861.6</v>
      </c>
    </row>
    <row r="63" spans="1:5" x14ac:dyDescent="0.25">
      <c r="A63" s="1" t="s">
        <v>81</v>
      </c>
      <c r="B63" s="1"/>
      <c r="C63" s="1">
        <v>1</v>
      </c>
      <c r="D63" s="1">
        <f>E50</f>
        <v>27840</v>
      </c>
      <c r="E63" s="1">
        <f>C63*D63</f>
        <v>27840</v>
      </c>
    </row>
    <row r="64" spans="1:5" x14ac:dyDescent="0.25">
      <c r="A64" s="1" t="s">
        <v>84</v>
      </c>
      <c r="B64" s="1"/>
      <c r="C64" s="1"/>
      <c r="D64" s="1"/>
      <c r="E64" s="1">
        <f>SUM(E61:E63)</f>
        <v>238525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DEPENDENCIAS</vt:lpstr>
      <vt:lpstr>VOZ-IP</vt:lpstr>
      <vt:lpstr>CABLEADO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2015-02-18T15:38:13Z</dcterms:modified>
</cp:coreProperties>
</file>